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theme/themeOverride7.xml" ContentType="application/vnd.openxmlformats-officedocument.themeOverride+xml"/>
  <Override PartName="/xl/charts/chart38.xml" ContentType="application/vnd.openxmlformats-officedocument.drawingml.chart+xml"/>
  <Override PartName="/xl/theme/themeOverride8.xml" ContentType="application/vnd.openxmlformats-officedocument.themeOverride+xml"/>
  <Override PartName="/xl/charts/chart39.xml" ContentType="application/vnd.openxmlformats-officedocument.drawingml.chart+xml"/>
  <Override PartName="/xl/theme/themeOverride9.xml" ContentType="application/vnd.openxmlformats-officedocument.themeOverride+xml"/>
  <Override PartName="/xl/charts/chart40.xml" ContentType="application/vnd.openxmlformats-officedocument.drawingml.chart+xml"/>
  <Override PartName="/xl/theme/themeOverride10.xml" ContentType="application/vnd.openxmlformats-officedocument.themeOverride+xml"/>
  <Override PartName="/xl/charts/chart41.xml" ContentType="application/vnd.openxmlformats-officedocument.drawingml.chart+xml"/>
  <Override PartName="/xl/theme/themeOverride11.xml" ContentType="application/vnd.openxmlformats-officedocument.themeOverride+xml"/>
  <Override PartName="/xl/drawings/drawing7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theme/themeOverride12.xml" ContentType="application/vnd.openxmlformats-officedocument.themeOverride+xml"/>
  <Override PartName="/xl/charts/chart51.xml" ContentType="application/vnd.openxmlformats-officedocument.drawingml.chart+xml"/>
  <Override PartName="/xl/theme/themeOverride13.xml" ContentType="application/vnd.openxmlformats-officedocument.themeOverride+xml"/>
  <Override PartName="/xl/charts/chart52.xml" ContentType="application/vnd.openxmlformats-officedocument.drawingml.chart+xml"/>
  <Override PartName="/xl/theme/themeOverride14.xml" ContentType="application/vnd.openxmlformats-officedocument.themeOverride+xml"/>
  <Override PartName="/xl/drawings/drawing8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theme/themeOverride15.xml" ContentType="application/vnd.openxmlformats-officedocument.themeOverride+xml"/>
  <Override PartName="/xl/charts/chart64.xml" ContentType="application/vnd.openxmlformats-officedocument.drawingml.chart+xml"/>
  <Override PartName="/xl/theme/themeOverride16.xml" ContentType="application/vnd.openxmlformats-officedocument.themeOverride+xml"/>
  <Override PartName="/xl/charts/chart65.xml" ContentType="application/vnd.openxmlformats-officedocument.drawingml.chart+xml"/>
  <Override PartName="/xl/theme/themeOverride17.xml" ContentType="application/vnd.openxmlformats-officedocument.themeOverride+xml"/>
  <Override PartName="/xl/charts/chart66.xml" ContentType="application/vnd.openxmlformats-officedocument.drawingml.chart+xml"/>
  <Override PartName="/xl/theme/themeOverride18.xml" ContentType="application/vnd.openxmlformats-officedocument.themeOverride+xml"/>
  <Override PartName="/xl/charts/chart67.xml" ContentType="application/vnd.openxmlformats-officedocument.drawingml.chart+xml"/>
  <Override PartName="/xl/theme/themeOverride19.xml" ContentType="application/vnd.openxmlformats-officedocument.themeOverride+xml"/>
  <Override PartName="/xl/drawings/drawing9.xml" ContentType="application/vnd.openxmlformats-officedocument.drawing+xml"/>
  <Override PartName="/xl/charts/chart68.xml" ContentType="application/vnd.openxmlformats-officedocument.drawingml.chart+xml"/>
  <Override PartName="/xl/theme/themeOverride20.xml" ContentType="application/vnd.openxmlformats-officedocument.themeOverride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theme/themeOverride21.xml" ContentType="application/vnd.openxmlformats-officedocument.themeOverride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1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theme/themeOverride22.xml" ContentType="application/vnd.openxmlformats-officedocument.themeOverride+xml"/>
  <Override PartName="/xl/charts/chart76.xml" ContentType="application/vnd.openxmlformats-officedocument.drawingml.chart+xml"/>
  <Override PartName="/xl/drawings/drawing11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theme/themeOverride23.xml" ContentType="application/vnd.openxmlformats-officedocument.themeOverride+xml"/>
  <Override PartName="/xl/charts/chart84.xml" ContentType="application/vnd.openxmlformats-officedocument.drawingml.chart+xml"/>
  <Override PartName="/xl/theme/themeOverride24.xml" ContentType="application/vnd.openxmlformats-officedocument.themeOverride+xml"/>
  <Override PartName="/xl/charts/chart85.xml" ContentType="application/vnd.openxmlformats-officedocument.drawingml.chart+xml"/>
  <Override PartName="/xl/theme/themeOverride25.xml" ContentType="application/vnd.openxmlformats-officedocument.themeOverride+xml"/>
  <Override PartName="/xl/charts/chart86.xml" ContentType="application/vnd.openxmlformats-officedocument.drawingml.chart+xml"/>
  <Override PartName="/xl/theme/themeOverride26.xml" ContentType="application/vnd.openxmlformats-officedocument.themeOverride+xml"/>
  <Override PartName="/xl/charts/chart87.xml" ContentType="application/vnd.openxmlformats-officedocument.drawingml.chart+xml"/>
  <Override PartName="/xl/theme/themeOverride27.xml" ContentType="application/vnd.openxmlformats-officedocument.themeOverride+xml"/>
  <Override PartName="/xl/charts/chart88.xml" ContentType="application/vnd.openxmlformats-officedocument.drawingml.chart+xml"/>
  <Override PartName="/xl/theme/themeOverride28.xml" ContentType="application/vnd.openxmlformats-officedocument.themeOverride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12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theme/themeOverride29.xml" ContentType="application/vnd.openxmlformats-officedocument.themeOverride+xml"/>
  <Override PartName="/xl/charts/chart102.xml" ContentType="application/vnd.openxmlformats-officedocument.drawingml.chart+xml"/>
  <Override PartName="/xl/theme/themeOverride30.xml" ContentType="application/vnd.openxmlformats-officedocument.themeOverride+xml"/>
  <Override PartName="/xl/charts/chart103.xml" ContentType="application/vnd.openxmlformats-officedocument.drawingml.chart+xml"/>
  <Override PartName="/xl/theme/themeOverride31.xml" ContentType="application/vnd.openxmlformats-officedocument.themeOverride+xml"/>
  <Override PartName="/xl/drawings/drawing13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theme/themeOverride32.xml" ContentType="application/vnd.openxmlformats-officedocument.themeOverride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theme/themeOverride33.xml" ContentType="application/vnd.openxmlformats-officedocument.themeOverride+xml"/>
  <Override PartName="/xl/charts/chart115.xml" ContentType="application/vnd.openxmlformats-officedocument.drawingml.chart+xml"/>
  <Override PartName="/xl/theme/themeOverride34.xml" ContentType="application/vnd.openxmlformats-officedocument.themeOverride+xml"/>
  <Override PartName="/xl/charts/chart116.xml" ContentType="application/vnd.openxmlformats-officedocument.drawingml.chart+xml"/>
  <Override PartName="/xl/theme/themeOverride35.xml" ContentType="application/vnd.openxmlformats-officedocument.themeOverride+xml"/>
  <Override PartName="/xl/charts/chart117.xml" ContentType="application/vnd.openxmlformats-officedocument.drawingml.chart+xml"/>
  <Override PartName="/xl/theme/themeOverride36.xml" ContentType="application/vnd.openxmlformats-officedocument.themeOverride+xml"/>
  <Override PartName="/xl/charts/chart118.xml" ContentType="application/vnd.openxmlformats-officedocument.drawingml.chart+xml"/>
  <Override PartName="/xl/theme/themeOverride37.xml" ContentType="application/vnd.openxmlformats-officedocument.themeOverride+xml"/>
  <Override PartName="/xl/drawings/drawing14.xml" ContentType="application/vnd.openxmlformats-officedocument.drawing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theme/themeOverride38.xml" ContentType="application/vnd.openxmlformats-officedocument.themeOverride+xml"/>
  <Override PartName="/xl/charts/chart166.xml" ContentType="application/vnd.openxmlformats-officedocument.drawingml.chart+xml"/>
  <Override PartName="/xl/theme/themeOverride39.xml" ContentType="application/vnd.openxmlformats-officedocument.themeOverride+xml"/>
  <Override PartName="/xl/charts/chart167.xml" ContentType="application/vnd.openxmlformats-officedocument.drawingml.chart+xml"/>
  <Override PartName="/xl/theme/themeOverride40.xml" ContentType="application/vnd.openxmlformats-officedocument.themeOverride+xml"/>
  <Override PartName="/xl/charts/chart168.xml" ContentType="application/vnd.openxmlformats-officedocument.drawingml.chart+xml"/>
  <Override PartName="/xl/theme/themeOverride41.xml" ContentType="application/vnd.openxmlformats-officedocument.themeOverride+xml"/>
  <Override PartName="/xl/charts/chart169.xml" ContentType="application/vnd.openxmlformats-officedocument.drawingml.chart+xml"/>
  <Override PartName="/xl/theme/themeOverride42.xml" ContentType="application/vnd.openxmlformats-officedocument.themeOverride+xml"/>
  <Override PartName="/xl/charts/chart170.xml" ContentType="application/vnd.openxmlformats-officedocument.drawingml.chart+xml"/>
  <Override PartName="/xl/theme/themeOverride43.xml" ContentType="application/vnd.openxmlformats-officedocument.themeOverride+xml"/>
  <Override PartName="/xl/charts/chart171.xml" ContentType="application/vnd.openxmlformats-officedocument.drawingml.chart+xml"/>
  <Override PartName="/xl/theme/themeOverride44.xml" ContentType="application/vnd.openxmlformats-officedocument.themeOverride+xml"/>
  <Override PartName="/xl/charts/chart172.xml" ContentType="application/vnd.openxmlformats-officedocument.drawingml.chart+xml"/>
  <Override PartName="/xl/theme/themeOverride45.xml" ContentType="application/vnd.openxmlformats-officedocument.themeOverride+xml"/>
  <Override PartName="/xl/charts/chart173.xml" ContentType="application/vnd.openxmlformats-officedocument.drawingml.chart+xml"/>
  <Override PartName="/xl/theme/themeOverride46.xml" ContentType="application/vnd.openxmlformats-officedocument.themeOverride+xml"/>
  <Override PartName="/xl/charts/chart174.xml" ContentType="application/vnd.openxmlformats-officedocument.drawingml.chart+xml"/>
  <Override PartName="/xl/theme/themeOverride47.xml" ContentType="application/vnd.openxmlformats-officedocument.themeOverride+xml"/>
  <Override PartName="/xl/charts/chart175.xml" ContentType="application/vnd.openxmlformats-officedocument.drawingml.chart+xml"/>
  <Override PartName="/xl/theme/themeOverride48.xml" ContentType="application/vnd.openxmlformats-officedocument.themeOverride+xml"/>
  <Override PartName="/xl/charts/chart176.xml" ContentType="application/vnd.openxmlformats-officedocument.drawingml.chart+xml"/>
  <Override PartName="/xl/theme/themeOverride49.xml" ContentType="application/vnd.openxmlformats-officedocument.themeOverride+xml"/>
  <Override PartName="/xl/charts/chart177.xml" ContentType="application/vnd.openxmlformats-officedocument.drawingml.chart+xml"/>
  <Override PartName="/xl/theme/themeOverride50.xml" ContentType="application/vnd.openxmlformats-officedocument.themeOverride+xml"/>
  <Override PartName="/xl/charts/chart178.xml" ContentType="application/vnd.openxmlformats-officedocument.drawingml.chart+xml"/>
  <Override PartName="/xl/theme/themeOverride51.xml" ContentType="application/vnd.openxmlformats-officedocument.themeOverride+xml"/>
  <Override PartName="/xl/charts/chart179.xml" ContentType="application/vnd.openxmlformats-officedocument.drawingml.chart+xml"/>
  <Override PartName="/xl/theme/themeOverride52.xml" ContentType="application/vnd.openxmlformats-officedocument.themeOverride+xml"/>
  <Override PartName="/xl/charts/chart180.xml" ContentType="application/vnd.openxmlformats-officedocument.drawingml.chart+xml"/>
  <Override PartName="/xl/theme/themeOverride53.xml" ContentType="application/vnd.openxmlformats-officedocument.themeOverride+xml"/>
  <Override PartName="/xl/charts/chart181.xml" ContentType="application/vnd.openxmlformats-officedocument.drawingml.chart+xml"/>
  <Override PartName="/xl/theme/themeOverride54.xml" ContentType="application/vnd.openxmlformats-officedocument.themeOverride+xml"/>
  <Override PartName="/xl/charts/chart182.xml" ContentType="application/vnd.openxmlformats-officedocument.drawingml.chart+xml"/>
  <Override PartName="/xl/theme/themeOverride55.xml" ContentType="application/vnd.openxmlformats-officedocument.themeOverride+xml"/>
  <Override PartName="/xl/charts/chart183.xml" ContentType="application/vnd.openxmlformats-officedocument.drawingml.chart+xml"/>
  <Override PartName="/xl/theme/themeOverride56.xml" ContentType="application/vnd.openxmlformats-officedocument.themeOverride+xml"/>
  <Override PartName="/xl/charts/chart184.xml" ContentType="application/vnd.openxmlformats-officedocument.drawingml.chart+xml"/>
  <Override PartName="/xl/theme/themeOverride57.xml" ContentType="application/vnd.openxmlformats-officedocument.themeOverride+xml"/>
  <Override PartName="/xl/charts/chart185.xml" ContentType="application/vnd.openxmlformats-officedocument.drawingml.chart+xml"/>
  <Override PartName="/xl/theme/themeOverride58.xml" ContentType="application/vnd.openxmlformats-officedocument.themeOverride+xml"/>
  <Override PartName="/xl/charts/chart186.xml" ContentType="application/vnd.openxmlformats-officedocument.drawingml.chart+xml"/>
  <Override PartName="/xl/theme/themeOverride59.xml" ContentType="application/vnd.openxmlformats-officedocument.themeOverride+xml"/>
  <Override PartName="/xl/charts/chart187.xml" ContentType="application/vnd.openxmlformats-officedocument.drawingml.chart+xml"/>
  <Override PartName="/xl/theme/themeOverride60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50" yWindow="-15" windowWidth="15570" windowHeight="8955" activeTab="13"/>
  </bookViews>
  <sheets>
    <sheet name="Q13" sheetId="3" r:id="rId1"/>
    <sheet name="Q14" sheetId="4" r:id="rId2"/>
    <sheet name="Q15" sheetId="5" r:id="rId3"/>
    <sheet name="Q16" sheetId="6" r:id="rId4"/>
    <sheet name="Q17" sheetId="7" r:id="rId5"/>
    <sheet name="Q18" sheetId="8" r:id="rId6"/>
    <sheet name="Q19" sheetId="9" r:id="rId7"/>
    <sheet name="Q20" sheetId="10" r:id="rId8"/>
    <sheet name="Q21" sheetId="11" r:id="rId9"/>
    <sheet name="Q22" sheetId="12" r:id="rId10"/>
    <sheet name="Q23" sheetId="17" r:id="rId11"/>
    <sheet name="Q24" sheetId="14" r:id="rId12"/>
    <sheet name="Q25" sheetId="15" r:id="rId13"/>
    <sheet name="Q26" sheetId="16" r:id="rId14"/>
  </sheets>
  <calcPr calcId="145621"/>
</workbook>
</file>

<file path=xl/calcChain.xml><?xml version="1.0" encoding="utf-8"?>
<calcChain xmlns="http://schemas.openxmlformats.org/spreadsheetml/2006/main">
  <c r="H107" i="4" l="1"/>
  <c r="E107" i="4"/>
  <c r="H71" i="4"/>
  <c r="E71" i="4"/>
  <c r="H36" i="4"/>
  <c r="E36" i="4"/>
  <c r="D374" i="15"/>
  <c r="G104" i="7" l="1"/>
  <c r="G102" i="7"/>
  <c r="G101" i="7"/>
  <c r="G99" i="7"/>
  <c r="G98" i="7"/>
  <c r="G97" i="7"/>
  <c r="G93" i="7"/>
  <c r="G92" i="7"/>
  <c r="G86" i="7"/>
  <c r="G85" i="7"/>
  <c r="G84" i="7"/>
  <c r="G82" i="7"/>
  <c r="G81" i="7"/>
  <c r="G79" i="7"/>
  <c r="G74" i="7"/>
  <c r="G73" i="7"/>
  <c r="D73" i="7"/>
  <c r="C73" i="7"/>
  <c r="F1982" i="16"/>
  <c r="E310" i="17"/>
  <c r="D476" i="17"/>
  <c r="D473" i="17"/>
  <c r="D472" i="17"/>
  <c r="D471" i="17"/>
  <c r="D470" i="17"/>
  <c r="D469" i="17"/>
  <c r="D468" i="17"/>
  <c r="D467" i="17"/>
  <c r="D466" i="17"/>
  <c r="D465" i="17"/>
  <c r="D464" i="17"/>
  <c r="D463" i="17"/>
  <c r="D462" i="17"/>
  <c r="D461" i="17"/>
  <c r="D474" i="17"/>
  <c r="D460" i="17"/>
  <c r="D459" i="17"/>
  <c r="D458" i="17"/>
  <c r="D457" i="17"/>
  <c r="D456" i="17"/>
  <c r="D455" i="17"/>
  <c r="D454" i="17"/>
  <c r="D453" i="17"/>
  <c r="D452" i="17"/>
  <c r="D408" i="17"/>
  <c r="D405" i="17"/>
  <c r="D404" i="17"/>
  <c r="D403" i="17"/>
  <c r="D402" i="17"/>
  <c r="D401" i="17"/>
  <c r="D400" i="17"/>
  <c r="D399" i="17"/>
  <c r="D398" i="17"/>
  <c r="D397" i="17"/>
  <c r="D396" i="17"/>
  <c r="D395" i="17"/>
  <c r="D394" i="17"/>
  <c r="D393" i="17"/>
  <c r="D406" i="17"/>
  <c r="D392" i="17"/>
  <c r="D391" i="17"/>
  <c r="D390" i="17"/>
  <c r="D389" i="17"/>
  <c r="D388" i="17"/>
  <c r="D387" i="17"/>
  <c r="D386" i="17"/>
  <c r="D385" i="17"/>
  <c r="D384" i="17"/>
  <c r="D341" i="17"/>
  <c r="D338" i="17"/>
  <c r="D337" i="17"/>
  <c r="D336" i="17"/>
  <c r="D335" i="17"/>
  <c r="D334" i="17"/>
  <c r="D333" i="17"/>
  <c r="D332" i="17"/>
  <c r="D331" i="17"/>
  <c r="D330" i="17"/>
  <c r="D329" i="17"/>
  <c r="D328" i="17"/>
  <c r="D327" i="17"/>
  <c r="D326" i="17"/>
  <c r="D339" i="17"/>
  <c r="D325" i="17"/>
  <c r="D324" i="17"/>
  <c r="D323" i="17"/>
  <c r="D322" i="17"/>
  <c r="D321" i="17"/>
  <c r="D320" i="17"/>
  <c r="D319" i="17"/>
  <c r="D318" i="17"/>
  <c r="D317" i="17"/>
  <c r="D272" i="17"/>
  <c r="D269" i="17"/>
  <c r="D268" i="17"/>
  <c r="D267" i="17"/>
  <c r="D266" i="17"/>
  <c r="D265" i="17"/>
  <c r="D264" i="17"/>
  <c r="D263" i="17"/>
  <c r="D262" i="17"/>
  <c r="D261" i="17"/>
  <c r="D260" i="17"/>
  <c r="D259" i="17"/>
  <c r="D258" i="17"/>
  <c r="D257" i="17"/>
  <c r="D270" i="17"/>
  <c r="D256" i="17"/>
  <c r="D255" i="17"/>
  <c r="D254" i="17"/>
  <c r="D253" i="17"/>
  <c r="D252" i="17"/>
  <c r="D251" i="17"/>
  <c r="D250" i="17"/>
  <c r="D249" i="17"/>
  <c r="D248" i="17"/>
  <c r="D204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202" i="17"/>
  <c r="D188" i="17"/>
  <c r="D187" i="17"/>
  <c r="D186" i="17"/>
  <c r="D185" i="17"/>
  <c r="D184" i="17"/>
  <c r="D183" i="17"/>
  <c r="D182" i="17"/>
  <c r="D181" i="17"/>
  <c r="D180" i="17"/>
  <c r="D136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34" i="17"/>
  <c r="D120" i="17"/>
  <c r="D119" i="17"/>
  <c r="D118" i="17"/>
  <c r="D117" i="17"/>
  <c r="D116" i="17"/>
  <c r="D115" i="17"/>
  <c r="D114" i="17"/>
  <c r="D113" i="17"/>
  <c r="D112" i="17"/>
  <c r="D239" i="10"/>
  <c r="F2625" i="16"/>
  <c r="F2622" i="16"/>
  <c r="F2620" i="16"/>
  <c r="F2619" i="16"/>
  <c r="F2618" i="16"/>
  <c r="F2614" i="16"/>
  <c r="F2613" i="16"/>
  <c r="F2607" i="16"/>
  <c r="F2606" i="16"/>
  <c r="F2623" i="16"/>
  <c r="F2605" i="16"/>
  <c r="F2603" i="16"/>
  <c r="F2602" i="16"/>
  <c r="F2600" i="16"/>
  <c r="F2595" i="16"/>
  <c r="F2594" i="16"/>
  <c r="F2589" i="16"/>
  <c r="F2586" i="16"/>
  <c r="F2584" i="16"/>
  <c r="F2583" i="16"/>
  <c r="F2582" i="16"/>
  <c r="F2578" i="16"/>
  <c r="F2577" i="16"/>
  <c r="F2571" i="16"/>
  <c r="F2570" i="16"/>
  <c r="F2587" i="16"/>
  <c r="F2569" i="16"/>
  <c r="F2567" i="16"/>
  <c r="F2566" i="16"/>
  <c r="F2564" i="16"/>
  <c r="F2559" i="16"/>
  <c r="F2558" i="16"/>
  <c r="F2553" i="16"/>
  <c r="F2550" i="16"/>
  <c r="F2548" i="16"/>
  <c r="F2547" i="16"/>
  <c r="F2546" i="16"/>
  <c r="F2542" i="16"/>
  <c r="F2541" i="16"/>
  <c r="F2535" i="16"/>
  <c r="F2534" i="16"/>
  <c r="F2551" i="16"/>
  <c r="F2533" i="16"/>
  <c r="F2531" i="16"/>
  <c r="F2530" i="16"/>
  <c r="F2528" i="16"/>
  <c r="F2523" i="16"/>
  <c r="F2522" i="16"/>
  <c r="F2517" i="16"/>
  <c r="F2514" i="16"/>
  <c r="F2512" i="16"/>
  <c r="F2511" i="16"/>
  <c r="F2510" i="16"/>
  <c r="F2506" i="16"/>
  <c r="F2505" i="16"/>
  <c r="F2499" i="16"/>
  <c r="F2498" i="16"/>
  <c r="F2515" i="16"/>
  <c r="F2497" i="16"/>
  <c r="F2495" i="16"/>
  <c r="F2494" i="16"/>
  <c r="F2492" i="16"/>
  <c r="F2487" i="16"/>
  <c r="F2486" i="16"/>
  <c r="F2481" i="16"/>
  <c r="F2478" i="16"/>
  <c r="F2476" i="16"/>
  <c r="F2475" i="16"/>
  <c r="F2474" i="16"/>
  <c r="F2470" i="16"/>
  <c r="F2469" i="16"/>
  <c r="F2463" i="16"/>
  <c r="F2462" i="16"/>
  <c r="F2479" i="16"/>
  <c r="F2461" i="16"/>
  <c r="F2459" i="16"/>
  <c r="F2458" i="16"/>
  <c r="F2456" i="16"/>
  <c r="F2451" i="16"/>
  <c r="F2450" i="16"/>
  <c r="F2445" i="16"/>
  <c r="F2442" i="16"/>
  <c r="F2440" i="16"/>
  <c r="F2439" i="16"/>
  <c r="F2438" i="16"/>
  <c r="F2434" i="16"/>
  <c r="F2433" i="16"/>
  <c r="F2427" i="16"/>
  <c r="F2426" i="16"/>
  <c r="F2443" i="16"/>
  <c r="F2425" i="16"/>
  <c r="F2423" i="16"/>
  <c r="F2422" i="16"/>
  <c r="F2420" i="16"/>
  <c r="F2415" i="16"/>
  <c r="F2414" i="16"/>
  <c r="F2409" i="16"/>
  <c r="F2406" i="16"/>
  <c r="F2404" i="16"/>
  <c r="F2403" i="16"/>
  <c r="F2402" i="16"/>
  <c r="F2398" i="16"/>
  <c r="F2397" i="16"/>
  <c r="F2391" i="16"/>
  <c r="F2390" i="16"/>
  <c r="F2407" i="16"/>
  <c r="F2389" i="16"/>
  <c r="F2387" i="16"/>
  <c r="F2386" i="16"/>
  <c r="F2384" i="16"/>
  <c r="F2379" i="16"/>
  <c r="F2378" i="16"/>
  <c r="F2373" i="16"/>
  <c r="F2370" i="16"/>
  <c r="F2368" i="16"/>
  <c r="F2367" i="16"/>
  <c r="F2366" i="16"/>
  <c r="F2362" i="16"/>
  <c r="F2361" i="16"/>
  <c r="F2355" i="16"/>
  <c r="F2354" i="16"/>
  <c r="F2371" i="16"/>
  <c r="F2353" i="16"/>
  <c r="F2351" i="16"/>
  <c r="F2350" i="16"/>
  <c r="F2348" i="16"/>
  <c r="F2343" i="16"/>
  <c r="F2342" i="16"/>
  <c r="F2337" i="16"/>
  <c r="F2334" i="16"/>
  <c r="F2332" i="16"/>
  <c r="F2331" i="16"/>
  <c r="F2330" i="16"/>
  <c r="F2326" i="16"/>
  <c r="F2325" i="16"/>
  <c r="F2319" i="16"/>
  <c r="F2318" i="16"/>
  <c r="F2335" i="16"/>
  <c r="F2317" i="16"/>
  <c r="F2315" i="16"/>
  <c r="F2314" i="16"/>
  <c r="F2312" i="16"/>
  <c r="F2307" i="16"/>
  <c r="F2306" i="16"/>
  <c r="F2301" i="16"/>
  <c r="F2298" i="16"/>
  <c r="F2296" i="16"/>
  <c r="F2295" i="16"/>
  <c r="F2294" i="16"/>
  <c r="F2290" i="16"/>
  <c r="F2289" i="16"/>
  <c r="F2283" i="16"/>
  <c r="F2282" i="16"/>
  <c r="F2299" i="16"/>
  <c r="F2281" i="16"/>
  <c r="F2279" i="16"/>
  <c r="F2278" i="16"/>
  <c r="F2276" i="16"/>
  <c r="F2271" i="16"/>
  <c r="F2270" i="16"/>
  <c r="F2265" i="16"/>
  <c r="F2262" i="16"/>
  <c r="F2260" i="16"/>
  <c r="F2259" i="16"/>
  <c r="F2258" i="16"/>
  <c r="F2254" i="16"/>
  <c r="F2253" i="16"/>
  <c r="F2247" i="16"/>
  <c r="F2246" i="16"/>
  <c r="F2263" i="16"/>
  <c r="F2245" i="16"/>
  <c r="F2243" i="16"/>
  <c r="F2242" i="16"/>
  <c r="F2240" i="16"/>
  <c r="F2235" i="16"/>
  <c r="F2234" i="16"/>
  <c r="F2229" i="16"/>
  <c r="F2226" i="16"/>
  <c r="F2224" i="16"/>
  <c r="F2223" i="16"/>
  <c r="F2222" i="16"/>
  <c r="F2218" i="16"/>
  <c r="F2217" i="16"/>
  <c r="F2211" i="16"/>
  <c r="F2210" i="16"/>
  <c r="F2227" i="16"/>
  <c r="F2209" i="16"/>
  <c r="F2207" i="16"/>
  <c r="F2206" i="16"/>
  <c r="F2204" i="16"/>
  <c r="F2199" i="16"/>
  <c r="F2198" i="16"/>
  <c r="F2193" i="16"/>
  <c r="F2190" i="16"/>
  <c r="F2188" i="16"/>
  <c r="F2187" i="16"/>
  <c r="F2186" i="16"/>
  <c r="F2182" i="16"/>
  <c r="F2181" i="16"/>
  <c r="F2175" i="16"/>
  <c r="F2174" i="16"/>
  <c r="F2191" i="16"/>
  <c r="F2173" i="16"/>
  <c r="F2171" i="16"/>
  <c r="F2170" i="16"/>
  <c r="F2168" i="16"/>
  <c r="F2163" i="16"/>
  <c r="F2162" i="16"/>
  <c r="F2157" i="16"/>
  <c r="F2154" i="16"/>
  <c r="F2152" i="16"/>
  <c r="F2151" i="16"/>
  <c r="F2150" i="16"/>
  <c r="F2146" i="16"/>
  <c r="F2145" i="16"/>
  <c r="F2139" i="16"/>
  <c r="F2138" i="16"/>
  <c r="F2155" i="16"/>
  <c r="F2137" i="16"/>
  <c r="F2135" i="16"/>
  <c r="F2134" i="16"/>
  <c r="F2132" i="16"/>
  <c r="F2127" i="16"/>
  <c r="F2126" i="16"/>
  <c r="F2121" i="16"/>
  <c r="F2118" i="16"/>
  <c r="F2116" i="16"/>
  <c r="F2115" i="16"/>
  <c r="F2114" i="16"/>
  <c r="F2110" i="16"/>
  <c r="F2109" i="16"/>
  <c r="F2103" i="16"/>
  <c r="F2102" i="16"/>
  <c r="F2119" i="16"/>
  <c r="F2101" i="16"/>
  <c r="F2099" i="16"/>
  <c r="F2098" i="16"/>
  <c r="F2096" i="16"/>
  <c r="F2091" i="16"/>
  <c r="F2090" i="16"/>
  <c r="F2085" i="16"/>
  <c r="F2082" i="16"/>
  <c r="F2080" i="16"/>
  <c r="F2079" i="16"/>
  <c r="F2078" i="16"/>
  <c r="F2074" i="16"/>
  <c r="F2073" i="16"/>
  <c r="F2067" i="16"/>
  <c r="F2066" i="16"/>
  <c r="F2083" i="16"/>
  <c r="F2065" i="16"/>
  <c r="F2063" i="16"/>
  <c r="F2062" i="16"/>
  <c r="F2060" i="16"/>
  <c r="F2055" i="16"/>
  <c r="F2054" i="16"/>
  <c r="F2049" i="16"/>
  <c r="F2046" i="16"/>
  <c r="F2044" i="16"/>
  <c r="F2043" i="16"/>
  <c r="F2042" i="16"/>
  <c r="F2038" i="16"/>
  <c r="F2037" i="16"/>
  <c r="F2031" i="16"/>
  <c r="F2030" i="16"/>
  <c r="F2047" i="16"/>
  <c r="F2029" i="16"/>
  <c r="F2027" i="16"/>
  <c r="F2026" i="16"/>
  <c r="F2024" i="16"/>
  <c r="F2019" i="16"/>
  <c r="F2018" i="16"/>
  <c r="F2013" i="16"/>
  <c r="F2010" i="16"/>
  <c r="F2008" i="16"/>
  <c r="F2007" i="16"/>
  <c r="F2006" i="16"/>
  <c r="F2002" i="16"/>
  <c r="F2001" i="16"/>
  <c r="F1995" i="16"/>
  <c r="F1994" i="16"/>
  <c r="F2011" i="16"/>
  <c r="F1993" i="16"/>
  <c r="F1991" i="16"/>
  <c r="F1990" i="16"/>
  <c r="F1988" i="16"/>
  <c r="F1983" i="16"/>
  <c r="F1977" i="16"/>
  <c r="F1974" i="16"/>
  <c r="F1972" i="16"/>
  <c r="F1971" i="16"/>
  <c r="F1970" i="16"/>
  <c r="F1966" i="16"/>
  <c r="F1965" i="16"/>
  <c r="F1959" i="16"/>
  <c r="F1958" i="16"/>
  <c r="F1975" i="16"/>
  <c r="F1957" i="16"/>
  <c r="F1955" i="16"/>
  <c r="F1954" i="16"/>
  <c r="F1952" i="16"/>
  <c r="F1947" i="16"/>
  <c r="F1946" i="16"/>
  <c r="F1941" i="16"/>
  <c r="F1938" i="16"/>
  <c r="F1936" i="16"/>
  <c r="F1935" i="16"/>
  <c r="F1934" i="16"/>
  <c r="F1930" i="16"/>
  <c r="F1929" i="16"/>
  <c r="F1923" i="16"/>
  <c r="F1922" i="16"/>
  <c r="F1939" i="16"/>
  <c r="F1921" i="16"/>
  <c r="F1919" i="16"/>
  <c r="F1918" i="16"/>
  <c r="F1916" i="16"/>
  <c r="F1911" i="16"/>
  <c r="F1910" i="16"/>
  <c r="F1905" i="16"/>
  <c r="F1902" i="16"/>
  <c r="F1900" i="16"/>
  <c r="F1899" i="16"/>
  <c r="F1898" i="16"/>
  <c r="F1894" i="16"/>
  <c r="F1893" i="16"/>
  <c r="F1887" i="16"/>
  <c r="F1886" i="16"/>
  <c r="F1903" i="16"/>
  <c r="F1885" i="16"/>
  <c r="F1883" i="16"/>
  <c r="F1882" i="16"/>
  <c r="F1880" i="16"/>
  <c r="F1875" i="16"/>
  <c r="F1874" i="16"/>
  <c r="F1869" i="16"/>
  <c r="F1866" i="16"/>
  <c r="F1864" i="16"/>
  <c r="F1863" i="16"/>
  <c r="F1862" i="16"/>
  <c r="F1858" i="16"/>
  <c r="F1857" i="16"/>
  <c r="F1851" i="16"/>
  <c r="F1850" i="16"/>
  <c r="F1867" i="16"/>
  <c r="F1849" i="16"/>
  <c r="F1847" i="16"/>
  <c r="F1846" i="16"/>
  <c r="F1844" i="16"/>
  <c r="F1839" i="16"/>
  <c r="F1838" i="16"/>
  <c r="F1833" i="16"/>
  <c r="F1830" i="16"/>
  <c r="F1828" i="16"/>
  <c r="F1827" i="16"/>
  <c r="F1826" i="16"/>
  <c r="F1822" i="16"/>
  <c r="F1821" i="16"/>
  <c r="F1815" i="16"/>
  <c r="F1814" i="16"/>
  <c r="F1831" i="16"/>
  <c r="F1812" i="16"/>
  <c r="F1811" i="16"/>
  <c r="F1810" i="16"/>
  <c r="F1808" i="16"/>
  <c r="F1803" i="16"/>
  <c r="F1802" i="16"/>
  <c r="D1792" i="16"/>
  <c r="D1789" i="16"/>
  <c r="D1788" i="16"/>
  <c r="D1787" i="16"/>
  <c r="D1786" i="16"/>
  <c r="D1785" i="16"/>
  <c r="D1784" i="16"/>
  <c r="D1783" i="16"/>
  <c r="D1782" i="16"/>
  <c r="D1781" i="16"/>
  <c r="D1780" i="16"/>
  <c r="D1779" i="16"/>
  <c r="D1778" i="16"/>
  <c r="D1777" i="16"/>
  <c r="D1790" i="16"/>
  <c r="D1776" i="16"/>
  <c r="D1775" i="16"/>
  <c r="D1774" i="16"/>
  <c r="D1773" i="16"/>
  <c r="D1772" i="16"/>
  <c r="D1771" i="16"/>
  <c r="D1770" i="16"/>
  <c r="D1769" i="16"/>
  <c r="D1768" i="16"/>
  <c r="D1723" i="16"/>
  <c r="D1720" i="16"/>
  <c r="D1719" i="16"/>
  <c r="D1718" i="16"/>
  <c r="D1717" i="16"/>
  <c r="D1716" i="16"/>
  <c r="D1715" i="16"/>
  <c r="D1714" i="16"/>
  <c r="D1713" i="16"/>
  <c r="D1712" i="16"/>
  <c r="D1711" i="16"/>
  <c r="D1710" i="16"/>
  <c r="D1709" i="16"/>
  <c r="D1708" i="16"/>
  <c r="D1721" i="16"/>
  <c r="D1707" i="16"/>
  <c r="D1706" i="16"/>
  <c r="D1705" i="16"/>
  <c r="D1704" i="16"/>
  <c r="D1703" i="16"/>
  <c r="D1702" i="16"/>
  <c r="D1701" i="16"/>
  <c r="D1700" i="16"/>
  <c r="D1699" i="16"/>
  <c r="D1654" i="16"/>
  <c r="D1651" i="16"/>
  <c r="D1650" i="16"/>
  <c r="D1649" i="16"/>
  <c r="D1648" i="16"/>
  <c r="D1647" i="16"/>
  <c r="D1646" i="16"/>
  <c r="D1645" i="16"/>
  <c r="D1644" i="16"/>
  <c r="D1643" i="16"/>
  <c r="D1642" i="16"/>
  <c r="D1641" i="16"/>
  <c r="D1640" i="16"/>
  <c r="D1639" i="16"/>
  <c r="D1652" i="16"/>
  <c r="D1638" i="16"/>
  <c r="D1637" i="16"/>
  <c r="D1636" i="16"/>
  <c r="D1635" i="16"/>
  <c r="D1634" i="16"/>
  <c r="D1633" i="16"/>
  <c r="D1632" i="16"/>
  <c r="D1631" i="16"/>
  <c r="D1630" i="16"/>
  <c r="D1585" i="16"/>
  <c r="D1582" i="16"/>
  <c r="D1581" i="16"/>
  <c r="D1580" i="16"/>
  <c r="D1579" i="16"/>
  <c r="D1578" i="16"/>
  <c r="D1577" i="16"/>
  <c r="D1576" i="16"/>
  <c r="D1575" i="16"/>
  <c r="D1574" i="16"/>
  <c r="D1573" i="16"/>
  <c r="D1572" i="16"/>
  <c r="D1571" i="16"/>
  <c r="D1570" i="16"/>
  <c r="D1583" i="16"/>
  <c r="D1569" i="16"/>
  <c r="D1568" i="16"/>
  <c r="D1567" i="16"/>
  <c r="D1566" i="16"/>
  <c r="D1565" i="16"/>
  <c r="D1564" i="16"/>
  <c r="D1563" i="16"/>
  <c r="D1562" i="16"/>
  <c r="D1561" i="16"/>
  <c r="D1516" i="16"/>
  <c r="D1513" i="16"/>
  <c r="D1512" i="16"/>
  <c r="D1511" i="16"/>
  <c r="D1510" i="16"/>
  <c r="D1509" i="16"/>
  <c r="D1508" i="16"/>
  <c r="D1507" i="16"/>
  <c r="D1506" i="16"/>
  <c r="D1505" i="16"/>
  <c r="D1504" i="16"/>
  <c r="D1503" i="16"/>
  <c r="D1502" i="16"/>
  <c r="D1501" i="16"/>
  <c r="D1514" i="16"/>
  <c r="D1500" i="16"/>
  <c r="D1499" i="16"/>
  <c r="D1498" i="16"/>
  <c r="D1497" i="16"/>
  <c r="D1496" i="16"/>
  <c r="D1495" i="16"/>
  <c r="D1494" i="16"/>
  <c r="D1493" i="16"/>
  <c r="D1492" i="16"/>
  <c r="D1447" i="16"/>
  <c r="D1444" i="16"/>
  <c r="D1443" i="16"/>
  <c r="D1442" i="16"/>
  <c r="D1441" i="16"/>
  <c r="D1440" i="16"/>
  <c r="D1439" i="16"/>
  <c r="D1438" i="16"/>
  <c r="D1437" i="16"/>
  <c r="D1436" i="16"/>
  <c r="D1435" i="16"/>
  <c r="D1434" i="16"/>
  <c r="D1433" i="16"/>
  <c r="D1432" i="16"/>
  <c r="D1445" i="16"/>
  <c r="D1431" i="16"/>
  <c r="D1430" i="16"/>
  <c r="D1429" i="16"/>
  <c r="D1428" i="16"/>
  <c r="D1427" i="16"/>
  <c r="D1426" i="16"/>
  <c r="D1425" i="16"/>
  <c r="D1424" i="16"/>
  <c r="D1423" i="16"/>
  <c r="D1378" i="16"/>
  <c r="D1375" i="16"/>
  <c r="D1374" i="16"/>
  <c r="D1373" i="16"/>
  <c r="D1372" i="16"/>
  <c r="D1371" i="16"/>
  <c r="D1370" i="16"/>
  <c r="D1369" i="16"/>
  <c r="D1368" i="16"/>
  <c r="D1367" i="16"/>
  <c r="D1366" i="16"/>
  <c r="D1365" i="16"/>
  <c r="D1364" i="16"/>
  <c r="D1363" i="16"/>
  <c r="D1376" i="16"/>
  <c r="D1362" i="16"/>
  <c r="D1361" i="16"/>
  <c r="D1360" i="16"/>
  <c r="D1359" i="16"/>
  <c r="D1358" i="16"/>
  <c r="D1357" i="16"/>
  <c r="D1356" i="16"/>
  <c r="D1355" i="16"/>
  <c r="D1354" i="16"/>
  <c r="D1308" i="16"/>
  <c r="D1305" i="16"/>
  <c r="D1304" i="16"/>
  <c r="D1303" i="16"/>
  <c r="D1302" i="16"/>
  <c r="D1301" i="16"/>
  <c r="D1300" i="16"/>
  <c r="D1299" i="16"/>
  <c r="D1298" i="16"/>
  <c r="D1297" i="16"/>
  <c r="D1296" i="16"/>
  <c r="D1295" i="16"/>
  <c r="D1294" i="16"/>
  <c r="D1293" i="16"/>
  <c r="D1306" i="16"/>
  <c r="D1292" i="16"/>
  <c r="D1291" i="16"/>
  <c r="D1290" i="16"/>
  <c r="D1289" i="16"/>
  <c r="D1288" i="16"/>
  <c r="D1287" i="16"/>
  <c r="D1286" i="16"/>
  <c r="D1285" i="16"/>
  <c r="D1284" i="16"/>
  <c r="D1239" i="16"/>
  <c r="D1236" i="16"/>
  <c r="D1235" i="16"/>
  <c r="D1234" i="16"/>
  <c r="D1233" i="16"/>
  <c r="D1232" i="16"/>
  <c r="D1231" i="16"/>
  <c r="D1230" i="16"/>
  <c r="D1229" i="16"/>
  <c r="D1228" i="16"/>
  <c r="D1227" i="16"/>
  <c r="D1226" i="16"/>
  <c r="D1225" i="16"/>
  <c r="D1224" i="16"/>
  <c r="D1237" i="16"/>
  <c r="D1223" i="16"/>
  <c r="D1222" i="16"/>
  <c r="D1221" i="16"/>
  <c r="D1220" i="16"/>
  <c r="D1219" i="16"/>
  <c r="D1218" i="16"/>
  <c r="D1217" i="16"/>
  <c r="D1216" i="16"/>
  <c r="D1215" i="16"/>
  <c r="D1169" i="16"/>
  <c r="D1166" i="16"/>
  <c r="D1165" i="16"/>
  <c r="D1164" i="16"/>
  <c r="D1163" i="16"/>
  <c r="D1162" i="16"/>
  <c r="D1161" i="16"/>
  <c r="D1160" i="16"/>
  <c r="D1159" i="16"/>
  <c r="D1158" i="16"/>
  <c r="D1157" i="16"/>
  <c r="D1156" i="16"/>
  <c r="D1155" i="16"/>
  <c r="D1154" i="16"/>
  <c r="D1167" i="16"/>
  <c r="D1153" i="16"/>
  <c r="D1152" i="16"/>
  <c r="D1151" i="16"/>
  <c r="D1150" i="16"/>
  <c r="D1149" i="16"/>
  <c r="D1148" i="16"/>
  <c r="D1147" i="16"/>
  <c r="D1146" i="16"/>
  <c r="D1145" i="16"/>
  <c r="D1100" i="16"/>
  <c r="D1097" i="16"/>
  <c r="D1096" i="16"/>
  <c r="D1095" i="16"/>
  <c r="D1094" i="16"/>
  <c r="D1093" i="16"/>
  <c r="D1092" i="16"/>
  <c r="D1091" i="16"/>
  <c r="D1090" i="16"/>
  <c r="D1089" i="16"/>
  <c r="D1088" i="16"/>
  <c r="D1087" i="16"/>
  <c r="D1086" i="16"/>
  <c r="D1085" i="16"/>
  <c r="D1098" i="16"/>
  <c r="D1084" i="16"/>
  <c r="D1083" i="16"/>
  <c r="D1082" i="16"/>
  <c r="D1081" i="16"/>
  <c r="D1080" i="16"/>
  <c r="D1079" i="16"/>
  <c r="D1078" i="16"/>
  <c r="D1077" i="16"/>
  <c r="D1076" i="16"/>
  <c r="D1031" i="16"/>
  <c r="D1028" i="16"/>
  <c r="D1027" i="16"/>
  <c r="D1026" i="16"/>
  <c r="D1025" i="16"/>
  <c r="D1024" i="16"/>
  <c r="D1023" i="16"/>
  <c r="D1022" i="16"/>
  <c r="D1021" i="16"/>
  <c r="D1020" i="16"/>
  <c r="D1019" i="16"/>
  <c r="D1018" i="16"/>
  <c r="D1017" i="16"/>
  <c r="D1016" i="16"/>
  <c r="D1029" i="16"/>
  <c r="D1015" i="16"/>
  <c r="D1014" i="16"/>
  <c r="D1013" i="16"/>
  <c r="D1012" i="16"/>
  <c r="D1011" i="16"/>
  <c r="D1010" i="16"/>
  <c r="D1009" i="16"/>
  <c r="D1008" i="16"/>
  <c r="D1007" i="16"/>
  <c r="D962" i="16"/>
  <c r="D959" i="16"/>
  <c r="D958" i="16"/>
  <c r="D957" i="16"/>
  <c r="D956" i="16"/>
  <c r="D955" i="16"/>
  <c r="D954" i="16"/>
  <c r="D953" i="16"/>
  <c r="D952" i="16"/>
  <c r="D951" i="16"/>
  <c r="D950" i="16"/>
  <c r="D949" i="16"/>
  <c r="D948" i="16"/>
  <c r="D947" i="16"/>
  <c r="D960" i="16"/>
  <c r="D946" i="16"/>
  <c r="D945" i="16"/>
  <c r="D944" i="16"/>
  <c r="D943" i="16"/>
  <c r="D942" i="16"/>
  <c r="D941" i="16"/>
  <c r="D940" i="16"/>
  <c r="D939" i="16"/>
  <c r="D938" i="16"/>
  <c r="D893" i="16"/>
  <c r="D890" i="16"/>
  <c r="D889" i="16"/>
  <c r="D888" i="16"/>
  <c r="D887" i="16"/>
  <c r="D886" i="16"/>
  <c r="D885" i="16"/>
  <c r="D884" i="16"/>
  <c r="D883" i="16"/>
  <c r="D882" i="16"/>
  <c r="D881" i="16"/>
  <c r="D880" i="16"/>
  <c r="D879" i="16"/>
  <c r="D878" i="16"/>
  <c r="D891" i="16"/>
  <c r="D877" i="16"/>
  <c r="D876" i="16"/>
  <c r="D875" i="16"/>
  <c r="D874" i="16"/>
  <c r="D873" i="16"/>
  <c r="D872" i="16"/>
  <c r="D871" i="16"/>
  <c r="D870" i="16"/>
  <c r="D869" i="16"/>
  <c r="D824" i="16"/>
  <c r="D821" i="16"/>
  <c r="D820" i="16"/>
  <c r="D819" i="16"/>
  <c r="D818" i="16"/>
  <c r="D817" i="16"/>
  <c r="D816" i="16"/>
  <c r="D815" i="16"/>
  <c r="D814" i="16"/>
  <c r="D813" i="16"/>
  <c r="D812" i="16"/>
  <c r="D811" i="16"/>
  <c r="D810" i="16"/>
  <c r="D809" i="16"/>
  <c r="D822" i="16"/>
  <c r="D808" i="16"/>
  <c r="D807" i="16"/>
  <c r="D806" i="16"/>
  <c r="D805" i="16"/>
  <c r="D804" i="16"/>
  <c r="D803" i="16"/>
  <c r="D802" i="16"/>
  <c r="D801" i="16"/>
  <c r="D800" i="16"/>
  <c r="D755" i="16"/>
  <c r="D752" i="16"/>
  <c r="D751" i="16"/>
  <c r="D750" i="16"/>
  <c r="D749" i="16"/>
  <c r="D748" i="16"/>
  <c r="D747" i="16"/>
  <c r="D746" i="16"/>
  <c r="D745" i="16"/>
  <c r="D744" i="16"/>
  <c r="D743" i="16"/>
  <c r="D742" i="16"/>
  <c r="D741" i="16"/>
  <c r="D740" i="16"/>
  <c r="D753" i="16"/>
  <c r="D739" i="16"/>
  <c r="D738" i="16"/>
  <c r="D737" i="16"/>
  <c r="D736" i="16"/>
  <c r="D735" i="16"/>
  <c r="D734" i="16"/>
  <c r="D733" i="16"/>
  <c r="D732" i="16"/>
  <c r="D731" i="16"/>
  <c r="D686" i="16"/>
  <c r="D683" i="16"/>
  <c r="D682" i="16"/>
  <c r="D681" i="16"/>
  <c r="D680" i="16"/>
  <c r="D679" i="16"/>
  <c r="D678" i="16"/>
  <c r="D677" i="16"/>
  <c r="D676" i="16"/>
  <c r="D675" i="16"/>
  <c r="D674" i="16"/>
  <c r="D673" i="16"/>
  <c r="D672" i="16"/>
  <c r="D671" i="16"/>
  <c r="D684" i="16"/>
  <c r="D670" i="16"/>
  <c r="D669" i="16"/>
  <c r="D668" i="16"/>
  <c r="D667" i="16"/>
  <c r="D666" i="16"/>
  <c r="D665" i="16"/>
  <c r="D664" i="16"/>
  <c r="D663" i="16"/>
  <c r="D662" i="16"/>
  <c r="D617" i="16"/>
  <c r="D614" i="16"/>
  <c r="D613" i="16"/>
  <c r="D612" i="16"/>
  <c r="D611" i="16"/>
  <c r="D610" i="16"/>
  <c r="D609" i="16"/>
  <c r="D608" i="16"/>
  <c r="D607" i="16"/>
  <c r="D606" i="16"/>
  <c r="D605" i="16"/>
  <c r="D604" i="16"/>
  <c r="D603" i="16"/>
  <c r="D602" i="16"/>
  <c r="D615" i="16"/>
  <c r="D601" i="16"/>
  <c r="D600" i="16"/>
  <c r="D599" i="16"/>
  <c r="D598" i="16"/>
  <c r="D597" i="16"/>
  <c r="D596" i="16"/>
  <c r="D595" i="16"/>
  <c r="D594" i="16"/>
  <c r="D593" i="16"/>
  <c r="D548" i="16"/>
  <c r="D545" i="16"/>
  <c r="D544" i="16"/>
  <c r="D543" i="16"/>
  <c r="D542" i="16"/>
  <c r="D541" i="16"/>
  <c r="D540" i="16"/>
  <c r="D539" i="16"/>
  <c r="D538" i="16"/>
  <c r="D537" i="16"/>
  <c r="D536" i="16"/>
  <c r="D535" i="16"/>
  <c r="D534" i="16"/>
  <c r="D533" i="16"/>
  <c r="D546" i="16"/>
  <c r="D532" i="16"/>
  <c r="D531" i="16"/>
  <c r="D530" i="16"/>
  <c r="D529" i="16"/>
  <c r="D528" i="16"/>
  <c r="D527" i="16"/>
  <c r="D526" i="16"/>
  <c r="D525" i="16"/>
  <c r="D524" i="16"/>
  <c r="D479" i="16"/>
  <c r="D476" i="16"/>
  <c r="D475" i="16"/>
  <c r="D474" i="16"/>
  <c r="D473" i="16"/>
  <c r="D472" i="16"/>
  <c r="D471" i="16"/>
  <c r="D470" i="16"/>
  <c r="D469" i="16"/>
  <c r="D468" i="16"/>
  <c r="D467" i="16"/>
  <c r="D466" i="16"/>
  <c r="D465" i="16"/>
  <c r="D464" i="16"/>
  <c r="D477" i="16"/>
  <c r="D463" i="16"/>
  <c r="D462" i="16"/>
  <c r="D461" i="16"/>
  <c r="D460" i="16"/>
  <c r="D459" i="16"/>
  <c r="D458" i="16"/>
  <c r="D457" i="16"/>
  <c r="D456" i="16"/>
  <c r="D455" i="16"/>
  <c r="D410" i="16"/>
  <c r="D407" i="16"/>
  <c r="D406" i="16"/>
  <c r="D405" i="16"/>
  <c r="D404" i="16"/>
  <c r="D403" i="16"/>
  <c r="D402" i="16"/>
  <c r="D401" i="16"/>
  <c r="D400" i="16"/>
  <c r="D399" i="16"/>
  <c r="D398" i="16"/>
  <c r="D397" i="16"/>
  <c r="D396" i="16"/>
  <c r="D395" i="16"/>
  <c r="D408" i="16"/>
  <c r="D394" i="16"/>
  <c r="D393" i="16"/>
  <c r="D392" i="16"/>
  <c r="D391" i="16"/>
  <c r="D390" i="16"/>
  <c r="D389" i="16"/>
  <c r="D388" i="16"/>
  <c r="D387" i="16"/>
  <c r="D386" i="16"/>
  <c r="D341" i="16"/>
  <c r="D338" i="16"/>
  <c r="D337" i="16"/>
  <c r="D336" i="16"/>
  <c r="D335" i="16"/>
  <c r="D334" i="16"/>
  <c r="D333" i="16"/>
  <c r="D332" i="16"/>
  <c r="D331" i="16"/>
  <c r="D330" i="16"/>
  <c r="D329" i="16"/>
  <c r="D328" i="16"/>
  <c r="D327" i="16"/>
  <c r="D326" i="16"/>
  <c r="D339" i="16"/>
  <c r="D325" i="16"/>
  <c r="D324" i="16"/>
  <c r="D323" i="16"/>
  <c r="D322" i="16"/>
  <c r="D321" i="16"/>
  <c r="D320" i="16"/>
  <c r="D319" i="16"/>
  <c r="D318" i="16"/>
  <c r="D317" i="16"/>
  <c r="D273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71" i="16"/>
  <c r="D257" i="16"/>
  <c r="D256" i="16"/>
  <c r="D255" i="16"/>
  <c r="D254" i="16"/>
  <c r="D253" i="16"/>
  <c r="D252" i="16"/>
  <c r="D251" i="16"/>
  <c r="D250" i="16"/>
  <c r="D249" i="16"/>
  <c r="V436" i="15"/>
  <c r="R436" i="15"/>
  <c r="N436" i="15"/>
  <c r="J436" i="15"/>
  <c r="F436" i="15"/>
  <c r="V434" i="15"/>
  <c r="R434" i="15"/>
  <c r="N434" i="15"/>
  <c r="J434" i="15"/>
  <c r="F434" i="15"/>
  <c r="V433" i="15"/>
  <c r="R433" i="15"/>
  <c r="N433" i="15"/>
  <c r="J433" i="15"/>
  <c r="F433" i="15"/>
  <c r="V432" i="15"/>
  <c r="R432" i="15"/>
  <c r="N432" i="15"/>
  <c r="J432" i="15"/>
  <c r="F432" i="15"/>
  <c r="V428" i="15"/>
  <c r="R428" i="15"/>
  <c r="N428" i="15"/>
  <c r="J428" i="15"/>
  <c r="F428" i="15"/>
  <c r="V427" i="15"/>
  <c r="R427" i="15"/>
  <c r="N427" i="15"/>
  <c r="J427" i="15"/>
  <c r="F427" i="15"/>
  <c r="V421" i="15"/>
  <c r="R421" i="15"/>
  <c r="N421" i="15"/>
  <c r="J421" i="15"/>
  <c r="F421" i="15"/>
  <c r="V420" i="15"/>
  <c r="R420" i="15"/>
  <c r="N420" i="15"/>
  <c r="J420" i="15"/>
  <c r="F420" i="15"/>
  <c r="V419" i="15"/>
  <c r="R419" i="15"/>
  <c r="N419" i="15"/>
  <c r="J419" i="15"/>
  <c r="F419" i="15"/>
  <c r="V418" i="15"/>
  <c r="R418" i="15"/>
  <c r="N418" i="15"/>
  <c r="J418" i="15"/>
  <c r="F418" i="15"/>
  <c r="V416" i="15"/>
  <c r="R416" i="15"/>
  <c r="N416" i="15"/>
  <c r="J416" i="15"/>
  <c r="F416" i="15"/>
  <c r="V415" i="15"/>
  <c r="R415" i="15"/>
  <c r="N415" i="15"/>
  <c r="J415" i="15"/>
  <c r="F415" i="15"/>
  <c r="V413" i="15"/>
  <c r="R413" i="15"/>
  <c r="N413" i="15"/>
  <c r="J413" i="15"/>
  <c r="F413" i="15"/>
  <c r="V409" i="15"/>
  <c r="R409" i="15"/>
  <c r="N409" i="15"/>
  <c r="J409" i="15"/>
  <c r="F409" i="15"/>
  <c r="V408" i="15"/>
  <c r="R408" i="15"/>
  <c r="N408" i="15"/>
  <c r="J408" i="15"/>
  <c r="F408" i="15"/>
  <c r="V407" i="15"/>
  <c r="R407" i="15"/>
  <c r="N407" i="15"/>
  <c r="J407" i="15"/>
  <c r="F407" i="15"/>
  <c r="D397" i="15"/>
  <c r="D396" i="15"/>
  <c r="D395" i="15"/>
  <c r="D394" i="15"/>
  <c r="D393" i="15"/>
  <c r="D392" i="15"/>
  <c r="D391" i="15"/>
  <c r="D390" i="15"/>
  <c r="D389" i="15"/>
  <c r="D388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33" i="15"/>
  <c r="D332" i="15"/>
  <c r="D331" i="15"/>
  <c r="D330" i="15"/>
  <c r="D329" i="15"/>
  <c r="D328" i="15"/>
  <c r="D327" i="15"/>
  <c r="D326" i="15"/>
  <c r="D325" i="15"/>
  <c r="D324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267" i="15"/>
  <c r="D265" i="15"/>
  <c r="D264" i="15"/>
  <c r="D263" i="15"/>
  <c r="D262" i="15"/>
  <c r="D261" i="15"/>
  <c r="D260" i="15"/>
  <c r="D259" i="15"/>
  <c r="D258" i="15"/>
  <c r="D257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00" i="15"/>
  <c r="D197" i="15"/>
  <c r="D196" i="15"/>
  <c r="D195" i="15"/>
  <c r="D194" i="15"/>
  <c r="D193" i="15"/>
  <c r="D192" i="15"/>
  <c r="D191" i="15"/>
  <c r="D190" i="15"/>
  <c r="D189" i="15"/>
  <c r="D187" i="15"/>
  <c r="D186" i="15"/>
  <c r="D185" i="15"/>
  <c r="D198" i="15"/>
  <c r="D184" i="15"/>
  <c r="D183" i="15"/>
  <c r="D182" i="15"/>
  <c r="D181" i="15"/>
  <c r="D180" i="15"/>
  <c r="D179" i="15"/>
  <c r="D178" i="15"/>
  <c r="D177" i="15"/>
  <c r="D176" i="15"/>
  <c r="D135" i="15"/>
  <c r="D134" i="15"/>
  <c r="D133" i="15"/>
  <c r="D132" i="15"/>
  <c r="D131" i="15"/>
  <c r="D130" i="15"/>
  <c r="D129" i="15"/>
  <c r="D128" i="15"/>
  <c r="D127" i="15"/>
  <c r="D126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N323" i="14"/>
  <c r="J323" i="14"/>
  <c r="F323" i="14"/>
  <c r="N320" i="14"/>
  <c r="J320" i="14"/>
  <c r="F320" i="14"/>
  <c r="N318" i="14"/>
  <c r="J318" i="14"/>
  <c r="F318" i="14"/>
  <c r="N317" i="14"/>
  <c r="J317" i="14"/>
  <c r="F317" i="14"/>
  <c r="N316" i="14"/>
  <c r="J316" i="14"/>
  <c r="F316" i="14"/>
  <c r="N312" i="14"/>
  <c r="J312" i="14"/>
  <c r="F312" i="14"/>
  <c r="N311" i="14"/>
  <c r="J311" i="14"/>
  <c r="F311" i="14"/>
  <c r="N305" i="14"/>
  <c r="J305" i="14"/>
  <c r="F305" i="14"/>
  <c r="J304" i="14"/>
  <c r="F304" i="14"/>
  <c r="N321" i="14"/>
  <c r="J321" i="14"/>
  <c r="F321" i="14"/>
  <c r="N303" i="14"/>
  <c r="J303" i="14"/>
  <c r="F303" i="14"/>
  <c r="N301" i="14"/>
  <c r="J301" i="14"/>
  <c r="F301" i="14"/>
  <c r="N300" i="14"/>
  <c r="J300" i="14"/>
  <c r="F300" i="14"/>
  <c r="N298" i="14"/>
  <c r="J298" i="14"/>
  <c r="F298" i="14"/>
  <c r="N293" i="14"/>
  <c r="J293" i="14"/>
  <c r="F293" i="14"/>
  <c r="N292" i="14"/>
  <c r="J292" i="14"/>
  <c r="F292" i="14"/>
  <c r="D280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78" i="14"/>
  <c r="D264" i="14"/>
  <c r="D263" i="14"/>
  <c r="D262" i="14"/>
  <c r="D261" i="14"/>
  <c r="D260" i="14"/>
  <c r="D259" i="14"/>
  <c r="D258" i="14"/>
  <c r="D257" i="14"/>
  <c r="D256" i="14"/>
  <c r="D209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207" i="14"/>
  <c r="D193" i="14"/>
  <c r="D192" i="14"/>
  <c r="D191" i="14"/>
  <c r="D190" i="14"/>
  <c r="D189" i="14"/>
  <c r="D188" i="14"/>
  <c r="D187" i="14"/>
  <c r="D186" i="14"/>
  <c r="D185" i="14"/>
  <c r="D137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35" i="14"/>
  <c r="D121" i="14"/>
  <c r="D120" i="14"/>
  <c r="D119" i="14"/>
  <c r="D118" i="14"/>
  <c r="D117" i="14"/>
  <c r="D116" i="14"/>
  <c r="D115" i="14"/>
  <c r="D114" i="14"/>
  <c r="D113" i="14"/>
  <c r="V435" i="10"/>
  <c r="R435" i="10"/>
  <c r="N435" i="10"/>
  <c r="J435" i="10"/>
  <c r="F435" i="10"/>
  <c r="V433" i="10"/>
  <c r="R433" i="10"/>
  <c r="N433" i="10"/>
  <c r="J433" i="10"/>
  <c r="F433" i="10"/>
  <c r="V432" i="10"/>
  <c r="R432" i="10"/>
  <c r="N432" i="10"/>
  <c r="J432" i="10"/>
  <c r="F432" i="10"/>
  <c r="V431" i="10"/>
  <c r="R431" i="10"/>
  <c r="N431" i="10"/>
  <c r="J431" i="10"/>
  <c r="F431" i="10"/>
  <c r="V427" i="10"/>
  <c r="R427" i="10"/>
  <c r="N427" i="10"/>
  <c r="J427" i="10"/>
  <c r="F427" i="10"/>
  <c r="V426" i="10"/>
  <c r="R426" i="10"/>
  <c r="N426" i="10"/>
  <c r="J426" i="10"/>
  <c r="F426" i="10"/>
  <c r="V420" i="10"/>
  <c r="R420" i="10"/>
  <c r="N420" i="10"/>
  <c r="J420" i="10"/>
  <c r="F420" i="10"/>
  <c r="V419" i="10"/>
  <c r="R419" i="10"/>
  <c r="N419" i="10"/>
  <c r="J419" i="10"/>
  <c r="F419" i="10"/>
  <c r="V436" i="10"/>
  <c r="R436" i="10"/>
  <c r="N436" i="10"/>
  <c r="J436" i="10"/>
  <c r="F436" i="10"/>
  <c r="V418" i="10"/>
  <c r="R418" i="10"/>
  <c r="N418" i="10"/>
  <c r="J418" i="10"/>
  <c r="F418" i="10"/>
  <c r="V416" i="10"/>
  <c r="R416" i="10"/>
  <c r="N416" i="10"/>
  <c r="J416" i="10"/>
  <c r="F416" i="10"/>
  <c r="V415" i="10"/>
  <c r="R415" i="10"/>
  <c r="N415" i="10"/>
  <c r="J415" i="10"/>
  <c r="F415" i="10"/>
  <c r="V413" i="10"/>
  <c r="R413" i="10"/>
  <c r="N413" i="10"/>
  <c r="J413" i="10"/>
  <c r="F413" i="10"/>
  <c r="V409" i="10"/>
  <c r="R409" i="10"/>
  <c r="N409" i="10"/>
  <c r="J409" i="10"/>
  <c r="F409" i="10"/>
  <c r="V408" i="10"/>
  <c r="R408" i="10"/>
  <c r="N408" i="10"/>
  <c r="J408" i="10"/>
  <c r="F408" i="10"/>
  <c r="V407" i="10"/>
  <c r="R407" i="10"/>
  <c r="N407" i="10"/>
  <c r="J407" i="10"/>
  <c r="F407" i="10"/>
  <c r="D394" i="10"/>
  <c r="D391" i="10"/>
  <c r="D390" i="10"/>
  <c r="D389" i="10"/>
  <c r="D388" i="10"/>
  <c r="D387" i="10"/>
  <c r="D386" i="10"/>
  <c r="D385" i="10"/>
  <c r="D384" i="10"/>
  <c r="D383" i="10"/>
  <c r="D382" i="10"/>
  <c r="D381" i="10"/>
  <c r="D380" i="10"/>
  <c r="D379" i="10"/>
  <c r="D392" i="10"/>
  <c r="D378" i="10"/>
  <c r="D377" i="10"/>
  <c r="D376" i="10"/>
  <c r="D375" i="10"/>
  <c r="D374" i="10"/>
  <c r="D373" i="10"/>
  <c r="D372" i="10"/>
  <c r="D371" i="10"/>
  <c r="D370" i="10"/>
  <c r="D329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27" i="10"/>
  <c r="D313" i="10"/>
  <c r="D312" i="10"/>
  <c r="D311" i="10"/>
  <c r="D310" i="10"/>
  <c r="D309" i="10"/>
  <c r="D308" i="10"/>
  <c r="D307" i="10"/>
  <c r="D306" i="10"/>
  <c r="D305" i="10"/>
  <c r="D263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61" i="10"/>
  <c r="D247" i="10"/>
  <c r="D246" i="10"/>
  <c r="D245" i="10"/>
  <c r="D244" i="10"/>
  <c r="D243" i="10"/>
  <c r="D242" i="10"/>
  <c r="D241" i="10"/>
  <c r="D240" i="10"/>
  <c r="D198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96" i="10"/>
  <c r="D182" i="10"/>
  <c r="D181" i="10"/>
  <c r="D180" i="10"/>
  <c r="D179" i="10"/>
  <c r="D178" i="10"/>
  <c r="D177" i="10"/>
  <c r="D176" i="10"/>
  <c r="D175" i="10"/>
  <c r="D174" i="10"/>
  <c r="D133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31" i="10"/>
  <c r="D117" i="10"/>
  <c r="D116" i="10"/>
  <c r="D115" i="10"/>
  <c r="D114" i="10"/>
  <c r="D113" i="10"/>
  <c r="D112" i="10"/>
  <c r="D111" i="10"/>
  <c r="D110" i="10"/>
  <c r="D109" i="10"/>
  <c r="G397" i="9"/>
  <c r="G394" i="9"/>
  <c r="G392" i="9"/>
  <c r="G391" i="9"/>
  <c r="G390" i="9"/>
  <c r="G386" i="9"/>
  <c r="G385" i="9"/>
  <c r="G379" i="9"/>
  <c r="G378" i="9"/>
  <c r="G395" i="9"/>
  <c r="G377" i="9"/>
  <c r="G375" i="9"/>
  <c r="G374" i="9"/>
  <c r="G372" i="9"/>
  <c r="G367" i="9"/>
  <c r="G366" i="9"/>
  <c r="G252" i="9"/>
  <c r="G249" i="9"/>
  <c r="G247" i="9"/>
  <c r="G246" i="9"/>
  <c r="G245" i="9"/>
  <c r="G241" i="9"/>
  <c r="G240" i="9"/>
  <c r="G234" i="9"/>
  <c r="G233" i="9"/>
  <c r="G250" i="9"/>
  <c r="G232" i="9"/>
  <c r="G230" i="9"/>
  <c r="G229" i="9"/>
  <c r="G227" i="9"/>
  <c r="G222" i="9"/>
  <c r="G221" i="9"/>
  <c r="G106" i="9"/>
  <c r="G103" i="9"/>
  <c r="G101" i="9"/>
  <c r="G100" i="9"/>
  <c r="G99" i="9"/>
  <c r="G95" i="9"/>
  <c r="G94" i="9"/>
  <c r="G88" i="9"/>
  <c r="G87" i="9"/>
  <c r="G104" i="9"/>
  <c r="G86" i="9"/>
  <c r="G84" i="9"/>
  <c r="G83" i="9"/>
  <c r="G81" i="9"/>
  <c r="G76" i="9"/>
  <c r="G75" i="9"/>
  <c r="G315" i="7"/>
  <c r="G312" i="7"/>
  <c r="G310" i="7"/>
  <c r="G309" i="7"/>
  <c r="G308" i="7"/>
  <c r="G304" i="7"/>
  <c r="G303" i="7"/>
  <c r="G297" i="7"/>
  <c r="G296" i="7"/>
  <c r="G313" i="7"/>
  <c r="G295" i="7"/>
  <c r="G293" i="7"/>
  <c r="G292" i="7"/>
  <c r="G290" i="7"/>
  <c r="G285" i="7"/>
  <c r="G284" i="7"/>
  <c r="G208" i="7"/>
  <c r="G205" i="7"/>
  <c r="G203" i="7"/>
  <c r="G202" i="7"/>
  <c r="G201" i="7"/>
  <c r="G197" i="7"/>
  <c r="G196" i="7"/>
  <c r="G190" i="7"/>
  <c r="G189" i="7"/>
  <c r="G206" i="7"/>
  <c r="G188" i="7"/>
  <c r="G186" i="7"/>
  <c r="G185" i="7"/>
  <c r="G183" i="7"/>
  <c r="G178" i="7"/>
  <c r="G177" i="7"/>
  <c r="G105" i="6"/>
  <c r="G102" i="6"/>
  <c r="G100" i="6"/>
  <c r="G99" i="6"/>
  <c r="G98" i="6"/>
  <c r="G94" i="6"/>
  <c r="G93" i="6"/>
  <c r="G87" i="6"/>
  <c r="G86" i="6"/>
  <c r="G103" i="6"/>
  <c r="G85" i="6"/>
  <c r="G83" i="6"/>
  <c r="G82" i="6"/>
  <c r="G80" i="6"/>
  <c r="G75" i="6"/>
  <c r="G74" i="6"/>
  <c r="G105" i="5"/>
  <c r="G102" i="5"/>
  <c r="G100" i="5"/>
  <c r="G99" i="5"/>
  <c r="G98" i="5"/>
  <c r="G94" i="5"/>
  <c r="G93" i="5"/>
  <c r="G87" i="5"/>
  <c r="G86" i="5"/>
  <c r="G103" i="5"/>
  <c r="G85" i="5"/>
  <c r="G83" i="5"/>
  <c r="G82" i="5"/>
  <c r="G80" i="5"/>
  <c r="G75" i="5"/>
  <c r="G74" i="5"/>
  <c r="C222" i="16" l="1"/>
  <c r="D310" i="8"/>
  <c r="L310" i="8"/>
  <c r="G310" i="8"/>
  <c r="H310" i="8" s="1"/>
  <c r="I512" i="17"/>
  <c r="C236" i="17"/>
  <c r="C80" i="14"/>
  <c r="E80" i="14" s="1"/>
  <c r="L155" i="8"/>
  <c r="G155" i="8"/>
  <c r="H155" i="8" s="1"/>
  <c r="D155" i="8"/>
  <c r="C245" i="14"/>
  <c r="E245" i="14" s="1"/>
  <c r="L217" i="7"/>
  <c r="G217" i="7"/>
  <c r="C223" i="9"/>
  <c r="C144" i="12"/>
  <c r="D22" i="12"/>
  <c r="D144" i="12" s="1"/>
  <c r="D73" i="3"/>
  <c r="D12" i="9"/>
  <c r="D80" i="9" s="1"/>
  <c r="G12" i="9"/>
  <c r="H12" i="9" s="1"/>
  <c r="L12" i="9"/>
  <c r="C235" i="9"/>
  <c r="I506" i="17"/>
  <c r="C230" i="17"/>
  <c r="L28" i="9"/>
  <c r="D28" i="9"/>
  <c r="D96" i="9" s="1"/>
  <c r="G28" i="9"/>
  <c r="H28" i="9" s="1"/>
  <c r="C222" i="14"/>
  <c r="C1205" i="16"/>
  <c r="E1205" i="16" s="1"/>
  <c r="C1189" i="16"/>
  <c r="E1189" i="16" s="1"/>
  <c r="D217" i="3"/>
  <c r="D17" i="8"/>
  <c r="L17" i="8"/>
  <c r="G17" i="8"/>
  <c r="H17" i="8" s="1"/>
  <c r="C300" i="16"/>
  <c r="E300" i="16" s="1"/>
  <c r="I491" i="17"/>
  <c r="C215" i="17"/>
  <c r="C218" i="17"/>
  <c r="I494" i="17"/>
  <c r="D161" i="9"/>
  <c r="D229" i="9" s="1"/>
  <c r="G161" i="9"/>
  <c r="L161" i="9"/>
  <c r="D20" i="9"/>
  <c r="D88" i="9" s="1"/>
  <c r="L20" i="9"/>
  <c r="G20" i="9"/>
  <c r="G132" i="7"/>
  <c r="L132" i="7"/>
  <c r="I196" i="11"/>
  <c r="C507" i="16"/>
  <c r="E507" i="16" s="1"/>
  <c r="I507" i="17"/>
  <c r="C231" i="17"/>
  <c r="C1268" i="16"/>
  <c r="E1268" i="16" s="1"/>
  <c r="C283" i="16"/>
  <c r="C191" i="11"/>
  <c r="D156" i="8"/>
  <c r="G156" i="8"/>
  <c r="H156" i="8" s="1"/>
  <c r="L156" i="8"/>
  <c r="C394" i="9"/>
  <c r="G308" i="8"/>
  <c r="H308" i="8" s="1"/>
  <c r="D308" i="8"/>
  <c r="L308" i="8"/>
  <c r="D26" i="14"/>
  <c r="C311" i="14" s="1"/>
  <c r="M26" i="14"/>
  <c r="J26" i="14"/>
  <c r="K311" i="14" s="1"/>
  <c r="G26" i="14"/>
  <c r="G311" i="14" s="1"/>
  <c r="C644" i="16"/>
  <c r="E644" i="16" s="1"/>
  <c r="C836" i="16"/>
  <c r="E836" i="16" s="1"/>
  <c r="C84" i="9"/>
  <c r="L20" i="6"/>
  <c r="G20" i="6"/>
  <c r="C236" i="9"/>
  <c r="C96" i="5"/>
  <c r="D29" i="5"/>
  <c r="D96" i="5" s="1"/>
  <c r="L234" i="7"/>
  <c r="G234" i="7"/>
  <c r="C231" i="16"/>
  <c r="E231" i="16" s="1"/>
  <c r="S54" i="16"/>
  <c r="C2387" i="16" s="1"/>
  <c r="K54" i="16"/>
  <c r="C2099" i="16" s="1"/>
  <c r="M54" i="16"/>
  <c r="C2171" i="16" s="1"/>
  <c r="V54" i="16"/>
  <c r="C2495" i="16" s="1"/>
  <c r="Y54" i="16"/>
  <c r="C2603" i="16" s="1"/>
  <c r="G54" i="16"/>
  <c r="C1955" i="16" s="1"/>
  <c r="H54" i="16"/>
  <c r="C1991" i="16" s="1"/>
  <c r="P54" i="16"/>
  <c r="C2279" i="16" s="1"/>
  <c r="W54" i="16"/>
  <c r="C2531" i="16" s="1"/>
  <c r="I54" i="16"/>
  <c r="C2027" i="16" s="1"/>
  <c r="F54" i="16"/>
  <c r="C1919" i="16" s="1"/>
  <c r="D54" i="16"/>
  <c r="C1847" i="16" s="1"/>
  <c r="N54" i="16"/>
  <c r="C2207" i="16" s="1"/>
  <c r="O54" i="16"/>
  <c r="C2243" i="16" s="1"/>
  <c r="R54" i="16"/>
  <c r="C2351" i="16" s="1"/>
  <c r="L54" i="16"/>
  <c r="C2135" i="16" s="1"/>
  <c r="Q54" i="16"/>
  <c r="C2315" i="16" s="1"/>
  <c r="E54" i="16"/>
  <c r="C1883" i="16" s="1"/>
  <c r="T54" i="16"/>
  <c r="C2423" i="16" s="1"/>
  <c r="X54" i="16"/>
  <c r="C2567" i="16" s="1"/>
  <c r="U54" i="16"/>
  <c r="C2459" i="16" s="1"/>
  <c r="J54" i="16"/>
  <c r="C2063" i="16" s="1"/>
  <c r="Z54" i="16"/>
  <c r="C54" i="16"/>
  <c r="C1811" i="16" s="1"/>
  <c r="S20" i="10"/>
  <c r="D20" i="10"/>
  <c r="C420" i="10" s="1"/>
  <c r="M20" i="10"/>
  <c r="O420" i="10" s="1"/>
  <c r="J20" i="10"/>
  <c r="K420" i="10" s="1"/>
  <c r="G20" i="10"/>
  <c r="G420" i="10" s="1"/>
  <c r="P20" i="10"/>
  <c r="S420" i="10" s="1"/>
  <c r="G160" i="8"/>
  <c r="H160" i="8" s="1"/>
  <c r="D160" i="8"/>
  <c r="L160" i="8"/>
  <c r="C1114" i="16"/>
  <c r="E1114" i="16" s="1"/>
  <c r="G282" i="8"/>
  <c r="H282" i="8" s="1"/>
  <c r="D282" i="8"/>
  <c r="L282" i="8"/>
  <c r="C353" i="17"/>
  <c r="O493" i="17"/>
  <c r="G36" i="6"/>
  <c r="L36" i="6"/>
  <c r="L370" i="3"/>
  <c r="G370" i="3"/>
  <c r="C237" i="16"/>
  <c r="E237" i="16" s="1"/>
  <c r="D32" i="6"/>
  <c r="D99" i="6" s="1"/>
  <c r="C99" i="6"/>
  <c r="C181" i="3"/>
  <c r="C374" i="9"/>
  <c r="C1692" i="16"/>
  <c r="C999" i="16"/>
  <c r="E999" i="16" s="1"/>
  <c r="L227" i="8"/>
  <c r="G227" i="8"/>
  <c r="H227" i="8" s="1"/>
  <c r="D227" i="8"/>
  <c r="G297" i="8"/>
  <c r="H297" i="8" s="1"/>
  <c r="D297" i="8"/>
  <c r="L297" i="8"/>
  <c r="C993" i="16"/>
  <c r="E993" i="16" s="1"/>
  <c r="C646" i="16"/>
  <c r="E646" i="16" s="1"/>
  <c r="C364" i="16"/>
  <c r="E364" i="16" s="1"/>
  <c r="C700" i="16"/>
  <c r="E700" i="16" s="1"/>
  <c r="C75" i="17"/>
  <c r="C487" i="17"/>
  <c r="C850" i="16"/>
  <c r="L36" i="5"/>
  <c r="G36" i="5"/>
  <c r="G24" i="11"/>
  <c r="G207" i="11" s="1"/>
  <c r="D24" i="11"/>
  <c r="D207" i="11" s="1"/>
  <c r="J24" i="11"/>
  <c r="J207" i="11" s="1"/>
  <c r="M24" i="11"/>
  <c r="M15" i="15"/>
  <c r="O415" i="15" s="1"/>
  <c r="P15" i="15"/>
  <c r="S415" i="15" s="1"/>
  <c r="D15" i="15"/>
  <c r="C415" i="15" s="1"/>
  <c r="S15" i="15"/>
  <c r="G15" i="15"/>
  <c r="G415" i="15" s="1"/>
  <c r="J15" i="15"/>
  <c r="K415" i="15" s="1"/>
  <c r="C1620" i="16"/>
  <c r="E1620" i="16" s="1"/>
  <c r="C1751" i="16"/>
  <c r="E1751" i="16" s="1"/>
  <c r="C1190" i="16"/>
  <c r="E1190" i="16" s="1"/>
  <c r="G11" i="6"/>
  <c r="L11" i="6"/>
  <c r="C1597" i="16"/>
  <c r="E1597" i="16" s="1"/>
  <c r="C95" i="6"/>
  <c r="D28" i="6"/>
  <c r="D95" i="6" s="1"/>
  <c r="L84" i="8"/>
  <c r="D84" i="8"/>
  <c r="G84" i="8"/>
  <c r="H84" i="8" s="1"/>
  <c r="G34" i="9"/>
  <c r="L34" i="9"/>
  <c r="D34" i="9"/>
  <c r="D102" i="9" s="1"/>
  <c r="C630" i="16"/>
  <c r="E630" i="16" s="1"/>
  <c r="L387" i="3"/>
  <c r="G387" i="3"/>
  <c r="C38" i="7"/>
  <c r="E7" i="7" s="1"/>
  <c r="D7" i="7"/>
  <c r="G397" i="3"/>
  <c r="L397" i="3"/>
  <c r="D28" i="7"/>
  <c r="M24" i="14"/>
  <c r="G24" i="14"/>
  <c r="G309" i="14" s="1"/>
  <c r="J24" i="14"/>
  <c r="K309" i="14" s="1"/>
  <c r="D24" i="14"/>
  <c r="C309" i="14" s="1"/>
  <c r="D225" i="7"/>
  <c r="D295" i="7" s="1"/>
  <c r="C295" i="7"/>
  <c r="C170" i="14"/>
  <c r="E170" i="14" s="1"/>
  <c r="C108" i="3"/>
  <c r="C974" i="16"/>
  <c r="G98" i="8"/>
  <c r="H98" i="8" s="1"/>
  <c r="D98" i="8"/>
  <c r="L98" i="8"/>
  <c r="C854" i="16"/>
  <c r="E854" i="16" s="1"/>
  <c r="F202" i="11"/>
  <c r="C853" i="16"/>
  <c r="E853" i="16" s="1"/>
  <c r="C234" i="14"/>
  <c r="E234" i="14" s="1"/>
  <c r="E287" i="17"/>
  <c r="V15" i="17"/>
  <c r="E422" i="17"/>
  <c r="E82" i="17"/>
  <c r="E354" i="17"/>
  <c r="E150" i="17"/>
  <c r="S15" i="17"/>
  <c r="S494" i="17" s="1"/>
  <c r="G15" i="17"/>
  <c r="G494" i="17" s="1"/>
  <c r="P15" i="17"/>
  <c r="P494" i="17" s="1"/>
  <c r="D15" i="17"/>
  <c r="D494" i="17" s="1"/>
  <c r="E218" i="17"/>
  <c r="M15" i="17"/>
  <c r="M494" i="17" s="1"/>
  <c r="J15" i="17"/>
  <c r="J494" i="17" s="1"/>
  <c r="J31" i="17"/>
  <c r="J510" i="17" s="1"/>
  <c r="G31" i="17"/>
  <c r="G510" i="17" s="1"/>
  <c r="E234" i="17"/>
  <c r="E98" i="17"/>
  <c r="M31" i="17"/>
  <c r="M510" i="17" s="1"/>
  <c r="V31" i="17"/>
  <c r="S31" i="17"/>
  <c r="S510" i="17" s="1"/>
  <c r="E166" i="17"/>
  <c r="E303" i="17"/>
  <c r="E370" i="17"/>
  <c r="D31" i="17"/>
  <c r="D510" i="17" s="1"/>
  <c r="E438" i="17"/>
  <c r="P31" i="17"/>
  <c r="P510" i="17" s="1"/>
  <c r="G219" i="8"/>
  <c r="D219" i="8"/>
  <c r="H219" i="8"/>
  <c r="L219" i="8"/>
  <c r="L166" i="9"/>
  <c r="G166" i="9"/>
  <c r="D166" i="9"/>
  <c r="D234" i="9" s="1"/>
  <c r="C225" i="16"/>
  <c r="C158" i="14"/>
  <c r="E158" i="14" s="1"/>
  <c r="E236" i="17"/>
  <c r="P33" i="17"/>
  <c r="P512" i="17" s="1"/>
  <c r="J33" i="17"/>
  <c r="J512" i="17" s="1"/>
  <c r="M33" i="17"/>
  <c r="M512" i="17" s="1"/>
  <c r="G33" i="17"/>
  <c r="G512" i="17" s="1"/>
  <c r="D33" i="17"/>
  <c r="D512" i="17" s="1"/>
  <c r="E168" i="17"/>
  <c r="S33" i="17"/>
  <c r="S512" i="17" s="1"/>
  <c r="E372" i="17"/>
  <c r="E305" i="17"/>
  <c r="E100" i="17"/>
  <c r="E440" i="17"/>
  <c r="V33" i="17"/>
  <c r="L319" i="9"/>
  <c r="D319" i="9"/>
  <c r="D387" i="9" s="1"/>
  <c r="G319" i="9"/>
  <c r="L222" i="7"/>
  <c r="G222" i="7"/>
  <c r="L230" i="8"/>
  <c r="D230" i="8"/>
  <c r="G230" i="8"/>
  <c r="H230" i="8" s="1"/>
  <c r="C238" i="16"/>
  <c r="E238" i="16" s="1"/>
  <c r="V7" i="17"/>
  <c r="M7" i="17"/>
  <c r="M486" i="17" s="1"/>
  <c r="E74" i="17"/>
  <c r="E414" i="17"/>
  <c r="G7" i="17"/>
  <c r="G486" i="17" s="1"/>
  <c r="U38" i="17"/>
  <c r="W31" i="17" s="1"/>
  <c r="P7" i="17"/>
  <c r="P486" i="17" s="1"/>
  <c r="S7" i="17"/>
  <c r="S486" i="17" s="1"/>
  <c r="E210" i="17"/>
  <c r="E279" i="17"/>
  <c r="E142" i="17"/>
  <c r="D7" i="17"/>
  <c r="D486" i="17" s="1"/>
  <c r="E346" i="17"/>
  <c r="J7" i="17"/>
  <c r="J486" i="17" s="1"/>
  <c r="C286" i="16"/>
  <c r="E286" i="16" s="1"/>
  <c r="G19" i="11"/>
  <c r="G202" i="11" s="1"/>
  <c r="J19" i="11"/>
  <c r="J202" i="11" s="1"/>
  <c r="D19" i="11"/>
  <c r="D202" i="11" s="1"/>
  <c r="M19" i="11"/>
  <c r="C366" i="16"/>
  <c r="E366" i="16" s="1"/>
  <c r="C1202" i="16"/>
  <c r="E1202" i="16" s="1"/>
  <c r="C1611" i="16"/>
  <c r="D395" i="3"/>
  <c r="C352" i="17"/>
  <c r="O492" i="17"/>
  <c r="C292" i="17"/>
  <c r="L499" i="17"/>
  <c r="C297" i="17"/>
  <c r="L504" i="17"/>
  <c r="C347" i="17"/>
  <c r="O487" i="17"/>
  <c r="D294" i="8"/>
  <c r="L294" i="8"/>
  <c r="G294" i="8"/>
  <c r="D14" i="15"/>
  <c r="C414" i="15" s="1"/>
  <c r="J14" i="15"/>
  <c r="K414" i="15" s="1"/>
  <c r="S14" i="15"/>
  <c r="M14" i="15"/>
  <c r="O414" i="15" s="1"/>
  <c r="P14" i="15"/>
  <c r="S414" i="15" s="1"/>
  <c r="G14" i="15"/>
  <c r="G414" i="15" s="1"/>
  <c r="C1664" i="16"/>
  <c r="E1664" i="16" s="1"/>
  <c r="C441" i="16"/>
  <c r="E441" i="16" s="1"/>
  <c r="D396" i="3"/>
  <c r="C1669" i="16"/>
  <c r="C701" i="16"/>
  <c r="E701" i="16" s="1"/>
  <c r="G165" i="9"/>
  <c r="H165" i="9" s="1"/>
  <c r="L165" i="9"/>
  <c r="D165" i="9"/>
  <c r="D233" i="9" s="1"/>
  <c r="C436" i="16"/>
  <c r="E436" i="16" s="1"/>
  <c r="C1680" i="16"/>
  <c r="E1680" i="16" s="1"/>
  <c r="C1733" i="16"/>
  <c r="E1733" i="16" s="1"/>
  <c r="C95" i="9"/>
  <c r="D13" i="10"/>
  <c r="C413" i="10" s="1"/>
  <c r="J13" i="10"/>
  <c r="K413" i="10" s="1"/>
  <c r="S13" i="10"/>
  <c r="G13" i="10"/>
  <c r="G413" i="10" s="1"/>
  <c r="M13" i="10"/>
  <c r="O413" i="10" s="1"/>
  <c r="P13" i="10"/>
  <c r="S413" i="10" s="1"/>
  <c r="L382" i="3"/>
  <c r="G382" i="3"/>
  <c r="C175" i="8"/>
  <c r="E144" i="8" s="1"/>
  <c r="D219" i="7"/>
  <c r="D289" i="7" s="1"/>
  <c r="C289" i="7"/>
  <c r="C497" i="16"/>
  <c r="E497" i="16" s="1"/>
  <c r="C153" i="14"/>
  <c r="E153" i="14" s="1"/>
  <c r="G21" i="10"/>
  <c r="G421" i="10" s="1"/>
  <c r="D21" i="10"/>
  <c r="C421" i="10" s="1"/>
  <c r="M21" i="10"/>
  <c r="O421" i="10" s="1"/>
  <c r="P21" i="10"/>
  <c r="S421" i="10" s="1"/>
  <c r="S21" i="10"/>
  <c r="J21" i="10"/>
  <c r="K421" i="10" s="1"/>
  <c r="G35" i="10"/>
  <c r="G435" i="10" s="1"/>
  <c r="P35" i="10"/>
  <c r="S435" i="10" s="1"/>
  <c r="M35" i="10"/>
  <c r="O435" i="10" s="1"/>
  <c r="S35" i="10"/>
  <c r="D35" i="10"/>
  <c r="C435" i="10" s="1"/>
  <c r="J35" i="10"/>
  <c r="K435" i="10" s="1"/>
  <c r="D145" i="3"/>
  <c r="C287" i="7"/>
  <c r="D217" i="7"/>
  <c r="D287" i="7" s="1"/>
  <c r="C231" i="14"/>
  <c r="E231" i="14" s="1"/>
  <c r="C103" i="17"/>
  <c r="C515" i="17"/>
  <c r="C100" i="14"/>
  <c r="E100" i="14" s="1"/>
  <c r="L71" i="16"/>
  <c r="C2152" i="16" s="1"/>
  <c r="W71" i="16"/>
  <c r="C2548" i="16" s="1"/>
  <c r="C71" i="16"/>
  <c r="C1828" i="16" s="1"/>
  <c r="Q71" i="16"/>
  <c r="C2332" i="16" s="1"/>
  <c r="F71" i="16"/>
  <c r="C1936" i="16" s="1"/>
  <c r="P71" i="16"/>
  <c r="C2296" i="16" s="1"/>
  <c r="T71" i="16"/>
  <c r="C2440" i="16" s="1"/>
  <c r="E71" i="16"/>
  <c r="C1900" i="16" s="1"/>
  <c r="J71" i="16"/>
  <c r="C2080" i="16" s="1"/>
  <c r="G71" i="16"/>
  <c r="C1972" i="16" s="1"/>
  <c r="Y71" i="16"/>
  <c r="C2620" i="16" s="1"/>
  <c r="I71" i="16"/>
  <c r="C2044" i="16" s="1"/>
  <c r="V71" i="16"/>
  <c r="C2512" i="16" s="1"/>
  <c r="S71" i="16"/>
  <c r="C2404" i="16" s="1"/>
  <c r="H71" i="16"/>
  <c r="C2008" i="16" s="1"/>
  <c r="R71" i="16"/>
  <c r="C2368" i="16" s="1"/>
  <c r="N71" i="16"/>
  <c r="C2224" i="16" s="1"/>
  <c r="O71" i="16"/>
  <c r="C2260" i="16" s="1"/>
  <c r="X71" i="16"/>
  <c r="C2584" i="16" s="1"/>
  <c r="K71" i="16"/>
  <c r="C2116" i="16" s="1"/>
  <c r="M71" i="16"/>
  <c r="C2188" i="16" s="1"/>
  <c r="D71" i="16"/>
  <c r="C1864" i="16" s="1"/>
  <c r="Z71" i="16"/>
  <c r="U71" i="16"/>
  <c r="C2476" i="16" s="1"/>
  <c r="C1485" i="16"/>
  <c r="E1485" i="16" s="1"/>
  <c r="R490" i="17"/>
  <c r="C418" i="17"/>
  <c r="C300" i="7"/>
  <c r="D230" i="7"/>
  <c r="D300" i="7" s="1"/>
  <c r="C162" i="14"/>
  <c r="E162" i="14" s="1"/>
  <c r="D39" i="16"/>
  <c r="C281" i="16"/>
  <c r="E281" i="16" s="1"/>
  <c r="L25" i="9"/>
  <c r="G25" i="9"/>
  <c r="H25" i="9" s="1"/>
  <c r="D25" i="9"/>
  <c r="D93" i="9" s="1"/>
  <c r="G33" i="7"/>
  <c r="L33" i="7"/>
  <c r="C581" i="16"/>
  <c r="L27" i="7"/>
  <c r="G27" i="7"/>
  <c r="G298" i="8"/>
  <c r="L298" i="8"/>
  <c r="D298" i="8"/>
  <c r="L94" i="8"/>
  <c r="G94" i="8"/>
  <c r="H94" i="8" s="1"/>
  <c r="D94" i="8"/>
  <c r="S11" i="17"/>
  <c r="S490" i="17" s="1"/>
  <c r="D11" i="17"/>
  <c r="D490" i="17" s="1"/>
  <c r="E350" i="17"/>
  <c r="E214" i="17"/>
  <c r="E418" i="17"/>
  <c r="E146" i="17"/>
  <c r="J11" i="17"/>
  <c r="J490" i="17" s="1"/>
  <c r="P11" i="17"/>
  <c r="P490" i="17" s="1"/>
  <c r="E283" i="17"/>
  <c r="E78" i="17"/>
  <c r="M11" i="17"/>
  <c r="M490" i="17" s="1"/>
  <c r="G11" i="17"/>
  <c r="G490" i="17" s="1"/>
  <c r="V11" i="17"/>
  <c r="C1679" i="16"/>
  <c r="E1679" i="16" s="1"/>
  <c r="C1745" i="16"/>
  <c r="E1745" i="16" s="1"/>
  <c r="G28" i="8"/>
  <c r="H28" i="8" s="1"/>
  <c r="D28" i="8"/>
  <c r="L28" i="8"/>
  <c r="I199" i="11"/>
  <c r="C715" i="16"/>
  <c r="E715" i="16" s="1"/>
  <c r="C156" i="14"/>
  <c r="E156" i="14" s="1"/>
  <c r="C1543" i="16"/>
  <c r="E1543" i="16" s="1"/>
  <c r="C173" i="14"/>
  <c r="D27" i="6"/>
  <c r="D94" i="6" s="1"/>
  <c r="C94" i="6"/>
  <c r="C294" i="17"/>
  <c r="L501" i="17"/>
  <c r="G218" i="8"/>
  <c r="H218" i="8" s="1"/>
  <c r="D218" i="8"/>
  <c r="L218" i="8"/>
  <c r="J18" i="11"/>
  <c r="J201" i="11" s="1"/>
  <c r="M18" i="11"/>
  <c r="D18" i="11"/>
  <c r="D201" i="11" s="1"/>
  <c r="G18" i="11"/>
  <c r="G201" i="11" s="1"/>
  <c r="C184" i="7"/>
  <c r="D117" i="7"/>
  <c r="D184" i="7" s="1"/>
  <c r="D12" i="12"/>
  <c r="D134" i="12" s="1"/>
  <c r="C134" i="12"/>
  <c r="C228" i="14"/>
  <c r="E228" i="14" s="1"/>
  <c r="C79" i="9"/>
  <c r="C923" i="16"/>
  <c r="E923" i="16" s="1"/>
  <c r="C493" i="16"/>
  <c r="E493" i="16" s="1"/>
  <c r="D388" i="3"/>
  <c r="G388" i="3"/>
  <c r="L388" i="3"/>
  <c r="C1256" i="16"/>
  <c r="E1256" i="16" s="1"/>
  <c r="G155" i="9"/>
  <c r="H155" i="9" s="1"/>
  <c r="L155" i="9"/>
  <c r="D155" i="9"/>
  <c r="D223" i="9" s="1"/>
  <c r="C925" i="16"/>
  <c r="E925" i="16" s="1"/>
  <c r="C83" i="9"/>
  <c r="C978" i="16"/>
  <c r="E978" i="16" s="1"/>
  <c r="C778" i="16"/>
  <c r="E778" i="16" s="1"/>
  <c r="D372" i="3"/>
  <c r="I193" i="11"/>
  <c r="G22" i="5"/>
  <c r="L22" i="5"/>
  <c r="D14" i="10"/>
  <c r="C414" i="10" s="1"/>
  <c r="P14" i="10"/>
  <c r="S414" i="10" s="1"/>
  <c r="M14" i="10"/>
  <c r="O414" i="10" s="1"/>
  <c r="G14" i="10"/>
  <c r="G414" i="10" s="1"/>
  <c r="S14" i="10"/>
  <c r="J14" i="10"/>
  <c r="K414" i="10" s="1"/>
  <c r="J8" i="14"/>
  <c r="K293" i="14" s="1"/>
  <c r="M8" i="14"/>
  <c r="D8" i="14"/>
  <c r="C293" i="14" s="1"/>
  <c r="G8" i="14"/>
  <c r="G293" i="14" s="1"/>
  <c r="G175" i="9"/>
  <c r="L175" i="9"/>
  <c r="D175" i="9"/>
  <c r="D243" i="9" s="1"/>
  <c r="G103" i="8"/>
  <c r="L103" i="8"/>
  <c r="D103" i="8"/>
  <c r="C719" i="16"/>
  <c r="C288" i="16"/>
  <c r="E288" i="16" s="1"/>
  <c r="D24" i="9"/>
  <c r="D92" i="9" s="1"/>
  <c r="G24" i="9"/>
  <c r="H24" i="9" s="1"/>
  <c r="L24" i="9"/>
  <c r="C1544" i="16"/>
  <c r="F39" i="16"/>
  <c r="C419" i="16"/>
  <c r="C190" i="11"/>
  <c r="C38" i="11"/>
  <c r="J22" i="14"/>
  <c r="K307" i="14" s="1"/>
  <c r="G22" i="14"/>
  <c r="G307" i="14" s="1"/>
  <c r="M22" i="14"/>
  <c r="D22" i="14"/>
  <c r="C307" i="14" s="1"/>
  <c r="D307" i="8"/>
  <c r="L307" i="8"/>
  <c r="G307" i="8"/>
  <c r="H307" i="8" s="1"/>
  <c r="D228" i="7"/>
  <c r="D298" i="7" s="1"/>
  <c r="C298" i="7"/>
  <c r="L219" i="7"/>
  <c r="G219" i="7"/>
  <c r="D22" i="7"/>
  <c r="C217" i="3"/>
  <c r="L159" i="9"/>
  <c r="G159" i="9"/>
  <c r="H159" i="9" s="1"/>
  <c r="D159" i="9"/>
  <c r="D227" i="9" s="1"/>
  <c r="J14" i="17"/>
  <c r="J493" i="17" s="1"/>
  <c r="E217" i="17"/>
  <c r="M14" i="17"/>
  <c r="M493" i="17" s="1"/>
  <c r="E421" i="17"/>
  <c r="V14" i="17"/>
  <c r="S14" i="17"/>
  <c r="S493" i="17" s="1"/>
  <c r="D14" i="17"/>
  <c r="D493" i="17" s="1"/>
  <c r="E353" i="17"/>
  <c r="G14" i="17"/>
  <c r="G493" i="17" s="1"/>
  <c r="E81" i="17"/>
  <c r="P14" i="17"/>
  <c r="P493" i="17" s="1"/>
  <c r="E286" i="17"/>
  <c r="E149" i="17"/>
  <c r="L26" i="9"/>
  <c r="D26" i="9"/>
  <c r="D94" i="9" s="1"/>
  <c r="G26" i="9"/>
  <c r="H26" i="9" s="1"/>
  <c r="L233" i="7"/>
  <c r="G233" i="7"/>
  <c r="L306" i="8"/>
  <c r="D306" i="8"/>
  <c r="G306" i="8"/>
  <c r="H306" i="8" s="1"/>
  <c r="C217" i="16"/>
  <c r="E217" i="16" s="1"/>
  <c r="G17" i="12"/>
  <c r="L17" i="12"/>
  <c r="C1050" i="16"/>
  <c r="E1050" i="16" s="1"/>
  <c r="G139" i="7"/>
  <c r="L139" i="7"/>
  <c r="C1069" i="16"/>
  <c r="E1069" i="16" s="1"/>
  <c r="I205" i="11"/>
  <c r="C1542" i="16"/>
  <c r="R511" i="17"/>
  <c r="C439" i="17"/>
  <c r="L123" i="7"/>
  <c r="G123" i="7"/>
  <c r="D29" i="6"/>
  <c r="D96" i="6" s="1"/>
  <c r="C96" i="6"/>
  <c r="C789" i="16"/>
  <c r="E789" i="16" s="1"/>
  <c r="D30" i="7"/>
  <c r="L24" i="5"/>
  <c r="G24" i="5"/>
  <c r="G238" i="7"/>
  <c r="L238" i="7"/>
  <c r="L31" i="5"/>
  <c r="G31" i="5"/>
  <c r="F38" i="17"/>
  <c r="H38" i="17" s="1"/>
  <c r="F486" i="17"/>
  <c r="C142" i="17"/>
  <c r="D391" i="3"/>
  <c r="C1137" i="16"/>
  <c r="E1137" i="16" s="1"/>
  <c r="G17" i="6"/>
  <c r="L17" i="6"/>
  <c r="C229" i="9"/>
  <c r="L158" i="9"/>
  <c r="D158" i="9"/>
  <c r="D226" i="9" s="1"/>
  <c r="G158" i="9"/>
  <c r="H158" i="9" s="1"/>
  <c r="D382" i="3"/>
  <c r="C1740" i="16"/>
  <c r="G152" i="8"/>
  <c r="H152" i="8" s="1"/>
  <c r="D152" i="8"/>
  <c r="L152" i="8"/>
  <c r="C234" i="9"/>
  <c r="G237" i="8"/>
  <c r="H237" i="8" s="1"/>
  <c r="D237" i="8"/>
  <c r="L237" i="8"/>
  <c r="C1055" i="16"/>
  <c r="D286" i="8"/>
  <c r="L286" i="8"/>
  <c r="G286" i="8"/>
  <c r="H286" i="8" s="1"/>
  <c r="C86" i="6"/>
  <c r="D19" i="6"/>
  <c r="D86" i="6" s="1"/>
  <c r="G130" i="7"/>
  <c r="L130" i="7"/>
  <c r="G16" i="6"/>
  <c r="L16" i="6"/>
  <c r="L327" i="9"/>
  <c r="G327" i="9"/>
  <c r="H327" i="9" s="1"/>
  <c r="D327" i="9"/>
  <c r="D395" i="9" s="1"/>
  <c r="G22" i="7"/>
  <c r="L22" i="7"/>
  <c r="L314" i="9"/>
  <c r="D314" i="9"/>
  <c r="D382" i="9" s="1"/>
  <c r="G314" i="9"/>
  <c r="H314" i="9" s="1"/>
  <c r="C101" i="17"/>
  <c r="C513" i="17"/>
  <c r="L237" i="7"/>
  <c r="G237" i="7"/>
  <c r="C857" i="16"/>
  <c r="E857" i="16" s="1"/>
  <c r="C152" i="12"/>
  <c r="D30" i="12"/>
  <c r="D152" i="12" s="1"/>
  <c r="D122" i="7"/>
  <c r="D189" i="7" s="1"/>
  <c r="C189" i="7"/>
  <c r="O491" i="17"/>
  <c r="C351" i="17"/>
  <c r="D16" i="8"/>
  <c r="G16" i="8"/>
  <c r="H16" i="8" s="1"/>
  <c r="L16" i="8"/>
  <c r="R503" i="17"/>
  <c r="C431" i="17"/>
  <c r="C164" i="14"/>
  <c r="E164" i="14" s="1"/>
  <c r="C235" i="14"/>
  <c r="E235" i="14" s="1"/>
  <c r="C1598" i="16"/>
  <c r="E1598" i="16" s="1"/>
  <c r="G129" i="7"/>
  <c r="L129" i="7"/>
  <c r="D121" i="7"/>
  <c r="D188" i="7" s="1"/>
  <c r="C188" i="7"/>
  <c r="C627" i="16"/>
  <c r="G112" i="7"/>
  <c r="L112" i="7"/>
  <c r="C97" i="17"/>
  <c r="C509" i="17"/>
  <c r="G284" i="8"/>
  <c r="D284" i="8"/>
  <c r="L284" i="8"/>
  <c r="C577" i="16"/>
  <c r="E577" i="16" s="1"/>
  <c r="C1041" i="16"/>
  <c r="E1041" i="16" s="1"/>
  <c r="L306" i="9"/>
  <c r="G306" i="9"/>
  <c r="H306" i="9" s="1"/>
  <c r="D306" i="9"/>
  <c r="D374" i="9" s="1"/>
  <c r="L218" i="7"/>
  <c r="G218" i="7"/>
  <c r="L214" i="8"/>
  <c r="D214" i="8"/>
  <c r="G214" i="8"/>
  <c r="H214" i="8" s="1"/>
  <c r="C151" i="14"/>
  <c r="D232" i="7"/>
  <c r="D302" i="7" s="1"/>
  <c r="C302" i="7"/>
  <c r="M33" i="11"/>
  <c r="D33" i="11"/>
  <c r="D216" i="11" s="1"/>
  <c r="G33" i="11"/>
  <c r="G216" i="11" s="1"/>
  <c r="J33" i="11"/>
  <c r="J216" i="11" s="1"/>
  <c r="D376" i="3"/>
  <c r="C289" i="3"/>
  <c r="D102" i="8"/>
  <c r="L102" i="8"/>
  <c r="G102" i="8"/>
  <c r="C224" i="9"/>
  <c r="C237" i="17"/>
  <c r="I513" i="17"/>
  <c r="C354" i="17"/>
  <c r="O494" i="17"/>
  <c r="D35" i="14"/>
  <c r="C320" i="14" s="1"/>
  <c r="M35" i="14"/>
  <c r="G35" i="14"/>
  <c r="G320" i="14" s="1"/>
  <c r="J35" i="14"/>
  <c r="K320" i="14" s="1"/>
  <c r="L29" i="7"/>
  <c r="G29" i="7"/>
  <c r="G22" i="9"/>
  <c r="H22" i="9" s="1"/>
  <c r="D22" i="9"/>
  <c r="D90" i="9" s="1"/>
  <c r="L22" i="9"/>
  <c r="D10" i="9"/>
  <c r="D78" i="9" s="1"/>
  <c r="G10" i="9"/>
  <c r="H10" i="9" s="1"/>
  <c r="L10" i="9"/>
  <c r="C427" i="17"/>
  <c r="R499" i="17"/>
  <c r="C792" i="16"/>
  <c r="E792" i="16" s="1"/>
  <c r="L27" i="9"/>
  <c r="G27" i="9"/>
  <c r="D27" i="9"/>
  <c r="D95" i="9" s="1"/>
  <c r="L28" i="5"/>
  <c r="G28" i="5"/>
  <c r="C193" i="11"/>
  <c r="C1601" i="16"/>
  <c r="E1601" i="16" s="1"/>
  <c r="C1250" i="16"/>
  <c r="D23" i="12"/>
  <c r="D145" i="12" s="1"/>
  <c r="C145" i="12"/>
  <c r="L36" i="8"/>
  <c r="G36" i="8"/>
  <c r="H36" i="8" s="1"/>
  <c r="D36" i="8"/>
  <c r="F217" i="11"/>
  <c r="C776" i="16"/>
  <c r="E776" i="16" s="1"/>
  <c r="E282" i="17"/>
  <c r="J10" i="17"/>
  <c r="J489" i="17" s="1"/>
  <c r="D10" i="17"/>
  <c r="D489" i="17" s="1"/>
  <c r="E213" i="17"/>
  <c r="E349" i="17"/>
  <c r="E417" i="17"/>
  <c r="E77" i="17"/>
  <c r="P10" i="17"/>
  <c r="P489" i="17" s="1"/>
  <c r="E145" i="17"/>
  <c r="M10" i="17"/>
  <c r="M489" i="17" s="1"/>
  <c r="V10" i="17"/>
  <c r="S10" i="17"/>
  <c r="S489" i="17" s="1"/>
  <c r="G10" i="17"/>
  <c r="G489" i="17" s="1"/>
  <c r="L224" i="8"/>
  <c r="G224" i="8"/>
  <c r="H224" i="8" s="1"/>
  <c r="D224" i="8"/>
  <c r="L242" i="7"/>
  <c r="G242" i="7"/>
  <c r="C371" i="17"/>
  <c r="O511" i="17"/>
  <c r="C977" i="16"/>
  <c r="E977" i="16" s="1"/>
  <c r="C1405" i="16"/>
  <c r="E1405" i="16" s="1"/>
  <c r="G11" i="7"/>
  <c r="L11" i="7"/>
  <c r="C86" i="14"/>
  <c r="E86" i="14" s="1"/>
  <c r="C1408" i="16"/>
  <c r="E1408" i="16" s="1"/>
  <c r="M30" i="14"/>
  <c r="D30" i="14"/>
  <c r="C315" i="14" s="1"/>
  <c r="G30" i="14"/>
  <c r="G315" i="14" s="1"/>
  <c r="J30" i="14"/>
  <c r="K315" i="14" s="1"/>
  <c r="L161" i="8"/>
  <c r="D161" i="8"/>
  <c r="G161" i="8"/>
  <c r="H161" i="8" s="1"/>
  <c r="C1051" i="16"/>
  <c r="E1051" i="16" s="1"/>
  <c r="C1332" i="16"/>
  <c r="E1332" i="16" s="1"/>
  <c r="S8" i="10"/>
  <c r="G8" i="10"/>
  <c r="G408" i="10" s="1"/>
  <c r="M8" i="10"/>
  <c r="O408" i="10" s="1"/>
  <c r="J8" i="10"/>
  <c r="K408" i="10" s="1"/>
  <c r="P8" i="10"/>
  <c r="S408" i="10" s="1"/>
  <c r="D8" i="10"/>
  <c r="C408" i="10" s="1"/>
  <c r="C295" i="17"/>
  <c r="L502" i="17"/>
  <c r="L507" i="17"/>
  <c r="C300" i="17"/>
  <c r="O504" i="17"/>
  <c r="C364" i="17"/>
  <c r="L13" i="9"/>
  <c r="G13" i="9"/>
  <c r="H13" i="9" s="1"/>
  <c r="D13" i="9"/>
  <c r="D81" i="9" s="1"/>
  <c r="C155" i="17"/>
  <c r="F499" i="17"/>
  <c r="C1404" i="16"/>
  <c r="E1404" i="16" s="1"/>
  <c r="C1249" i="16"/>
  <c r="E1249" i="16" s="1"/>
  <c r="J33" i="10"/>
  <c r="K433" i="10" s="1"/>
  <c r="P33" i="10"/>
  <c r="S433" i="10" s="1"/>
  <c r="G33" i="10"/>
  <c r="G433" i="10" s="1"/>
  <c r="M33" i="10"/>
  <c r="O433" i="10" s="1"/>
  <c r="S33" i="10"/>
  <c r="D33" i="10"/>
  <c r="C433" i="10" s="1"/>
  <c r="C218" i="11"/>
  <c r="C227" i="9"/>
  <c r="G35" i="6"/>
  <c r="L35" i="6"/>
  <c r="C145" i="3"/>
  <c r="C239" i="9"/>
  <c r="L232" i="7"/>
  <c r="G232" i="7"/>
  <c r="D8" i="7"/>
  <c r="G178" i="9"/>
  <c r="H178" i="9" s="1"/>
  <c r="L178" i="9"/>
  <c r="D178" i="9"/>
  <c r="D246" i="9" s="1"/>
  <c r="D298" i="9"/>
  <c r="D366" i="9" s="1"/>
  <c r="G298" i="9"/>
  <c r="H298" i="9" s="1"/>
  <c r="K329" i="9"/>
  <c r="M306" i="9" s="1"/>
  <c r="L298" i="9"/>
  <c r="D387" i="3"/>
  <c r="D23" i="9"/>
  <c r="D91" i="9" s="1"/>
  <c r="L23" i="9"/>
  <c r="G23" i="9"/>
  <c r="H23" i="9" s="1"/>
  <c r="D22" i="8"/>
  <c r="G22" i="8"/>
  <c r="L22" i="8"/>
  <c r="G24" i="7"/>
  <c r="L24" i="7"/>
  <c r="C94" i="14"/>
  <c r="M18" i="14"/>
  <c r="J18" i="14"/>
  <c r="K303" i="14" s="1"/>
  <c r="D18" i="14"/>
  <c r="C303" i="14" s="1"/>
  <c r="G18" i="14"/>
  <c r="G303" i="14" s="1"/>
  <c r="C220" i="16"/>
  <c r="E220" i="16" s="1"/>
  <c r="J31" i="11"/>
  <c r="J214" i="11" s="1"/>
  <c r="D31" i="11"/>
  <c r="D214" i="11" s="1"/>
  <c r="M31" i="11"/>
  <c r="G31" i="11"/>
  <c r="G214" i="11" s="1"/>
  <c r="C206" i="11"/>
  <c r="C717" i="16"/>
  <c r="E717" i="16" s="1"/>
  <c r="C382" i="9"/>
  <c r="G10" i="8"/>
  <c r="L10" i="8"/>
  <c r="D10" i="8"/>
  <c r="L10" i="12"/>
  <c r="G10" i="12"/>
  <c r="C223" i="14"/>
  <c r="L179" i="9"/>
  <c r="G179" i="9"/>
  <c r="H179" i="9" s="1"/>
  <c r="D179" i="9"/>
  <c r="D247" i="9" s="1"/>
  <c r="C511" i="17"/>
  <c r="C99" i="17"/>
  <c r="L385" i="3"/>
  <c r="G385" i="3"/>
  <c r="I500" i="17"/>
  <c r="C224" i="17"/>
  <c r="C424" i="17"/>
  <c r="R496" i="17"/>
  <c r="G320" i="9"/>
  <c r="D320" i="9"/>
  <c r="D388" i="9" s="1"/>
  <c r="L320" i="9"/>
  <c r="C201" i="11"/>
  <c r="O496" i="17"/>
  <c r="C356" i="17"/>
  <c r="D11" i="6"/>
  <c r="D78" i="6" s="1"/>
  <c r="C78" i="6"/>
  <c r="J16" i="14"/>
  <c r="K301" i="14" s="1"/>
  <c r="D16" i="14"/>
  <c r="C301" i="14" s="1"/>
  <c r="G16" i="14"/>
  <c r="G301" i="14" s="1"/>
  <c r="M16" i="14"/>
  <c r="C1678" i="16"/>
  <c r="E1678" i="16" s="1"/>
  <c r="C149" i="14"/>
  <c r="E149" i="14" s="1"/>
  <c r="F505" i="17"/>
  <c r="C161" i="17"/>
  <c r="D116" i="7"/>
  <c r="D183" i="7" s="1"/>
  <c r="C183" i="7"/>
  <c r="L7" i="7"/>
  <c r="G7" i="7"/>
  <c r="K38" i="7"/>
  <c r="N11" i="7" s="1"/>
  <c r="C142" i="12"/>
  <c r="D20" i="12"/>
  <c r="D142" i="12" s="1"/>
  <c r="D19" i="8"/>
  <c r="L19" i="8"/>
  <c r="G19" i="8"/>
  <c r="C1673" i="16"/>
  <c r="E1673" i="16" s="1"/>
  <c r="C844" i="16"/>
  <c r="E844" i="16" s="1"/>
  <c r="L160" i="9"/>
  <c r="D160" i="9"/>
  <c r="D228" i="9" s="1"/>
  <c r="G160" i="9"/>
  <c r="H160" i="9" s="1"/>
  <c r="C1325" i="16"/>
  <c r="E1325" i="16" s="1"/>
  <c r="M65" i="16"/>
  <c r="C2182" i="16" s="1"/>
  <c r="G65" i="16"/>
  <c r="C1966" i="16" s="1"/>
  <c r="F65" i="16"/>
  <c r="C1930" i="16" s="1"/>
  <c r="S65" i="16"/>
  <c r="C2398" i="16" s="1"/>
  <c r="C65" i="16"/>
  <c r="C1822" i="16" s="1"/>
  <c r="R65" i="16"/>
  <c r="C2362" i="16" s="1"/>
  <c r="X65" i="16"/>
  <c r="C2578" i="16" s="1"/>
  <c r="Z65" i="16"/>
  <c r="L65" i="16"/>
  <c r="C2146" i="16" s="1"/>
  <c r="U65" i="16"/>
  <c r="C2470" i="16" s="1"/>
  <c r="W65" i="16"/>
  <c r="C2542" i="16" s="1"/>
  <c r="P65" i="16"/>
  <c r="C2290" i="16" s="1"/>
  <c r="H65" i="16"/>
  <c r="C2002" i="16" s="1"/>
  <c r="J65" i="16"/>
  <c r="C2074" i="16" s="1"/>
  <c r="Y65" i="16"/>
  <c r="C2614" i="16" s="1"/>
  <c r="T65" i="16"/>
  <c r="C2434" i="16" s="1"/>
  <c r="V65" i="16"/>
  <c r="C2506" i="16" s="1"/>
  <c r="D65" i="16"/>
  <c r="C1858" i="16" s="1"/>
  <c r="O65" i="16"/>
  <c r="C2254" i="16" s="1"/>
  <c r="N65" i="16"/>
  <c r="C2218" i="16" s="1"/>
  <c r="Q65" i="16"/>
  <c r="C2326" i="16" s="1"/>
  <c r="K65" i="16"/>
  <c r="C2110" i="16" s="1"/>
  <c r="E65" i="16"/>
  <c r="C1894" i="16" s="1"/>
  <c r="I65" i="16"/>
  <c r="C2038" i="16" s="1"/>
  <c r="C1752" i="16"/>
  <c r="E1752" i="16" s="1"/>
  <c r="L228" i="8"/>
  <c r="D228" i="8"/>
  <c r="G228" i="8"/>
  <c r="H228" i="8" s="1"/>
  <c r="D31" i="6"/>
  <c r="D98" i="6" s="1"/>
  <c r="C98" i="6"/>
  <c r="D154" i="8"/>
  <c r="L154" i="8"/>
  <c r="G154" i="8"/>
  <c r="H154" i="8" s="1"/>
  <c r="G35" i="8"/>
  <c r="H35" i="8" s="1"/>
  <c r="L35" i="8"/>
  <c r="D35" i="8"/>
  <c r="C312" i="8"/>
  <c r="E281" i="8" s="1"/>
  <c r="L169" i="8"/>
  <c r="D169" i="8"/>
  <c r="G169" i="8"/>
  <c r="L239" i="8"/>
  <c r="D239" i="8"/>
  <c r="G239" i="8"/>
  <c r="H239" i="8" s="1"/>
  <c r="L9" i="7"/>
  <c r="G9" i="7"/>
  <c r="C1412" i="16"/>
  <c r="G302" i="8"/>
  <c r="H302" i="8" s="1"/>
  <c r="L302" i="8"/>
  <c r="D302" i="8"/>
  <c r="D322" i="9"/>
  <c r="D390" i="9" s="1"/>
  <c r="G322" i="9"/>
  <c r="L322" i="9"/>
  <c r="C73" i="3"/>
  <c r="C368" i="16"/>
  <c r="E368" i="16" s="1"/>
  <c r="C387" i="9"/>
  <c r="C575" i="16"/>
  <c r="E575" i="16" s="1"/>
  <c r="C228" i="9"/>
  <c r="C79" i="14"/>
  <c r="G16" i="11"/>
  <c r="G199" i="11" s="1"/>
  <c r="D16" i="11"/>
  <c r="D199" i="11" s="1"/>
  <c r="M16" i="11"/>
  <c r="J16" i="11"/>
  <c r="J199" i="11" s="1"/>
  <c r="C975" i="16"/>
  <c r="C157" i="17"/>
  <c r="F501" i="17"/>
  <c r="G376" i="3"/>
  <c r="L376" i="3"/>
  <c r="L45" i="16"/>
  <c r="C2126" i="16" s="1"/>
  <c r="J45" i="16"/>
  <c r="C2054" i="16" s="1"/>
  <c r="Z45" i="16"/>
  <c r="H45" i="16"/>
  <c r="C1982" i="16" s="1"/>
  <c r="S45" i="16"/>
  <c r="C2378" i="16" s="1"/>
  <c r="R45" i="16"/>
  <c r="C2342" i="16" s="1"/>
  <c r="Z39" i="16"/>
  <c r="Y45" i="16"/>
  <c r="C2594" i="16" s="1"/>
  <c r="V45" i="16"/>
  <c r="C2486" i="16" s="1"/>
  <c r="W45" i="16"/>
  <c r="C2522" i="16" s="1"/>
  <c r="D45" i="16"/>
  <c r="C1838" i="16" s="1"/>
  <c r="P45" i="16"/>
  <c r="C2270" i="16" s="1"/>
  <c r="Q45" i="16"/>
  <c r="C2306" i="16" s="1"/>
  <c r="E45" i="16"/>
  <c r="C1874" i="16" s="1"/>
  <c r="F45" i="16"/>
  <c r="C1910" i="16" s="1"/>
  <c r="X45" i="16"/>
  <c r="C2558" i="16" s="1"/>
  <c r="U45" i="16"/>
  <c r="C2450" i="16" s="1"/>
  <c r="M45" i="16"/>
  <c r="C2162" i="16" s="1"/>
  <c r="O45" i="16"/>
  <c r="C2234" i="16" s="1"/>
  <c r="G45" i="16"/>
  <c r="C1946" i="16" s="1"/>
  <c r="N45" i="16"/>
  <c r="C2198" i="16" s="1"/>
  <c r="I45" i="16"/>
  <c r="C2018" i="16" s="1"/>
  <c r="T45" i="16"/>
  <c r="C2414" i="16" s="1"/>
  <c r="K45" i="16"/>
  <c r="C2090" i="16" s="1"/>
  <c r="C45" i="16"/>
  <c r="C1802" i="16" s="1"/>
  <c r="C389" i="9"/>
  <c r="D234" i="7"/>
  <c r="D304" i="7" s="1"/>
  <c r="C304" i="7"/>
  <c r="D12" i="5"/>
  <c r="D79" i="5" s="1"/>
  <c r="C79" i="5"/>
  <c r="C202" i="7"/>
  <c r="D135" i="7"/>
  <c r="D202" i="7" s="1"/>
  <c r="C248" i="9"/>
  <c r="C145" i="17"/>
  <c r="F489" i="17"/>
  <c r="J11" i="14"/>
  <c r="K296" i="14" s="1"/>
  <c r="M11" i="14"/>
  <c r="G11" i="14"/>
  <c r="G296" i="14" s="1"/>
  <c r="D11" i="14"/>
  <c r="C296" i="14" s="1"/>
  <c r="F199" i="11"/>
  <c r="C288" i="17"/>
  <c r="L495" i="17"/>
  <c r="C446" i="16"/>
  <c r="E446" i="16" s="1"/>
  <c r="C174" i="14"/>
  <c r="E174" i="14" s="1"/>
  <c r="D12" i="17"/>
  <c r="D491" i="17" s="1"/>
  <c r="E215" i="17"/>
  <c r="M12" i="17"/>
  <c r="M491" i="17" s="1"/>
  <c r="E419" i="17"/>
  <c r="E79" i="17"/>
  <c r="E284" i="17"/>
  <c r="J12" i="17"/>
  <c r="J491" i="17" s="1"/>
  <c r="P12" i="17"/>
  <c r="P491" i="17" s="1"/>
  <c r="G12" i="17"/>
  <c r="G491" i="17" s="1"/>
  <c r="E351" i="17"/>
  <c r="E147" i="17"/>
  <c r="S12" i="17"/>
  <c r="S491" i="17" s="1"/>
  <c r="V12" i="17"/>
  <c r="L497" i="17"/>
  <c r="C290" i="17"/>
  <c r="C77" i="17"/>
  <c r="C489" i="17"/>
  <c r="D380" i="3"/>
  <c r="L33" i="5"/>
  <c r="G33" i="5"/>
  <c r="D146" i="8"/>
  <c r="G146" i="8"/>
  <c r="H146" i="8" s="1"/>
  <c r="L146" i="8"/>
  <c r="C82" i="9"/>
  <c r="C375" i="16"/>
  <c r="E375" i="16" s="1"/>
  <c r="C1465" i="16"/>
  <c r="E1465" i="16" s="1"/>
  <c r="C88" i="17"/>
  <c r="C500" i="17"/>
  <c r="C38" i="10"/>
  <c r="G173" i="8"/>
  <c r="H173" i="8" s="1"/>
  <c r="L173" i="8"/>
  <c r="D173" i="8"/>
  <c r="C377" i="16"/>
  <c r="E377" i="16" s="1"/>
  <c r="C239" i="14"/>
  <c r="E239" i="14" s="1"/>
  <c r="C236" i="14"/>
  <c r="E236" i="14" s="1"/>
  <c r="C785" i="16"/>
  <c r="C140" i="12"/>
  <c r="D18" i="12"/>
  <c r="D140" i="12" s="1"/>
  <c r="C371" i="9"/>
  <c r="C1345" i="16"/>
  <c r="E1345" i="16" s="1"/>
  <c r="C291" i="17"/>
  <c r="L498" i="17"/>
  <c r="D181" i="3"/>
  <c r="D21" i="14"/>
  <c r="C306" i="14" s="1"/>
  <c r="M21" i="14"/>
  <c r="G21" i="14"/>
  <c r="G306" i="14" s="1"/>
  <c r="J21" i="14"/>
  <c r="K306" i="14" s="1"/>
  <c r="C1044" i="16"/>
  <c r="E1044" i="16" s="1"/>
  <c r="C236" i="16"/>
  <c r="C716" i="16"/>
  <c r="E716" i="16" s="1"/>
  <c r="S23" i="17"/>
  <c r="S502" i="17" s="1"/>
  <c r="M23" i="17"/>
  <c r="M502" i="17" s="1"/>
  <c r="E226" i="17"/>
  <c r="E430" i="17"/>
  <c r="D23" i="17"/>
  <c r="D502" i="17" s="1"/>
  <c r="J23" i="17"/>
  <c r="J502" i="17" s="1"/>
  <c r="P23" i="17"/>
  <c r="P502" i="17" s="1"/>
  <c r="E90" i="17"/>
  <c r="G23" i="17"/>
  <c r="G502" i="17" s="1"/>
  <c r="V23" i="17"/>
  <c r="E362" i="17"/>
  <c r="E158" i="17"/>
  <c r="E295" i="17"/>
  <c r="F210" i="11"/>
  <c r="C1670" i="16"/>
  <c r="E1670" i="16" s="1"/>
  <c r="C83" i="14"/>
  <c r="F514" i="17"/>
  <c r="C170" i="17"/>
  <c r="C370" i="16"/>
  <c r="O507" i="17"/>
  <c r="C367" i="17"/>
  <c r="C351" i="16"/>
  <c r="E351" i="16" s="1"/>
  <c r="C211" i="11"/>
  <c r="O497" i="17"/>
  <c r="C357" i="17"/>
  <c r="C1333" i="16"/>
  <c r="E1333" i="16" s="1"/>
  <c r="F195" i="11"/>
  <c r="G21" i="5"/>
  <c r="L21" i="5"/>
  <c r="C561" i="16"/>
  <c r="E561" i="16" s="1"/>
  <c r="C241" i="14"/>
  <c r="E241" i="14" s="1"/>
  <c r="C150" i="12"/>
  <c r="D28" i="12"/>
  <c r="D150" i="12" s="1"/>
  <c r="C904" i="16"/>
  <c r="E904" i="16" s="1"/>
  <c r="C420" i="16"/>
  <c r="E420" i="16" s="1"/>
  <c r="C835" i="16"/>
  <c r="E835" i="16" s="1"/>
  <c r="C1413" i="16"/>
  <c r="E1413" i="16" s="1"/>
  <c r="D71" i="4"/>
  <c r="C1324" i="16"/>
  <c r="C1690" i="16"/>
  <c r="E1690" i="16" s="1"/>
  <c r="C370" i="17"/>
  <c r="O510" i="17"/>
  <c r="P34" i="10"/>
  <c r="S434" i="10" s="1"/>
  <c r="D34" i="10"/>
  <c r="C434" i="10" s="1"/>
  <c r="J34" i="10"/>
  <c r="K434" i="10" s="1"/>
  <c r="G34" i="10"/>
  <c r="G434" i="10" s="1"/>
  <c r="M34" i="10"/>
  <c r="O434" i="10" s="1"/>
  <c r="S34" i="10"/>
  <c r="C1621" i="16"/>
  <c r="E1621" i="16" s="1"/>
  <c r="C639" i="16"/>
  <c r="E639" i="16" s="1"/>
  <c r="L16" i="12"/>
  <c r="G16" i="12"/>
  <c r="G145" i="8"/>
  <c r="H145" i="8" s="1"/>
  <c r="L145" i="8"/>
  <c r="D145" i="8"/>
  <c r="C373" i="9"/>
  <c r="C88" i="6"/>
  <c r="D21" i="6"/>
  <c r="D88" i="6" s="1"/>
  <c r="C585" i="16"/>
  <c r="I210" i="11"/>
  <c r="L24" i="12"/>
  <c r="G24" i="12"/>
  <c r="C197" i="11"/>
  <c r="L38" i="11"/>
  <c r="D126" i="11" s="1"/>
  <c r="D7" i="11"/>
  <c r="D190" i="11" s="1"/>
  <c r="M7" i="11"/>
  <c r="G7" i="11"/>
  <c r="G190" i="11" s="1"/>
  <c r="J7" i="11"/>
  <c r="J190" i="11" s="1"/>
  <c r="L39" i="16"/>
  <c r="C833" i="16"/>
  <c r="E833" i="16" s="1"/>
  <c r="C421" i="17"/>
  <c r="R493" i="17"/>
  <c r="C650" i="16"/>
  <c r="E650" i="16" s="1"/>
  <c r="C1483" i="16"/>
  <c r="C849" i="16"/>
  <c r="C301" i="16"/>
  <c r="I206" i="11"/>
  <c r="C229" i="16"/>
  <c r="E229" i="16" s="1"/>
  <c r="C702" i="16"/>
  <c r="E702" i="16" s="1"/>
  <c r="C1109" i="16"/>
  <c r="P39" i="16"/>
  <c r="I191" i="11"/>
  <c r="C175" i="14"/>
  <c r="G10" i="7"/>
  <c r="L10" i="7"/>
  <c r="C242" i="16"/>
  <c r="E242" i="16" s="1"/>
  <c r="C907" i="16"/>
  <c r="E907" i="16" s="1"/>
  <c r="C634" i="16"/>
  <c r="E634" i="16" s="1"/>
  <c r="G13" i="14"/>
  <c r="G298" i="14" s="1"/>
  <c r="D13" i="14"/>
  <c r="C298" i="14" s="1"/>
  <c r="M13" i="14"/>
  <c r="J13" i="14"/>
  <c r="K298" i="14" s="1"/>
  <c r="C1346" i="16"/>
  <c r="C93" i="9"/>
  <c r="G172" i="8"/>
  <c r="H172" i="8" s="1"/>
  <c r="L172" i="8"/>
  <c r="D172" i="8"/>
  <c r="D35" i="7"/>
  <c r="G301" i="8"/>
  <c r="H301" i="8" s="1"/>
  <c r="D301" i="8"/>
  <c r="L301" i="8"/>
  <c r="G17" i="7"/>
  <c r="L17" i="7"/>
  <c r="G30" i="6"/>
  <c r="L30" i="6"/>
  <c r="C82" i="6"/>
  <c r="D15" i="6"/>
  <c r="D82" i="6" s="1"/>
  <c r="C94" i="9"/>
  <c r="L23" i="8"/>
  <c r="G23" i="8"/>
  <c r="H23" i="8" s="1"/>
  <c r="D23" i="8"/>
  <c r="G122" i="7"/>
  <c r="L122" i="7"/>
  <c r="L369" i="3"/>
  <c r="G369" i="3"/>
  <c r="C1252" i="16"/>
  <c r="D29" i="7"/>
  <c r="C1472" i="16"/>
  <c r="E1472" i="16" s="1"/>
  <c r="D23" i="7"/>
  <c r="C223" i="17"/>
  <c r="I499" i="17"/>
  <c r="C369" i="9"/>
  <c r="C1687" i="16"/>
  <c r="G312" i="9"/>
  <c r="H312" i="9" s="1"/>
  <c r="D312" i="9"/>
  <c r="D380" i="9" s="1"/>
  <c r="L312" i="9"/>
  <c r="D120" i="7"/>
  <c r="D187" i="7" s="1"/>
  <c r="C187" i="7"/>
  <c r="G89" i="8"/>
  <c r="H89" i="8" s="1"/>
  <c r="L89" i="8"/>
  <c r="D89" i="8"/>
  <c r="D9" i="12"/>
  <c r="D131" i="12" s="1"/>
  <c r="C131" i="12"/>
  <c r="D125" i="7"/>
  <c r="D192" i="7" s="1"/>
  <c r="C192" i="7"/>
  <c r="C85" i="14"/>
  <c r="E85" i="14" s="1"/>
  <c r="M34" i="14"/>
  <c r="D34" i="14"/>
  <c r="C319" i="14" s="1"/>
  <c r="G34" i="14"/>
  <c r="G319" i="14" s="1"/>
  <c r="J34" i="14"/>
  <c r="K319" i="14" s="1"/>
  <c r="F212" i="11"/>
  <c r="C490" i="17"/>
  <c r="C78" i="17"/>
  <c r="L116" i="7"/>
  <c r="G116" i="7"/>
  <c r="M28" i="14"/>
  <c r="G28" i="14"/>
  <c r="G313" i="14" s="1"/>
  <c r="D28" i="14"/>
  <c r="C313" i="14" s="1"/>
  <c r="J28" i="14"/>
  <c r="K313" i="14" s="1"/>
  <c r="D177" i="9"/>
  <c r="D245" i="9" s="1"/>
  <c r="L177" i="9"/>
  <c r="G177" i="9"/>
  <c r="C720" i="16"/>
  <c r="E720" i="16" s="1"/>
  <c r="D378" i="3"/>
  <c r="C219" i="14"/>
  <c r="F191" i="11"/>
  <c r="C1393" i="16"/>
  <c r="E1393" i="16" s="1"/>
  <c r="C133" i="12"/>
  <c r="D11" i="12"/>
  <c r="D133" i="12" s="1"/>
  <c r="C419" i="17"/>
  <c r="R491" i="17"/>
  <c r="P17" i="15"/>
  <c r="S417" i="15" s="1"/>
  <c r="J17" i="15"/>
  <c r="K417" i="15" s="1"/>
  <c r="M17" i="15"/>
  <c r="O417" i="15" s="1"/>
  <c r="G17" i="15"/>
  <c r="G417" i="15" s="1"/>
  <c r="D17" i="15"/>
  <c r="C417" i="15" s="1"/>
  <c r="S17" i="15"/>
  <c r="C156" i="12"/>
  <c r="D34" i="12"/>
  <c r="D156" i="12" s="1"/>
  <c r="G18" i="8"/>
  <c r="H18" i="8" s="1"/>
  <c r="D18" i="8"/>
  <c r="L18" i="8"/>
  <c r="C448" i="16"/>
  <c r="E448" i="16" s="1"/>
  <c r="C1551" i="16"/>
  <c r="C93" i="5"/>
  <c r="D26" i="5"/>
  <c r="D93" i="5" s="1"/>
  <c r="C1264" i="16"/>
  <c r="E1264" i="16" s="1"/>
  <c r="C1053" i="16"/>
  <c r="E1053" i="16" s="1"/>
  <c r="C718" i="16"/>
  <c r="E718" i="16" s="1"/>
  <c r="C1134" i="16"/>
  <c r="C1686" i="16"/>
  <c r="C491" i="17"/>
  <c r="C79" i="17"/>
  <c r="F215" i="11"/>
  <c r="L240" i="8"/>
  <c r="D240" i="8"/>
  <c r="G240" i="8"/>
  <c r="H240" i="8" s="1"/>
  <c r="C434" i="17"/>
  <c r="R506" i="17"/>
  <c r="C154" i="17"/>
  <c r="F498" i="17"/>
  <c r="C1321" i="16"/>
  <c r="E1321" i="16" s="1"/>
  <c r="C92" i="9"/>
  <c r="C168" i="14"/>
  <c r="E168" i="14" s="1"/>
  <c r="C1276" i="16"/>
  <c r="E1276" i="16" s="1"/>
  <c r="G144" i="8"/>
  <c r="K175" i="8"/>
  <c r="F166" i="8" s="1"/>
  <c r="D144" i="8"/>
  <c r="L144" i="8"/>
  <c r="F213" i="11"/>
  <c r="C158" i="12"/>
  <c r="D36" i="12"/>
  <c r="D158" i="12" s="1"/>
  <c r="C301" i="17"/>
  <c r="L508" i="17"/>
  <c r="C842" i="16"/>
  <c r="C297" i="16"/>
  <c r="C1541" i="16"/>
  <c r="C1266" i="16"/>
  <c r="E1266" i="16" s="1"/>
  <c r="D229" i="8"/>
  <c r="L229" i="8"/>
  <c r="G229" i="8"/>
  <c r="H229" i="8" s="1"/>
  <c r="C997" i="16"/>
  <c r="E997" i="16" s="1"/>
  <c r="C1129" i="16"/>
  <c r="C1476" i="16"/>
  <c r="C1399" i="16"/>
  <c r="P7" i="15"/>
  <c r="S407" i="15" s="1"/>
  <c r="M7" i="15"/>
  <c r="O407" i="15" s="1"/>
  <c r="J7" i="15"/>
  <c r="K407" i="15" s="1"/>
  <c r="D7" i="15"/>
  <c r="G7" i="15"/>
  <c r="G407" i="15" s="1"/>
  <c r="S7" i="15"/>
  <c r="R38" i="15"/>
  <c r="D366" i="15" s="1"/>
  <c r="C1539" i="16"/>
  <c r="C445" i="16"/>
  <c r="E445" i="16" s="1"/>
  <c r="C152" i="14"/>
  <c r="M19" i="17"/>
  <c r="M498" i="17" s="1"/>
  <c r="E291" i="17"/>
  <c r="E358" i="17"/>
  <c r="E154" i="17"/>
  <c r="G19" i="17"/>
  <c r="G498" i="17" s="1"/>
  <c r="E86" i="17"/>
  <c r="E222" i="17"/>
  <c r="V19" i="17"/>
  <c r="P19" i="17"/>
  <c r="P498" i="17" s="1"/>
  <c r="D19" i="17"/>
  <c r="D498" i="17" s="1"/>
  <c r="J19" i="17"/>
  <c r="J498" i="17" s="1"/>
  <c r="S19" i="17"/>
  <c r="S498" i="17" s="1"/>
  <c r="E426" i="17"/>
  <c r="C151" i="17"/>
  <c r="F495" i="17"/>
  <c r="F205" i="11"/>
  <c r="G158" i="8"/>
  <c r="H158" i="8" s="1"/>
  <c r="L158" i="8"/>
  <c r="D158" i="8"/>
  <c r="L243" i="7"/>
  <c r="G243" i="7"/>
  <c r="I197" i="11"/>
  <c r="C93" i="14"/>
  <c r="E93" i="14" s="1"/>
  <c r="F512" i="17"/>
  <c r="C168" i="17"/>
  <c r="I190" i="11"/>
  <c r="I38" i="11"/>
  <c r="O501" i="17"/>
  <c r="C361" i="17"/>
  <c r="C508" i="16"/>
  <c r="E508" i="16" s="1"/>
  <c r="I202" i="11"/>
  <c r="C100" i="9"/>
  <c r="L394" i="3"/>
  <c r="G394" i="3"/>
  <c r="D27" i="7"/>
  <c r="D131" i="7"/>
  <c r="D198" i="7" s="1"/>
  <c r="C198" i="7"/>
  <c r="C203" i="7"/>
  <c r="D136" i="7"/>
  <c r="D203" i="7" s="1"/>
  <c r="G13" i="8"/>
  <c r="H13" i="8" s="1"/>
  <c r="L13" i="8"/>
  <c r="D13" i="8"/>
  <c r="G29" i="5"/>
  <c r="L29" i="5"/>
  <c r="F504" i="17"/>
  <c r="C160" i="17"/>
  <c r="C1269" i="16"/>
  <c r="E1269" i="16" s="1"/>
  <c r="C1676" i="16"/>
  <c r="C355" i="16"/>
  <c r="E355" i="16" s="1"/>
  <c r="C1747" i="16"/>
  <c r="E1747" i="16" s="1"/>
  <c r="C649" i="16"/>
  <c r="E649" i="16" s="1"/>
  <c r="L227" i="7"/>
  <c r="G227" i="7"/>
  <c r="G384" i="3"/>
  <c r="L384" i="3"/>
  <c r="G20" i="8"/>
  <c r="H20" i="8" s="1"/>
  <c r="D20" i="8"/>
  <c r="L20" i="8"/>
  <c r="C36" i="3"/>
  <c r="C399" i="3"/>
  <c r="E382" i="3" s="1"/>
  <c r="D368" i="3"/>
  <c r="C171" i="17"/>
  <c r="F515" i="17"/>
  <c r="L7" i="6"/>
  <c r="K38" i="6"/>
  <c r="F27" i="6" s="1"/>
  <c r="G7" i="6"/>
  <c r="C214" i="17"/>
  <c r="I490" i="17"/>
  <c r="G20" i="5"/>
  <c r="L20" i="5"/>
  <c r="C38" i="14"/>
  <c r="E38" i="14" s="1"/>
  <c r="C74" i="14"/>
  <c r="F492" i="17"/>
  <c r="C148" i="17"/>
  <c r="G148" i="8"/>
  <c r="H148" i="8" s="1"/>
  <c r="D148" i="8"/>
  <c r="L148" i="8"/>
  <c r="C984" i="16"/>
  <c r="E984" i="16" s="1"/>
  <c r="G14" i="8"/>
  <c r="L14" i="8"/>
  <c r="H14" i="8"/>
  <c r="D14" i="8"/>
  <c r="G287" i="8"/>
  <c r="L287" i="8"/>
  <c r="D287" i="8"/>
  <c r="L301" i="9"/>
  <c r="D301" i="9"/>
  <c r="D369" i="9" s="1"/>
  <c r="G301" i="9"/>
  <c r="H301" i="9" s="1"/>
  <c r="C444" i="16"/>
  <c r="E444" i="16" s="1"/>
  <c r="G281" i="8"/>
  <c r="H281" i="8" s="1"/>
  <c r="D281" i="8"/>
  <c r="K312" i="8"/>
  <c r="M310" i="8" s="1"/>
  <c r="L281" i="8"/>
  <c r="C1251" i="16"/>
  <c r="E1251" i="16" s="1"/>
  <c r="G31" i="14"/>
  <c r="G316" i="14" s="1"/>
  <c r="M31" i="14"/>
  <c r="D31" i="14"/>
  <c r="C316" i="14" s="1"/>
  <c r="J31" i="14"/>
  <c r="K316" i="14" s="1"/>
  <c r="J15" i="11"/>
  <c r="J198" i="11" s="1"/>
  <c r="D15" i="11"/>
  <c r="D198" i="11" s="1"/>
  <c r="G15" i="11"/>
  <c r="G198" i="11" s="1"/>
  <c r="M15" i="11"/>
  <c r="V63" i="16"/>
  <c r="C2504" i="16" s="1"/>
  <c r="C63" i="16"/>
  <c r="C1820" i="16" s="1"/>
  <c r="E63" i="16"/>
  <c r="C1892" i="16" s="1"/>
  <c r="F63" i="16"/>
  <c r="C1928" i="16" s="1"/>
  <c r="X63" i="16"/>
  <c r="C2576" i="16" s="1"/>
  <c r="Q63" i="16"/>
  <c r="C2324" i="16" s="1"/>
  <c r="U63" i="16"/>
  <c r="C2468" i="16" s="1"/>
  <c r="P63" i="16"/>
  <c r="C2288" i="16" s="1"/>
  <c r="S63" i="16"/>
  <c r="C2396" i="16" s="1"/>
  <c r="O63" i="16"/>
  <c r="C2252" i="16" s="1"/>
  <c r="M63" i="16"/>
  <c r="C2180" i="16" s="1"/>
  <c r="Z63" i="16"/>
  <c r="D63" i="16"/>
  <c r="C1856" i="16" s="1"/>
  <c r="G63" i="16"/>
  <c r="C1964" i="16" s="1"/>
  <c r="H63" i="16"/>
  <c r="C2000" i="16" s="1"/>
  <c r="W63" i="16"/>
  <c r="C2540" i="16" s="1"/>
  <c r="I63" i="16"/>
  <c r="C2036" i="16" s="1"/>
  <c r="Y63" i="16"/>
  <c r="C2612" i="16" s="1"/>
  <c r="L63" i="16"/>
  <c r="C2144" i="16" s="1"/>
  <c r="T63" i="16"/>
  <c r="C2432" i="16" s="1"/>
  <c r="J63" i="16"/>
  <c r="C2072" i="16" s="1"/>
  <c r="R63" i="16"/>
  <c r="C2360" i="16" s="1"/>
  <c r="K63" i="16"/>
  <c r="C2108" i="16" s="1"/>
  <c r="N63" i="16"/>
  <c r="C2216" i="16" s="1"/>
  <c r="C1184" i="16"/>
  <c r="C1199" i="16"/>
  <c r="C1603" i="16"/>
  <c r="E1603" i="16" s="1"/>
  <c r="D16" i="5"/>
  <c r="D83" i="5" s="1"/>
  <c r="C83" i="5"/>
  <c r="C233" i="14"/>
  <c r="E233" i="14" s="1"/>
  <c r="C779" i="16"/>
  <c r="E779" i="16" s="1"/>
  <c r="I201" i="11"/>
  <c r="L167" i="9"/>
  <c r="D167" i="9"/>
  <c r="D235" i="9" s="1"/>
  <c r="G167" i="9"/>
  <c r="H167" i="9" s="1"/>
  <c r="D30" i="9"/>
  <c r="D98" i="9" s="1"/>
  <c r="G30" i="9"/>
  <c r="H30" i="9" s="1"/>
  <c r="L30" i="9"/>
  <c r="C1757" i="16"/>
  <c r="E1757" i="16" s="1"/>
  <c r="C205" i="11"/>
  <c r="L104" i="8"/>
  <c r="G104" i="8"/>
  <c r="D104" i="8"/>
  <c r="O488" i="17"/>
  <c r="C348" i="17"/>
  <c r="G31" i="12"/>
  <c r="L31" i="12"/>
  <c r="C1391" i="16"/>
  <c r="E1391" i="16" s="1"/>
  <c r="L492" i="17"/>
  <c r="C285" i="17"/>
  <c r="D17" i="17"/>
  <c r="D496" i="17" s="1"/>
  <c r="E152" i="17"/>
  <c r="J17" i="17"/>
  <c r="J496" i="17" s="1"/>
  <c r="E84" i="17"/>
  <c r="E356" i="17"/>
  <c r="V17" i="17"/>
  <c r="M17" i="17"/>
  <c r="M496" i="17" s="1"/>
  <c r="G17" i="17"/>
  <c r="G496" i="17" s="1"/>
  <c r="E424" i="17"/>
  <c r="E220" i="17"/>
  <c r="P17" i="17"/>
  <c r="P496" i="17" s="1"/>
  <c r="S17" i="17"/>
  <c r="S496" i="17" s="1"/>
  <c r="E289" i="17"/>
  <c r="G232" i="8"/>
  <c r="L232" i="8"/>
  <c r="D232" i="8"/>
  <c r="G13" i="11"/>
  <c r="G196" i="11" s="1"/>
  <c r="M13" i="11"/>
  <c r="J13" i="11"/>
  <c r="J196" i="11" s="1"/>
  <c r="D13" i="11"/>
  <c r="D196" i="11" s="1"/>
  <c r="C1054" i="16"/>
  <c r="E1054" i="16" s="1"/>
  <c r="C99" i="5"/>
  <c r="D32" i="5"/>
  <c r="D99" i="5" s="1"/>
  <c r="L13" i="6"/>
  <c r="G13" i="6"/>
  <c r="L216" i="8"/>
  <c r="G216" i="8"/>
  <c r="H216" i="8" s="1"/>
  <c r="D216" i="8"/>
  <c r="I217" i="11"/>
  <c r="O512" i="17"/>
  <c r="C372" i="17"/>
  <c r="V64" i="16"/>
  <c r="C2505" i="16" s="1"/>
  <c r="L64" i="16"/>
  <c r="C2145" i="16" s="1"/>
  <c r="Q64" i="16"/>
  <c r="C2325" i="16" s="1"/>
  <c r="I64" i="16"/>
  <c r="C2037" i="16" s="1"/>
  <c r="W64" i="16"/>
  <c r="C2541" i="16" s="1"/>
  <c r="E64" i="16"/>
  <c r="C1893" i="16" s="1"/>
  <c r="P64" i="16"/>
  <c r="C2289" i="16" s="1"/>
  <c r="G64" i="16"/>
  <c r="C1965" i="16" s="1"/>
  <c r="M64" i="16"/>
  <c r="C2181" i="16" s="1"/>
  <c r="F64" i="16"/>
  <c r="C1929" i="16" s="1"/>
  <c r="R64" i="16"/>
  <c r="C2361" i="16" s="1"/>
  <c r="K64" i="16"/>
  <c r="C2109" i="16" s="1"/>
  <c r="Y64" i="16"/>
  <c r="C2613" i="16" s="1"/>
  <c r="C64" i="16"/>
  <c r="C1821" i="16" s="1"/>
  <c r="T64" i="16"/>
  <c r="C2433" i="16" s="1"/>
  <c r="S64" i="16"/>
  <c r="C2397" i="16" s="1"/>
  <c r="D64" i="16"/>
  <c r="C1857" i="16" s="1"/>
  <c r="X64" i="16"/>
  <c r="C2577" i="16" s="1"/>
  <c r="N64" i="16"/>
  <c r="C2217" i="16" s="1"/>
  <c r="U64" i="16"/>
  <c r="C2469" i="16" s="1"/>
  <c r="Z64" i="16"/>
  <c r="O64" i="16"/>
  <c r="C2253" i="16" s="1"/>
  <c r="J64" i="16"/>
  <c r="C2073" i="16" s="1"/>
  <c r="H64" i="16"/>
  <c r="C2001" i="16" s="1"/>
  <c r="C1684" i="16"/>
  <c r="E1684" i="16" s="1"/>
  <c r="L231" i="8"/>
  <c r="G231" i="8"/>
  <c r="H231" i="8" s="1"/>
  <c r="D231" i="8"/>
  <c r="C1527" i="16"/>
  <c r="E1527" i="16" s="1"/>
  <c r="C103" i="5"/>
  <c r="D36" i="5"/>
  <c r="D103" i="5" s="1"/>
  <c r="C287" i="16"/>
  <c r="E287" i="16" s="1"/>
  <c r="C96" i="17"/>
  <c r="C508" i="17"/>
  <c r="C361" i="3"/>
  <c r="D35" i="6"/>
  <c r="D102" i="6" s="1"/>
  <c r="C102" i="6"/>
  <c r="C71" i="4"/>
  <c r="C1128" i="16"/>
  <c r="F502" i="17"/>
  <c r="C158" i="17"/>
  <c r="E219" i="17"/>
  <c r="E151" i="17"/>
  <c r="M16" i="17"/>
  <c r="M495" i="17" s="1"/>
  <c r="E423" i="17"/>
  <c r="J16" i="17"/>
  <c r="J495" i="17" s="1"/>
  <c r="V16" i="17"/>
  <c r="P16" i="17"/>
  <c r="P495" i="17" s="1"/>
  <c r="E83" i="17"/>
  <c r="D16" i="17"/>
  <c r="D495" i="17" s="1"/>
  <c r="E355" i="17"/>
  <c r="S16" i="17"/>
  <c r="S495" i="17" s="1"/>
  <c r="G16" i="17"/>
  <c r="G495" i="17" s="1"/>
  <c r="E288" i="17"/>
  <c r="C155" i="14"/>
  <c r="E155" i="14" s="1"/>
  <c r="C243" i="9"/>
  <c r="D293" i="8"/>
  <c r="L293" i="8"/>
  <c r="G293" i="8"/>
  <c r="H293" i="8" s="1"/>
  <c r="D394" i="3"/>
  <c r="C1596" i="16"/>
  <c r="C440" i="16"/>
  <c r="C1389" i="16"/>
  <c r="D22" i="5"/>
  <c r="D89" i="5" s="1"/>
  <c r="C89" i="5"/>
  <c r="K38" i="12"/>
  <c r="N10" i="12" s="1"/>
  <c r="G7" i="12"/>
  <c r="L7" i="12"/>
  <c r="C494" i="16"/>
  <c r="E494" i="16" s="1"/>
  <c r="C1685" i="16"/>
  <c r="C1395" i="16"/>
  <c r="E1395" i="16" s="1"/>
  <c r="D18" i="10"/>
  <c r="C418" i="10" s="1"/>
  <c r="M18" i="10"/>
  <c r="O418" i="10" s="1"/>
  <c r="J18" i="10"/>
  <c r="K418" i="10" s="1"/>
  <c r="P18" i="10"/>
  <c r="S418" i="10" s="1"/>
  <c r="G18" i="10"/>
  <c r="G418" i="10" s="1"/>
  <c r="S18" i="10"/>
  <c r="C214" i="11"/>
  <c r="C309" i="16"/>
  <c r="D66" i="16"/>
  <c r="C1859" i="16" s="1"/>
  <c r="X66" i="16"/>
  <c r="C2579" i="16" s="1"/>
  <c r="Y66" i="16"/>
  <c r="C2615" i="16" s="1"/>
  <c r="T66" i="16"/>
  <c r="C2435" i="16" s="1"/>
  <c r="O66" i="16"/>
  <c r="C2255" i="16" s="1"/>
  <c r="H66" i="16"/>
  <c r="C2003" i="16" s="1"/>
  <c r="Q66" i="16"/>
  <c r="C2327" i="16" s="1"/>
  <c r="R66" i="16"/>
  <c r="C2363" i="16" s="1"/>
  <c r="J66" i="16"/>
  <c r="C2075" i="16" s="1"/>
  <c r="I66" i="16"/>
  <c r="C2039" i="16" s="1"/>
  <c r="S66" i="16"/>
  <c r="C2399" i="16" s="1"/>
  <c r="U66" i="16"/>
  <c r="C2471" i="16" s="1"/>
  <c r="N66" i="16"/>
  <c r="C2219" i="16" s="1"/>
  <c r="G66" i="16"/>
  <c r="C1967" i="16" s="1"/>
  <c r="P66" i="16"/>
  <c r="C2291" i="16" s="1"/>
  <c r="E66" i="16"/>
  <c r="C1895" i="16" s="1"/>
  <c r="L66" i="16"/>
  <c r="C2147" i="16" s="1"/>
  <c r="M66" i="16"/>
  <c r="C2183" i="16" s="1"/>
  <c r="V66" i="16"/>
  <c r="C2507" i="16" s="1"/>
  <c r="W66" i="16"/>
  <c r="C2543" i="16" s="1"/>
  <c r="F66" i="16"/>
  <c r="C1931" i="16" s="1"/>
  <c r="C66" i="16"/>
  <c r="C1823" i="16" s="1"/>
  <c r="Z66" i="16"/>
  <c r="K66" i="16"/>
  <c r="C2111" i="16" s="1"/>
  <c r="C1466" i="16"/>
  <c r="C1180" i="16"/>
  <c r="D29" i="14"/>
  <c r="C314" i="14" s="1"/>
  <c r="G29" i="14"/>
  <c r="G314" i="14" s="1"/>
  <c r="J29" i="14"/>
  <c r="K314" i="14" s="1"/>
  <c r="M29" i="14"/>
  <c r="L25" i="12"/>
  <c r="G25" i="12"/>
  <c r="C1622" i="16"/>
  <c r="C1263" i="16"/>
  <c r="C980" i="16"/>
  <c r="E980" i="16" s="1"/>
  <c r="D13" i="15"/>
  <c r="C413" i="15" s="1"/>
  <c r="S13" i="15"/>
  <c r="M13" i="15"/>
  <c r="O413" i="15" s="1"/>
  <c r="P13" i="15"/>
  <c r="S413" i="15" s="1"/>
  <c r="J13" i="15"/>
  <c r="K413" i="15" s="1"/>
  <c r="G13" i="15"/>
  <c r="G413" i="15" s="1"/>
  <c r="D24" i="6"/>
  <c r="D91" i="6" s="1"/>
  <c r="C91" i="6"/>
  <c r="C1736" i="16"/>
  <c r="E1736" i="16" s="1"/>
  <c r="L88" i="8"/>
  <c r="D88" i="8"/>
  <c r="G88" i="8"/>
  <c r="H88" i="8" s="1"/>
  <c r="L133" i="7"/>
  <c r="G133" i="7"/>
  <c r="G8" i="12"/>
  <c r="L8" i="12"/>
  <c r="C381" i="9"/>
  <c r="C88" i="9"/>
  <c r="L164" i="9"/>
  <c r="G164" i="9"/>
  <c r="H164" i="9" s="1"/>
  <c r="D164" i="9"/>
  <c r="D232" i="9" s="1"/>
  <c r="D36" i="3"/>
  <c r="C97" i="14"/>
  <c r="E97" i="14" s="1"/>
  <c r="C38" i="8"/>
  <c r="E9" i="8" s="1"/>
  <c r="G325" i="9"/>
  <c r="H325" i="9" s="1"/>
  <c r="L325" i="9"/>
  <c r="D325" i="9"/>
  <c r="D393" i="9" s="1"/>
  <c r="G26" i="17"/>
  <c r="G505" i="17" s="1"/>
  <c r="J26" i="17"/>
  <c r="J505" i="17" s="1"/>
  <c r="E365" i="17"/>
  <c r="M26" i="17"/>
  <c r="M505" i="17" s="1"/>
  <c r="P26" i="17"/>
  <c r="P505" i="17" s="1"/>
  <c r="E229" i="17"/>
  <c r="E298" i="17"/>
  <c r="S26" i="17"/>
  <c r="S505" i="17" s="1"/>
  <c r="E93" i="17"/>
  <c r="D26" i="17"/>
  <c r="D505" i="17" s="1"/>
  <c r="E161" i="17"/>
  <c r="E433" i="17"/>
  <c r="V26" i="17"/>
  <c r="L26" i="5"/>
  <c r="G26" i="5"/>
  <c r="L9" i="8"/>
  <c r="G9" i="8"/>
  <c r="H9" i="8" s="1"/>
  <c r="D9" i="8"/>
  <c r="C492" i="16"/>
  <c r="E492" i="16" s="1"/>
  <c r="L76" i="8"/>
  <c r="G76" i="8"/>
  <c r="H76" i="8" s="1"/>
  <c r="D76" i="8"/>
  <c r="C150" i="14"/>
  <c r="E150" i="14" s="1"/>
  <c r="G305" i="9"/>
  <c r="H305" i="9" s="1"/>
  <c r="D305" i="9"/>
  <c r="D373" i="9" s="1"/>
  <c r="L305" i="9"/>
  <c r="C195" i="11"/>
  <c r="D383" i="3"/>
  <c r="S8" i="15"/>
  <c r="G8" i="15"/>
  <c r="G408" i="15" s="1"/>
  <c r="M8" i="15"/>
  <c r="O408" i="15" s="1"/>
  <c r="D8" i="15"/>
  <c r="C408" i="15" s="1"/>
  <c r="J8" i="15"/>
  <c r="K408" i="15" s="1"/>
  <c r="P8" i="15"/>
  <c r="S408" i="15" s="1"/>
  <c r="G137" i="7"/>
  <c r="L137" i="7"/>
  <c r="D18" i="7"/>
  <c r="C193" i="7"/>
  <c r="D126" i="7"/>
  <c r="D193" i="7" s="1"/>
  <c r="C1675" i="16"/>
  <c r="E1675" i="16" s="1"/>
  <c r="C1185" i="16"/>
  <c r="E1185" i="16" s="1"/>
  <c r="C392" i="9"/>
  <c r="C433" i="17"/>
  <c r="R505" i="17"/>
  <c r="C378" i="9"/>
  <c r="L29" i="12"/>
  <c r="G29" i="12"/>
  <c r="K68" i="16"/>
  <c r="C2113" i="16" s="1"/>
  <c r="C68" i="16"/>
  <c r="C1825" i="16" s="1"/>
  <c r="L68" i="16"/>
  <c r="C2149" i="16" s="1"/>
  <c r="R68" i="16"/>
  <c r="C2365" i="16" s="1"/>
  <c r="P68" i="16"/>
  <c r="C2293" i="16" s="1"/>
  <c r="W68" i="16"/>
  <c r="C2545" i="16" s="1"/>
  <c r="H68" i="16"/>
  <c r="C2005" i="16" s="1"/>
  <c r="Q68" i="16"/>
  <c r="C2329" i="16" s="1"/>
  <c r="O68" i="16"/>
  <c r="C2257" i="16" s="1"/>
  <c r="V68" i="16"/>
  <c r="C2509" i="16" s="1"/>
  <c r="J68" i="16"/>
  <c r="C2077" i="16" s="1"/>
  <c r="F68" i="16"/>
  <c r="C1933" i="16" s="1"/>
  <c r="D68" i="16"/>
  <c r="C1861" i="16" s="1"/>
  <c r="S68" i="16"/>
  <c r="C2401" i="16" s="1"/>
  <c r="X68" i="16"/>
  <c r="C2581" i="16" s="1"/>
  <c r="U68" i="16"/>
  <c r="C2473" i="16" s="1"/>
  <c r="I68" i="16"/>
  <c r="C2041" i="16" s="1"/>
  <c r="G68" i="16"/>
  <c r="C1969" i="16" s="1"/>
  <c r="E68" i="16"/>
  <c r="C1897" i="16" s="1"/>
  <c r="Y68" i="16"/>
  <c r="C2617" i="16" s="1"/>
  <c r="T68" i="16"/>
  <c r="C2437" i="16" s="1"/>
  <c r="N68" i="16"/>
  <c r="C2221" i="16" s="1"/>
  <c r="M68" i="16"/>
  <c r="C2185" i="16" s="1"/>
  <c r="Z68" i="16"/>
  <c r="C1335" i="16"/>
  <c r="E1335" i="16" s="1"/>
  <c r="C1402" i="16"/>
  <c r="E1402" i="16" s="1"/>
  <c r="D385" i="3"/>
  <c r="C652" i="16"/>
  <c r="L28" i="12"/>
  <c r="G28" i="12"/>
  <c r="I198" i="11"/>
  <c r="D240" i="7"/>
  <c r="D310" i="7" s="1"/>
  <c r="C310" i="7"/>
  <c r="C169" i="14"/>
  <c r="C163" i="14"/>
  <c r="E163" i="14" s="1"/>
  <c r="D303" i="9"/>
  <c r="D371" i="9" s="1"/>
  <c r="G303" i="9"/>
  <c r="H303" i="9" s="1"/>
  <c r="L303" i="9"/>
  <c r="E143" i="17"/>
  <c r="G8" i="17"/>
  <c r="G487" i="17" s="1"/>
  <c r="S8" i="17"/>
  <c r="S487" i="17" s="1"/>
  <c r="E75" i="17"/>
  <c r="V8" i="17"/>
  <c r="E347" i="17"/>
  <c r="M8" i="17"/>
  <c r="M487" i="17" s="1"/>
  <c r="D8" i="17"/>
  <c r="D487" i="17" s="1"/>
  <c r="E280" i="17"/>
  <c r="E415" i="17"/>
  <c r="J8" i="17"/>
  <c r="J487" i="17" s="1"/>
  <c r="P8" i="17"/>
  <c r="P487" i="17" s="1"/>
  <c r="E211" i="17"/>
  <c r="C1683" i="16"/>
  <c r="F211" i="11"/>
  <c r="C96" i="14"/>
  <c r="G182" i="9"/>
  <c r="H182" i="9" s="1"/>
  <c r="L182" i="9"/>
  <c r="D182" i="9"/>
  <c r="D250" i="9" s="1"/>
  <c r="J25" i="10"/>
  <c r="K425" i="10" s="1"/>
  <c r="G25" i="10"/>
  <c r="G425" i="10" s="1"/>
  <c r="P25" i="10"/>
  <c r="S425" i="10" s="1"/>
  <c r="S25" i="10"/>
  <c r="D25" i="10"/>
  <c r="C425" i="10" s="1"/>
  <c r="M25" i="10"/>
  <c r="O425" i="10" s="1"/>
  <c r="G29" i="9"/>
  <c r="H29" i="9" s="1"/>
  <c r="L29" i="9"/>
  <c r="D29" i="9"/>
  <c r="D97" i="9" s="1"/>
  <c r="F488" i="17"/>
  <c r="C144" i="17"/>
  <c r="G23" i="12"/>
  <c r="L23" i="12"/>
  <c r="C905" i="16"/>
  <c r="E905" i="16" s="1"/>
  <c r="C36" i="4"/>
  <c r="C190" i="7"/>
  <c r="D123" i="7"/>
  <c r="D190" i="7" s="1"/>
  <c r="C391" i="9"/>
  <c r="C992" i="16"/>
  <c r="L318" i="9"/>
  <c r="G318" i="9"/>
  <c r="H318" i="9" s="1"/>
  <c r="D318" i="9"/>
  <c r="D386" i="9" s="1"/>
  <c r="C1394" i="16"/>
  <c r="G28" i="6"/>
  <c r="L28" i="6"/>
  <c r="C103" i="9"/>
  <c r="C104" i="9"/>
  <c r="C225" i="17"/>
  <c r="I501" i="17"/>
  <c r="L22" i="6"/>
  <c r="G22" i="6"/>
  <c r="C1760" i="16"/>
  <c r="D15" i="12"/>
  <c r="D137" i="12" s="1"/>
  <c r="C137" i="12"/>
  <c r="W51" i="16"/>
  <c r="C2528" i="16" s="1"/>
  <c r="X51" i="16"/>
  <c r="C2564" i="16" s="1"/>
  <c r="O51" i="16"/>
  <c r="C2240" i="16" s="1"/>
  <c r="Y51" i="16"/>
  <c r="C2600" i="16" s="1"/>
  <c r="S51" i="16"/>
  <c r="C2384" i="16" s="1"/>
  <c r="H51" i="16"/>
  <c r="C1988" i="16" s="1"/>
  <c r="I51" i="16"/>
  <c r="C2024" i="16" s="1"/>
  <c r="L51" i="16"/>
  <c r="C2132" i="16" s="1"/>
  <c r="E51" i="16"/>
  <c r="C1880" i="16" s="1"/>
  <c r="N51" i="16"/>
  <c r="C2204" i="16" s="1"/>
  <c r="P51" i="16"/>
  <c r="C2276" i="16" s="1"/>
  <c r="U51" i="16"/>
  <c r="C2456" i="16" s="1"/>
  <c r="D51" i="16"/>
  <c r="C1844" i="16" s="1"/>
  <c r="C51" i="16"/>
  <c r="C1808" i="16" s="1"/>
  <c r="R51" i="16"/>
  <c r="C2348" i="16" s="1"/>
  <c r="T51" i="16"/>
  <c r="C2420" i="16" s="1"/>
  <c r="M51" i="16"/>
  <c r="C2168" i="16" s="1"/>
  <c r="F51" i="16"/>
  <c r="C1916" i="16" s="1"/>
  <c r="G51" i="16"/>
  <c r="C1952" i="16" s="1"/>
  <c r="Z51" i="16"/>
  <c r="J51" i="16"/>
  <c r="C2060" i="16" s="1"/>
  <c r="V51" i="16"/>
  <c r="C2492" i="16" s="1"/>
  <c r="Q51" i="16"/>
  <c r="C2312" i="16" s="1"/>
  <c r="K51" i="16"/>
  <c r="C2096" i="16" s="1"/>
  <c r="C244" i="9"/>
  <c r="C1470" i="16"/>
  <c r="C1739" i="16"/>
  <c r="E1739" i="16" s="1"/>
  <c r="C628" i="16"/>
  <c r="E628" i="16" s="1"/>
  <c r="C1677" i="16"/>
  <c r="E39" i="16"/>
  <c r="C350" i="16"/>
  <c r="C234" i="16"/>
  <c r="C136" i="12"/>
  <c r="D14" i="12"/>
  <c r="D136" i="12" s="1"/>
  <c r="C852" i="16"/>
  <c r="E852" i="16" s="1"/>
  <c r="C780" i="16"/>
  <c r="E780" i="16" s="1"/>
  <c r="C643" i="16"/>
  <c r="C506" i="16"/>
  <c r="G19" i="5"/>
  <c r="L19" i="5"/>
  <c r="C1273" i="16"/>
  <c r="E1273" i="16" s="1"/>
  <c r="C1121" i="16"/>
  <c r="E1121" i="16" s="1"/>
  <c r="C379" i="9"/>
  <c r="C1068" i="16"/>
  <c r="E1068" i="16" s="1"/>
  <c r="C1738" i="16"/>
  <c r="C1607" i="16"/>
  <c r="E1607" i="16" s="1"/>
  <c r="C1481" i="16"/>
  <c r="E1481" i="16" s="1"/>
  <c r="M30" i="15"/>
  <c r="O430" i="15" s="1"/>
  <c r="J30" i="15"/>
  <c r="K430" i="15" s="1"/>
  <c r="S30" i="15"/>
  <c r="D30" i="15"/>
  <c r="C430" i="15" s="1"/>
  <c r="P30" i="15"/>
  <c r="S430" i="15" s="1"/>
  <c r="G30" i="15"/>
  <c r="G430" i="15" s="1"/>
  <c r="C1058" i="16"/>
  <c r="C504" i="17"/>
  <c r="C92" i="17"/>
  <c r="C709" i="16"/>
  <c r="C572" i="16"/>
  <c r="E572" i="16" s="1"/>
  <c r="C427" i="16"/>
  <c r="E427" i="16" s="1"/>
  <c r="C289" i="16"/>
  <c r="E289" i="16" s="1"/>
  <c r="C1192" i="16"/>
  <c r="G31" i="8"/>
  <c r="H31" i="8" s="1"/>
  <c r="D31" i="8"/>
  <c r="L31" i="8"/>
  <c r="C841" i="16"/>
  <c r="D215" i="7"/>
  <c r="D285" i="7" s="1"/>
  <c r="C285" i="7"/>
  <c r="C374" i="17"/>
  <c r="O514" i="17"/>
  <c r="C180" i="7"/>
  <c r="D113" i="7"/>
  <c r="D180" i="7" s="1"/>
  <c r="C1198" i="16"/>
  <c r="E1198" i="16" s="1"/>
  <c r="C506" i="17"/>
  <c r="C94" i="17"/>
  <c r="C303" i="17"/>
  <c r="L510" i="17"/>
  <c r="C771" i="16"/>
  <c r="E771" i="16" s="1"/>
  <c r="L14" i="5"/>
  <c r="G14" i="5"/>
  <c r="D13" i="5"/>
  <c r="D80" i="5" s="1"/>
  <c r="C80" i="5"/>
  <c r="G173" i="9"/>
  <c r="H173" i="9" s="1"/>
  <c r="L173" i="9"/>
  <c r="D173" i="9"/>
  <c r="D241" i="9" s="1"/>
  <c r="C376" i="9"/>
  <c r="C395" i="9"/>
  <c r="C417" i="17"/>
  <c r="R489" i="17"/>
  <c r="C76" i="17"/>
  <c r="C488" i="17"/>
  <c r="C250" i="9"/>
  <c r="C76" i="9"/>
  <c r="C246" i="14"/>
  <c r="C242" i="14"/>
  <c r="C1594" i="16"/>
  <c r="E1594" i="16" s="1"/>
  <c r="W39" i="16"/>
  <c r="C722" i="16"/>
  <c r="C1532" i="16"/>
  <c r="C1111" i="16"/>
  <c r="E1111" i="16" s="1"/>
  <c r="C1759" i="16"/>
  <c r="E1759" i="16" s="1"/>
  <c r="C379" i="16"/>
  <c r="E379" i="16" s="1"/>
  <c r="D31" i="5"/>
  <c r="D98" i="5" s="1"/>
  <c r="C98" i="5"/>
  <c r="C1057" i="16"/>
  <c r="C237" i="14"/>
  <c r="C203" i="11"/>
  <c r="L153" i="8"/>
  <c r="G153" i="8"/>
  <c r="H153" i="8" s="1"/>
  <c r="D153" i="8"/>
  <c r="D377" i="3"/>
  <c r="C1182" i="16"/>
  <c r="E1182" i="16" s="1"/>
  <c r="D14" i="5"/>
  <c r="D81" i="5" s="1"/>
  <c r="C81" i="5"/>
  <c r="C1056" i="16"/>
  <c r="E1056" i="16" s="1"/>
  <c r="C1528" i="16"/>
  <c r="E1528" i="16" s="1"/>
  <c r="C292" i="16"/>
  <c r="E292" i="16" s="1"/>
  <c r="C499" i="17"/>
  <c r="C87" i="17"/>
  <c r="C570" i="16"/>
  <c r="E570" i="16" s="1"/>
  <c r="C972" i="16"/>
  <c r="E972" i="16" s="1"/>
  <c r="C787" i="16"/>
  <c r="E787" i="16" s="1"/>
  <c r="C1065" i="16"/>
  <c r="C357" i="16"/>
  <c r="E357" i="16" s="1"/>
  <c r="D21" i="9"/>
  <c r="D89" i="9" s="1"/>
  <c r="G21" i="9"/>
  <c r="L21" i="9"/>
  <c r="C1130" i="16"/>
  <c r="E1130" i="16" s="1"/>
  <c r="G32" i="8"/>
  <c r="H32" i="8" s="1"/>
  <c r="D32" i="8"/>
  <c r="L32" i="8"/>
  <c r="G10" i="14"/>
  <c r="G295" i="14" s="1"/>
  <c r="M10" i="14"/>
  <c r="D10" i="14"/>
  <c r="C295" i="14" s="1"/>
  <c r="J10" i="14"/>
  <c r="K295" i="14" s="1"/>
  <c r="C1329" i="16"/>
  <c r="E1329" i="16" s="1"/>
  <c r="C38" i="9"/>
  <c r="E11" i="9" s="1"/>
  <c r="C75" i="9"/>
  <c r="C1467" i="16"/>
  <c r="E1467" i="16" s="1"/>
  <c r="L9" i="6"/>
  <c r="G9" i="6"/>
  <c r="C212" i="11"/>
  <c r="C159" i="14"/>
  <c r="E159" i="14" s="1"/>
  <c r="C415" i="17"/>
  <c r="R487" i="17"/>
  <c r="C227" i="17"/>
  <c r="I503" i="17"/>
  <c r="C1535" i="16"/>
  <c r="E1535" i="16" s="1"/>
  <c r="D8" i="11"/>
  <c r="D191" i="11" s="1"/>
  <c r="G8" i="11"/>
  <c r="G191" i="11" s="1"/>
  <c r="M8" i="11"/>
  <c r="J8" i="11"/>
  <c r="J191" i="11" s="1"/>
  <c r="O508" i="17"/>
  <c r="C368" i="17"/>
  <c r="C240" i="14"/>
  <c r="E240" i="14" s="1"/>
  <c r="G24" i="6"/>
  <c r="L24" i="6"/>
  <c r="D112" i="7"/>
  <c r="D179" i="7" s="1"/>
  <c r="C179" i="7"/>
  <c r="M12" i="11"/>
  <c r="D12" i="11"/>
  <c r="D195" i="11" s="1"/>
  <c r="J12" i="11"/>
  <c r="J195" i="11" s="1"/>
  <c r="G12" i="11"/>
  <c r="G195" i="11" s="1"/>
  <c r="I38" i="14"/>
  <c r="K38" i="14" s="1"/>
  <c r="C218" i="14"/>
  <c r="R500" i="17"/>
  <c r="C428" i="17"/>
  <c r="C1131" i="16"/>
  <c r="E1131" i="16" s="1"/>
  <c r="C224" i="14"/>
  <c r="E224" i="14" s="1"/>
  <c r="C302" i="17"/>
  <c r="L509" i="17"/>
  <c r="K243" i="8"/>
  <c r="M219" i="8" s="1"/>
  <c r="G212" i="8"/>
  <c r="H212" i="8" s="1"/>
  <c r="D212" i="8"/>
  <c r="L212" i="8"/>
  <c r="L19" i="6"/>
  <c r="G19" i="6"/>
  <c r="C225" i="14"/>
  <c r="E225" i="14" s="1"/>
  <c r="L391" i="3"/>
  <c r="G391" i="3"/>
  <c r="O505" i="17"/>
  <c r="C365" i="17"/>
  <c r="G323" i="9"/>
  <c r="H323" i="9" s="1"/>
  <c r="D323" i="9"/>
  <c r="D391" i="9" s="1"/>
  <c r="L323" i="9"/>
  <c r="C586" i="16"/>
  <c r="E586" i="16" s="1"/>
  <c r="C85" i="17"/>
  <c r="C497" i="17"/>
  <c r="C1127" i="16"/>
  <c r="C494" i="17"/>
  <c r="C82" i="17"/>
  <c r="C384" i="9"/>
  <c r="D7" i="6"/>
  <c r="D74" i="6" s="1"/>
  <c r="C38" i="6"/>
  <c r="E29" i="6" s="1"/>
  <c r="C74" i="6"/>
  <c r="L368" i="3"/>
  <c r="G368" i="3"/>
  <c r="K399" i="3"/>
  <c r="N397" i="3" s="1"/>
  <c r="C775" i="16"/>
  <c r="P35" i="17"/>
  <c r="P514" i="17" s="1"/>
  <c r="G35" i="17"/>
  <c r="G514" i="17" s="1"/>
  <c r="E238" i="17"/>
  <c r="M35" i="17"/>
  <c r="M514" i="17" s="1"/>
  <c r="E307" i="17"/>
  <c r="E170" i="17"/>
  <c r="E374" i="17"/>
  <c r="V35" i="17"/>
  <c r="E442" i="17"/>
  <c r="J35" i="17"/>
  <c r="J514" i="17" s="1"/>
  <c r="D35" i="17"/>
  <c r="D514" i="17" s="1"/>
  <c r="E102" i="17"/>
  <c r="S35" i="17"/>
  <c r="S514" i="17" s="1"/>
  <c r="D118" i="7"/>
  <c r="D185" i="7" s="1"/>
  <c r="C185" i="7"/>
  <c r="D397" i="3"/>
  <c r="D30" i="10"/>
  <c r="C430" i="10" s="1"/>
  <c r="J30" i="10"/>
  <c r="K430" i="10" s="1"/>
  <c r="P30" i="10"/>
  <c r="S430" i="10" s="1"/>
  <c r="S30" i="10"/>
  <c r="M30" i="10"/>
  <c r="O430" i="10" s="1"/>
  <c r="G30" i="10"/>
  <c r="G430" i="10" s="1"/>
  <c r="D14" i="7"/>
  <c r="G11" i="8"/>
  <c r="H11" i="8" s="1"/>
  <c r="L11" i="8"/>
  <c r="D11" i="8"/>
  <c r="C1478" i="16"/>
  <c r="E1478" i="16" s="1"/>
  <c r="G16" i="9"/>
  <c r="H16" i="9" s="1"/>
  <c r="D16" i="9"/>
  <c r="D84" i="9" s="1"/>
  <c r="L16" i="9"/>
  <c r="L26" i="7"/>
  <c r="G26" i="7"/>
  <c r="I38" i="17"/>
  <c r="K38" i="17" s="1"/>
  <c r="C210" i="17"/>
  <c r="I486" i="17"/>
  <c r="C1595" i="16"/>
  <c r="E1595" i="16" s="1"/>
  <c r="C1617" i="16"/>
  <c r="E1617" i="16" s="1"/>
  <c r="C576" i="16"/>
  <c r="E576" i="16" s="1"/>
  <c r="C1732" i="16"/>
  <c r="Y39" i="16"/>
  <c r="C1484" i="16"/>
  <c r="D11" i="7"/>
  <c r="C232" i="9"/>
  <c r="C91" i="14"/>
  <c r="E91" i="14" s="1"/>
  <c r="C100" i="5"/>
  <c r="D33" i="5"/>
  <c r="D100" i="5" s="1"/>
  <c r="G164" i="8"/>
  <c r="L164" i="8"/>
  <c r="D164" i="8"/>
  <c r="C698" i="16"/>
  <c r="E698" i="16" s="1"/>
  <c r="L375" i="3"/>
  <c r="G375" i="3"/>
  <c r="C512" i="17"/>
  <c r="C100" i="17"/>
  <c r="C1409" i="16"/>
  <c r="E1409" i="16" s="1"/>
  <c r="C385" i="9"/>
  <c r="D13" i="7"/>
  <c r="D101" i="8"/>
  <c r="G101" i="8"/>
  <c r="H101" i="8" s="1"/>
  <c r="L101" i="8"/>
  <c r="D315" i="9"/>
  <c r="D383" i="9" s="1"/>
  <c r="L315" i="9"/>
  <c r="G315" i="9"/>
  <c r="H315" i="9" s="1"/>
  <c r="G30" i="7"/>
  <c r="L30" i="7"/>
  <c r="C492" i="17"/>
  <c r="C80" i="17"/>
  <c r="C293" i="17"/>
  <c r="L500" i="17"/>
  <c r="C1254" i="16"/>
  <c r="C1668" i="16"/>
  <c r="E1668" i="16" s="1"/>
  <c r="C1000" i="16"/>
  <c r="E1000" i="16" s="1"/>
  <c r="C1132" i="16"/>
  <c r="G172" i="9"/>
  <c r="H172" i="9" s="1"/>
  <c r="L172" i="9"/>
  <c r="D172" i="9"/>
  <c r="D240" i="9" s="1"/>
  <c r="M31" i="10"/>
  <c r="O431" i="10" s="1"/>
  <c r="D31" i="10"/>
  <c r="C431" i="10" s="1"/>
  <c r="P31" i="10"/>
  <c r="S431" i="10" s="1"/>
  <c r="J31" i="10"/>
  <c r="K431" i="10" s="1"/>
  <c r="S31" i="10"/>
  <c r="G31" i="10"/>
  <c r="G431" i="10" s="1"/>
  <c r="F508" i="17"/>
  <c r="C164" i="17"/>
  <c r="L38" i="17"/>
  <c r="N38" i="17" s="1"/>
  <c r="L486" i="17"/>
  <c r="C279" i="17"/>
  <c r="J9" i="17"/>
  <c r="J488" i="17" s="1"/>
  <c r="E212" i="17"/>
  <c r="E144" i="17"/>
  <c r="D9" i="17"/>
  <c r="D488" i="17" s="1"/>
  <c r="G9" i="17"/>
  <c r="G488" i="17" s="1"/>
  <c r="E348" i="17"/>
  <c r="V9" i="17"/>
  <c r="E281" i="17"/>
  <c r="E76" i="17"/>
  <c r="M9" i="17"/>
  <c r="M488" i="17" s="1"/>
  <c r="P9" i="17"/>
  <c r="P488" i="17" s="1"/>
  <c r="E416" i="17"/>
  <c r="S9" i="17"/>
  <c r="S488" i="17" s="1"/>
  <c r="D25" i="6"/>
  <c r="D92" i="6" s="1"/>
  <c r="C92" i="6"/>
  <c r="C1534" i="16"/>
  <c r="C215" i="11"/>
  <c r="D215" i="8"/>
  <c r="G215" i="8"/>
  <c r="H215" i="8" s="1"/>
  <c r="L215" i="8"/>
  <c r="H151" i="8"/>
  <c r="D151" i="8"/>
  <c r="L151" i="8"/>
  <c r="G151" i="8"/>
  <c r="I502" i="17"/>
  <c r="C226" i="17"/>
  <c r="L147" i="8"/>
  <c r="D147" i="8"/>
  <c r="G147" i="8"/>
  <c r="H147" i="8" s="1"/>
  <c r="I207" i="11"/>
  <c r="G117" i="7"/>
  <c r="L117" i="7"/>
  <c r="C1255" i="16"/>
  <c r="P24" i="10"/>
  <c r="S424" i="10" s="1"/>
  <c r="D24" i="10"/>
  <c r="C424" i="10" s="1"/>
  <c r="G24" i="10"/>
  <c r="G424" i="10" s="1"/>
  <c r="M24" i="10"/>
  <c r="O424" i="10" s="1"/>
  <c r="J24" i="10"/>
  <c r="K424" i="10" s="1"/>
  <c r="S24" i="10"/>
  <c r="G15" i="12"/>
  <c r="L15" i="12"/>
  <c r="C167" i="17"/>
  <c r="F511" i="17"/>
  <c r="O38" i="17"/>
  <c r="Q38" i="17" s="1"/>
  <c r="O486" i="17"/>
  <c r="C346" i="17"/>
  <c r="C282" i="17"/>
  <c r="L489" i="17"/>
  <c r="J9" i="11"/>
  <c r="J192" i="11" s="1"/>
  <c r="D9" i="11"/>
  <c r="D192" i="11" s="1"/>
  <c r="M9" i="11"/>
  <c r="G9" i="11"/>
  <c r="G192" i="11" s="1"/>
  <c r="K184" i="9"/>
  <c r="N166" i="9" s="1"/>
  <c r="D153" i="9"/>
  <c r="D221" i="9" s="1"/>
  <c r="G153" i="9"/>
  <c r="H153" i="9" s="1"/>
  <c r="L153" i="9"/>
  <c r="G26" i="10"/>
  <c r="G426" i="10" s="1"/>
  <c r="S26" i="10"/>
  <c r="M26" i="10"/>
  <c r="O426" i="10" s="1"/>
  <c r="P26" i="10"/>
  <c r="S426" i="10" s="1"/>
  <c r="D26" i="10"/>
  <c r="C426" i="10" s="1"/>
  <c r="J26" i="10"/>
  <c r="K426" i="10" s="1"/>
  <c r="C386" i="9"/>
  <c r="C245" i="9"/>
  <c r="C1549" i="16"/>
  <c r="C226" i="14"/>
  <c r="C191" i="7"/>
  <c r="D124" i="7"/>
  <c r="D191" i="7" s="1"/>
  <c r="L216" i="7"/>
  <c r="G216" i="7"/>
  <c r="D241" i="7"/>
  <c r="D311" i="7" s="1"/>
  <c r="C311" i="7"/>
  <c r="D8" i="8"/>
  <c r="L8" i="8"/>
  <c r="G8" i="8"/>
  <c r="H8" i="8" s="1"/>
  <c r="L25" i="8"/>
  <c r="G25" i="8"/>
  <c r="H25" i="8" s="1"/>
  <c r="D25" i="8"/>
  <c r="G371" i="3"/>
  <c r="L371" i="3"/>
  <c r="C1482" i="16"/>
  <c r="E1482" i="16" s="1"/>
  <c r="L34" i="12"/>
  <c r="G34" i="12"/>
  <c r="D114" i="7"/>
  <c r="D181" i="7" s="1"/>
  <c r="C181" i="7"/>
  <c r="G157" i="8"/>
  <c r="L157" i="8"/>
  <c r="D157" i="8"/>
  <c r="I212" i="11"/>
  <c r="G239" i="7"/>
  <c r="L239" i="7"/>
  <c r="D115" i="7"/>
  <c r="D182" i="7" s="1"/>
  <c r="C182" i="7"/>
  <c r="L222" i="8"/>
  <c r="D222" i="8"/>
  <c r="G222" i="8"/>
  <c r="H222" i="8" s="1"/>
  <c r="L170" i="9"/>
  <c r="G170" i="9"/>
  <c r="H170" i="9" s="1"/>
  <c r="D170" i="9"/>
  <c r="D238" i="9" s="1"/>
  <c r="C149" i="12"/>
  <c r="D27" i="12"/>
  <c r="D149" i="12" s="1"/>
  <c r="C640" i="16"/>
  <c r="E640" i="16" s="1"/>
  <c r="L11" i="12"/>
  <c r="G11" i="12"/>
  <c r="C496" i="16"/>
  <c r="D26" i="11"/>
  <c r="D209" i="11" s="1"/>
  <c r="M26" i="11"/>
  <c r="G26" i="11"/>
  <c r="G209" i="11" s="1"/>
  <c r="J26" i="11"/>
  <c r="J209" i="11" s="1"/>
  <c r="G231" i="7"/>
  <c r="L231" i="7"/>
  <c r="G32" i="12"/>
  <c r="L32" i="12"/>
  <c r="F197" i="11"/>
  <c r="C1191" i="16"/>
  <c r="C233" i="9"/>
  <c r="D32" i="12"/>
  <c r="D154" i="12" s="1"/>
  <c r="C154" i="12"/>
  <c r="G166" i="8"/>
  <c r="D166" i="8"/>
  <c r="L166" i="8"/>
  <c r="C1328" i="16"/>
  <c r="J10" i="10"/>
  <c r="K410" i="10" s="1"/>
  <c r="D10" i="10"/>
  <c r="C410" i="10" s="1"/>
  <c r="S10" i="10"/>
  <c r="G10" i="10"/>
  <c r="G410" i="10" s="1"/>
  <c r="P10" i="10"/>
  <c r="S410" i="10" s="1"/>
  <c r="M10" i="10"/>
  <c r="O410" i="10" s="1"/>
  <c r="C77" i="9"/>
  <c r="G238" i="8"/>
  <c r="H238" i="8" s="1"/>
  <c r="D238" i="8"/>
  <c r="L238" i="8"/>
  <c r="J36" i="14"/>
  <c r="K321" i="14" s="1"/>
  <c r="D36" i="14"/>
  <c r="C321" i="14" s="1"/>
  <c r="M36" i="14"/>
  <c r="G36" i="14"/>
  <c r="G321" i="14" s="1"/>
  <c r="C1136" i="16"/>
  <c r="E1136" i="16" s="1"/>
  <c r="D77" i="8"/>
  <c r="L77" i="8"/>
  <c r="G77" i="8"/>
  <c r="C838" i="16"/>
  <c r="E838" i="16" s="1"/>
  <c r="F38" i="15"/>
  <c r="G23" i="7"/>
  <c r="L23" i="7"/>
  <c r="C148" i="14"/>
  <c r="E148" i="14" s="1"/>
  <c r="I192" i="11"/>
  <c r="H57" i="16"/>
  <c r="C1994" i="16" s="1"/>
  <c r="G57" i="16"/>
  <c r="C1958" i="16" s="1"/>
  <c r="N57" i="16"/>
  <c r="C2210" i="16" s="1"/>
  <c r="C57" i="16"/>
  <c r="C1814" i="16" s="1"/>
  <c r="I57" i="16"/>
  <c r="C2030" i="16" s="1"/>
  <c r="S57" i="16"/>
  <c r="C2390" i="16" s="1"/>
  <c r="D57" i="16"/>
  <c r="C1850" i="16" s="1"/>
  <c r="Q57" i="16"/>
  <c r="C2318" i="16" s="1"/>
  <c r="M57" i="16"/>
  <c r="C2174" i="16" s="1"/>
  <c r="V57" i="16"/>
  <c r="C2498" i="16" s="1"/>
  <c r="Y57" i="16"/>
  <c r="C2606" i="16" s="1"/>
  <c r="O57" i="16"/>
  <c r="C2246" i="16" s="1"/>
  <c r="T57" i="16"/>
  <c r="C2426" i="16" s="1"/>
  <c r="Z57" i="16"/>
  <c r="F57" i="16"/>
  <c r="C1922" i="16" s="1"/>
  <c r="U57" i="16"/>
  <c r="C2462" i="16" s="1"/>
  <c r="J57" i="16"/>
  <c r="C2066" i="16" s="1"/>
  <c r="R57" i="16"/>
  <c r="C2354" i="16" s="1"/>
  <c r="P57" i="16"/>
  <c r="C2282" i="16" s="1"/>
  <c r="W57" i="16"/>
  <c r="C2534" i="16" s="1"/>
  <c r="X57" i="16"/>
  <c r="C2570" i="16" s="1"/>
  <c r="L57" i="16"/>
  <c r="C2138" i="16" s="1"/>
  <c r="E57" i="16"/>
  <c r="C1886" i="16" s="1"/>
  <c r="K57" i="16"/>
  <c r="C2102" i="16" s="1"/>
  <c r="L9" i="12"/>
  <c r="G9" i="12"/>
  <c r="G377" i="3"/>
  <c r="L377" i="3"/>
  <c r="C1046" i="16"/>
  <c r="C148" i="12"/>
  <c r="D26" i="12"/>
  <c r="D148" i="12" s="1"/>
  <c r="C1339" i="16"/>
  <c r="E1339" i="16" s="1"/>
  <c r="C696" i="16"/>
  <c r="E696" i="16" s="1"/>
  <c r="C230" i="9"/>
  <c r="D299" i="9"/>
  <c r="D367" i="9" s="1"/>
  <c r="G299" i="9"/>
  <c r="H299" i="9" s="1"/>
  <c r="L299" i="9"/>
  <c r="C167" i="14"/>
  <c r="E167" i="14" s="1"/>
  <c r="S24" i="15"/>
  <c r="G24" i="15"/>
  <c r="G424" i="15" s="1"/>
  <c r="P24" i="15"/>
  <c r="S424" i="15" s="1"/>
  <c r="M24" i="15"/>
  <c r="O424" i="15" s="1"/>
  <c r="D24" i="15"/>
  <c r="C424" i="15" s="1"/>
  <c r="J24" i="15"/>
  <c r="K424" i="15" s="1"/>
  <c r="G154" i="9"/>
  <c r="H154" i="9" s="1"/>
  <c r="L154" i="9"/>
  <c r="D154" i="9"/>
  <c r="D222" i="9" s="1"/>
  <c r="C848" i="16"/>
  <c r="E848" i="16" s="1"/>
  <c r="D15" i="7"/>
  <c r="C102" i="17"/>
  <c r="C514" i="17"/>
  <c r="F203" i="11"/>
  <c r="C237" i="9"/>
  <c r="D163" i="9"/>
  <c r="D231" i="9" s="1"/>
  <c r="G163" i="9"/>
  <c r="H163" i="9" s="1"/>
  <c r="L163" i="9"/>
  <c r="C426" i="16"/>
  <c r="E426" i="16" s="1"/>
  <c r="C373" i="16"/>
  <c r="E373" i="16" s="1"/>
  <c r="D17" i="5"/>
  <c r="D84" i="5" s="1"/>
  <c r="C84" i="5"/>
  <c r="D32" i="7"/>
  <c r="C1469" i="16"/>
  <c r="L36" i="7"/>
  <c r="G36" i="7"/>
  <c r="G62" i="16"/>
  <c r="C1963" i="16" s="1"/>
  <c r="K62" i="16"/>
  <c r="C2107" i="16" s="1"/>
  <c r="T62" i="16"/>
  <c r="C2431" i="16" s="1"/>
  <c r="L62" i="16"/>
  <c r="C2143" i="16" s="1"/>
  <c r="N62" i="16"/>
  <c r="C2215" i="16" s="1"/>
  <c r="W62" i="16"/>
  <c r="C2539" i="16" s="1"/>
  <c r="P62" i="16"/>
  <c r="C2287" i="16" s="1"/>
  <c r="R62" i="16"/>
  <c r="C2359" i="16" s="1"/>
  <c r="Y62" i="16"/>
  <c r="C2611" i="16" s="1"/>
  <c r="Q62" i="16"/>
  <c r="C2323" i="16" s="1"/>
  <c r="M62" i="16"/>
  <c r="C2179" i="16" s="1"/>
  <c r="Z62" i="16"/>
  <c r="U62" i="16"/>
  <c r="C2467" i="16" s="1"/>
  <c r="E62" i="16"/>
  <c r="C1891" i="16" s="1"/>
  <c r="V62" i="16"/>
  <c r="C2503" i="16" s="1"/>
  <c r="C62" i="16"/>
  <c r="C1819" i="16" s="1"/>
  <c r="D62" i="16"/>
  <c r="C1855" i="16" s="1"/>
  <c r="J62" i="16"/>
  <c r="C2071" i="16" s="1"/>
  <c r="X62" i="16"/>
  <c r="C2575" i="16" s="1"/>
  <c r="O62" i="16"/>
  <c r="C2251" i="16" s="1"/>
  <c r="H62" i="16"/>
  <c r="C1999" i="16" s="1"/>
  <c r="I62" i="16"/>
  <c r="C2035" i="16" s="1"/>
  <c r="F62" i="16"/>
  <c r="C1927" i="16" s="1"/>
  <c r="S62" i="16"/>
  <c r="C2395" i="16" s="1"/>
  <c r="L15" i="7"/>
  <c r="G15" i="7"/>
  <c r="G81" i="8"/>
  <c r="H81" i="8" s="1"/>
  <c r="L81" i="8"/>
  <c r="D81" i="8"/>
  <c r="C98" i="14"/>
  <c r="C192" i="11"/>
  <c r="G131" i="7"/>
  <c r="L131" i="7"/>
  <c r="C92" i="14"/>
  <c r="E92" i="14" s="1"/>
  <c r="C89" i="9"/>
  <c r="C375" i="9"/>
  <c r="C1614" i="16"/>
  <c r="D31" i="9"/>
  <c r="D99" i="9" s="1"/>
  <c r="G31" i="9"/>
  <c r="H31" i="9" s="1"/>
  <c r="L31" i="9"/>
  <c r="O515" i="17"/>
  <c r="C375" i="17"/>
  <c r="G304" i="8"/>
  <c r="H304" i="8" s="1"/>
  <c r="L304" i="8"/>
  <c r="D304" i="8"/>
  <c r="D9" i="6"/>
  <c r="D76" i="6" s="1"/>
  <c r="C76" i="6"/>
  <c r="C707" i="16"/>
  <c r="E707" i="16" s="1"/>
  <c r="C306" i="17"/>
  <c r="L513" i="17"/>
  <c r="C90" i="17"/>
  <c r="C502" i="17"/>
  <c r="G381" i="3"/>
  <c r="L381" i="3"/>
  <c r="C147" i="17"/>
  <c r="F491" i="17"/>
  <c r="D31" i="7"/>
  <c r="D30" i="8"/>
  <c r="L30" i="8"/>
  <c r="G30" i="8"/>
  <c r="D9" i="7"/>
  <c r="D19" i="7"/>
  <c r="C504" i="16"/>
  <c r="E504" i="16" s="1"/>
  <c r="L487" i="17"/>
  <c r="C280" i="17"/>
  <c r="C81" i="14"/>
  <c r="C1460" i="16"/>
  <c r="E1460" i="16" s="1"/>
  <c r="C85" i="5"/>
  <c r="D18" i="5"/>
  <c r="D85" i="5" s="1"/>
  <c r="D7" i="12"/>
  <c r="D129" i="12" s="1"/>
  <c r="C129" i="12"/>
  <c r="C38" i="12"/>
  <c r="E14" i="12" s="1"/>
  <c r="C106" i="8"/>
  <c r="E97" i="8" s="1"/>
  <c r="G373" i="3"/>
  <c r="L373" i="3"/>
  <c r="C290" i="16"/>
  <c r="E53" i="16"/>
  <c r="C1882" i="16" s="1"/>
  <c r="L53" i="16"/>
  <c r="C2134" i="16" s="1"/>
  <c r="J53" i="16"/>
  <c r="C2062" i="16" s="1"/>
  <c r="W53" i="16"/>
  <c r="C2530" i="16" s="1"/>
  <c r="N53" i="16"/>
  <c r="C2206" i="16" s="1"/>
  <c r="C53" i="16"/>
  <c r="C1810" i="16" s="1"/>
  <c r="Z53" i="16"/>
  <c r="M53" i="16"/>
  <c r="C2170" i="16" s="1"/>
  <c r="I53" i="16"/>
  <c r="C2026" i="16" s="1"/>
  <c r="F53" i="16"/>
  <c r="C1918" i="16" s="1"/>
  <c r="T53" i="16"/>
  <c r="C2422" i="16" s="1"/>
  <c r="P53" i="16"/>
  <c r="C2278" i="16" s="1"/>
  <c r="V53" i="16"/>
  <c r="C2494" i="16" s="1"/>
  <c r="X53" i="16"/>
  <c r="C2566" i="16" s="1"/>
  <c r="D53" i="16"/>
  <c r="C1846" i="16" s="1"/>
  <c r="K53" i="16"/>
  <c r="C2098" i="16" s="1"/>
  <c r="Y53" i="16"/>
  <c r="C2602" i="16" s="1"/>
  <c r="S53" i="16"/>
  <c r="C2386" i="16" s="1"/>
  <c r="Q53" i="16"/>
  <c r="C2314" i="16" s="1"/>
  <c r="G53" i="16"/>
  <c r="C1954" i="16" s="1"/>
  <c r="O53" i="16"/>
  <c r="C2242" i="16" s="1"/>
  <c r="H53" i="16"/>
  <c r="C1990" i="16" s="1"/>
  <c r="U53" i="16"/>
  <c r="C2458" i="16" s="1"/>
  <c r="R53" i="16"/>
  <c r="C2350" i="16" s="1"/>
  <c r="C423" i="16"/>
  <c r="E423" i="16" s="1"/>
  <c r="C293" i="16"/>
  <c r="E293" i="16" s="1"/>
  <c r="J31" i="15"/>
  <c r="K431" i="15" s="1"/>
  <c r="M31" i="15"/>
  <c r="O431" i="15" s="1"/>
  <c r="S31" i="15"/>
  <c r="D31" i="15"/>
  <c r="C431" i="15" s="1"/>
  <c r="G31" i="15"/>
  <c r="G431" i="15" s="1"/>
  <c r="P31" i="15"/>
  <c r="S431" i="15" s="1"/>
  <c r="D243" i="7"/>
  <c r="D313" i="7" s="1"/>
  <c r="C313" i="7"/>
  <c r="C244" i="14"/>
  <c r="C165" i="17"/>
  <c r="F509" i="17"/>
  <c r="C770" i="16"/>
  <c r="E770" i="16" s="1"/>
  <c r="S28" i="15"/>
  <c r="P28" i="15"/>
  <c r="S428" i="15" s="1"/>
  <c r="D28" i="15"/>
  <c r="C428" i="15" s="1"/>
  <c r="G28" i="15"/>
  <c r="G428" i="15" s="1"/>
  <c r="J28" i="15"/>
  <c r="K428" i="15" s="1"/>
  <c r="M28" i="15"/>
  <c r="O428" i="15" s="1"/>
  <c r="D130" i="7"/>
  <c r="D197" i="7" s="1"/>
  <c r="C197" i="7"/>
  <c r="C301" i="7"/>
  <c r="D231" i="7"/>
  <c r="D301" i="7" s="1"/>
  <c r="D9" i="5"/>
  <c r="D76" i="5" s="1"/>
  <c r="C76" i="5"/>
  <c r="C560" i="16"/>
  <c r="E560" i="16" s="1"/>
  <c r="D373" i="3"/>
  <c r="C429" i="16"/>
  <c r="E429" i="16" s="1"/>
  <c r="C213" i="11"/>
  <c r="C135" i="12"/>
  <c r="D13" i="12"/>
  <c r="D135" i="12" s="1"/>
  <c r="C79" i="6"/>
  <c r="D12" i="6"/>
  <c r="D79" i="6" s="1"/>
  <c r="D29" i="11"/>
  <c r="D212" i="11" s="1"/>
  <c r="J29" i="11"/>
  <c r="J212" i="11" s="1"/>
  <c r="G29" i="11"/>
  <c r="G212" i="11" s="1"/>
  <c r="M29" i="11"/>
  <c r="C1331" i="16"/>
  <c r="L372" i="3"/>
  <c r="G372" i="3"/>
  <c r="L34" i="6"/>
  <c r="G34" i="6"/>
  <c r="G25" i="6"/>
  <c r="L25" i="6"/>
  <c r="L119" i="7"/>
  <c r="G119" i="7"/>
  <c r="G34" i="5"/>
  <c r="L34" i="5"/>
  <c r="S11" i="15"/>
  <c r="D11" i="15"/>
  <c r="C411" i="15" s="1"/>
  <c r="P11" i="15"/>
  <c r="S411" i="15" s="1"/>
  <c r="M11" i="15"/>
  <c r="O411" i="15" s="1"/>
  <c r="G11" i="15"/>
  <c r="G411" i="15" s="1"/>
  <c r="J11" i="15"/>
  <c r="K411" i="15" s="1"/>
  <c r="C766" i="16"/>
  <c r="E766" i="16" s="1"/>
  <c r="L28" i="7"/>
  <c r="G28" i="7"/>
  <c r="C1755" i="16"/>
  <c r="E1755" i="16" s="1"/>
  <c r="C1612" i="16"/>
  <c r="C76" i="14"/>
  <c r="E76" i="14" s="1"/>
  <c r="L380" i="3"/>
  <c r="G380" i="3"/>
  <c r="L38" i="15"/>
  <c r="J25" i="14"/>
  <c r="K310" i="14" s="1"/>
  <c r="G25" i="14"/>
  <c r="G310" i="14" s="1"/>
  <c r="M25" i="14"/>
  <c r="D25" i="14"/>
  <c r="C310" i="14" s="1"/>
  <c r="C704" i="16"/>
  <c r="D12" i="7"/>
  <c r="D35" i="15"/>
  <c r="C435" i="15" s="1"/>
  <c r="G35" i="15"/>
  <c r="G435" i="15" s="1"/>
  <c r="P35" i="15"/>
  <c r="S435" i="15" s="1"/>
  <c r="M35" i="15"/>
  <c r="O435" i="15" s="1"/>
  <c r="J35" i="15"/>
  <c r="K435" i="15" s="1"/>
  <c r="S35" i="15"/>
  <c r="G83" i="8"/>
  <c r="L83" i="8"/>
  <c r="D83" i="8"/>
  <c r="C138" i="12"/>
  <c r="D16" i="12"/>
  <c r="D138" i="12" s="1"/>
  <c r="C1619" i="16"/>
  <c r="E1619" i="16" s="1"/>
  <c r="C862" i="16"/>
  <c r="E862" i="16" s="1"/>
  <c r="C284" i="7"/>
  <c r="C245" i="7"/>
  <c r="E225" i="7" s="1"/>
  <c r="D214" i="7"/>
  <c r="D284" i="7" s="1"/>
  <c r="C1754" i="16"/>
  <c r="E1754" i="16" s="1"/>
  <c r="C249" i="9"/>
  <c r="C490" i="16"/>
  <c r="C1681" i="16"/>
  <c r="E1681" i="16" s="1"/>
  <c r="C1407" i="16"/>
  <c r="L127" i="7"/>
  <c r="G127" i="7"/>
  <c r="C370" i="9"/>
  <c r="D313" i="9"/>
  <c r="D381" i="9" s="1"/>
  <c r="G313" i="9"/>
  <c r="H313" i="9" s="1"/>
  <c r="L313" i="9"/>
  <c r="D381" i="3"/>
  <c r="C285" i="16"/>
  <c r="E285" i="16" s="1"/>
  <c r="C1753" i="16"/>
  <c r="L18" i="7"/>
  <c r="G18" i="7"/>
  <c r="C1480" i="16"/>
  <c r="E1480" i="16" s="1"/>
  <c r="C1207" i="16"/>
  <c r="E1207" i="16" s="1"/>
  <c r="D19" i="14"/>
  <c r="C304" i="14" s="1"/>
  <c r="M19" i="14"/>
  <c r="G19" i="14"/>
  <c r="G304" i="14" s="1"/>
  <c r="J19" i="14"/>
  <c r="K304" i="14" s="1"/>
  <c r="G126" i="7"/>
  <c r="L126" i="7"/>
  <c r="G221" i="8"/>
  <c r="H221" i="8" s="1"/>
  <c r="D221" i="8"/>
  <c r="L221" i="8"/>
  <c r="L93" i="8"/>
  <c r="G93" i="8"/>
  <c r="H93" i="8" s="1"/>
  <c r="D93" i="8"/>
  <c r="G12" i="8"/>
  <c r="D12" i="8"/>
  <c r="L12" i="8"/>
  <c r="G111" i="7"/>
  <c r="L111" i="7"/>
  <c r="S20" i="17"/>
  <c r="S499" i="17" s="1"/>
  <c r="M20" i="17"/>
  <c r="M499" i="17" s="1"/>
  <c r="E359" i="17"/>
  <c r="G20" i="17"/>
  <c r="G499" i="17" s="1"/>
  <c r="E87" i="17"/>
  <c r="E223" i="17"/>
  <c r="E427" i="17"/>
  <c r="E292" i="17"/>
  <c r="P20" i="17"/>
  <c r="P499" i="17" s="1"/>
  <c r="E155" i="17"/>
  <c r="J20" i="17"/>
  <c r="J499" i="17" s="1"/>
  <c r="V20" i="17"/>
  <c r="D20" i="17"/>
  <c r="D499" i="17" s="1"/>
  <c r="G115" i="7"/>
  <c r="L115" i="7"/>
  <c r="D300" i="9"/>
  <c r="D368" i="9" s="1"/>
  <c r="L300" i="9"/>
  <c r="G300" i="9"/>
  <c r="H300" i="9" s="1"/>
  <c r="C390" i="9"/>
  <c r="C298" i="16"/>
  <c r="E298" i="16" s="1"/>
  <c r="C1063" i="16"/>
  <c r="C147" i="14"/>
  <c r="G16" i="5"/>
  <c r="L16" i="5"/>
  <c r="I38" i="10"/>
  <c r="C515" i="16"/>
  <c r="E515" i="16" s="1"/>
  <c r="C633" i="16"/>
  <c r="E633" i="16" s="1"/>
  <c r="G10" i="5"/>
  <c r="L10" i="5"/>
  <c r="D85" i="8"/>
  <c r="L85" i="8"/>
  <c r="G85" i="8"/>
  <c r="H85" i="8" s="1"/>
  <c r="G395" i="3"/>
  <c r="L395" i="3"/>
  <c r="C238" i="9"/>
  <c r="C367" i="9"/>
  <c r="D216" i="7"/>
  <c r="D286" i="7" s="1"/>
  <c r="C286" i="7"/>
  <c r="L13" i="7"/>
  <c r="G13" i="7"/>
  <c r="F193" i="11"/>
  <c r="J27" i="17"/>
  <c r="J506" i="17" s="1"/>
  <c r="E299" i="17"/>
  <c r="M27" i="17"/>
  <c r="M506" i="17" s="1"/>
  <c r="E94" i="17"/>
  <c r="E230" i="17"/>
  <c r="D27" i="17"/>
  <c r="D506" i="17" s="1"/>
  <c r="G27" i="17"/>
  <c r="G506" i="17" s="1"/>
  <c r="V27" i="17"/>
  <c r="S27" i="17"/>
  <c r="S506" i="17" s="1"/>
  <c r="P27" i="17"/>
  <c r="P506" i="17" s="1"/>
  <c r="E434" i="17"/>
  <c r="E162" i="17"/>
  <c r="E366" i="17"/>
  <c r="J14" i="11"/>
  <c r="J197" i="11" s="1"/>
  <c r="M14" i="11"/>
  <c r="G14" i="11"/>
  <c r="G197" i="11" s="1"/>
  <c r="D14" i="11"/>
  <c r="D197" i="11" s="1"/>
  <c r="O502" i="17"/>
  <c r="C362" i="17"/>
  <c r="C213" i="17"/>
  <c r="I489" i="17"/>
  <c r="G18" i="6"/>
  <c r="L18" i="6"/>
  <c r="L78" i="8"/>
  <c r="D78" i="8"/>
  <c r="G78" i="8"/>
  <c r="H78" i="8" s="1"/>
  <c r="C1608" i="16"/>
  <c r="C288" i="7"/>
  <c r="D218" i="7"/>
  <c r="D288" i="7" s="1"/>
  <c r="G14" i="6"/>
  <c r="L14" i="6"/>
  <c r="D137" i="7"/>
  <c r="D204" i="7" s="1"/>
  <c r="C204" i="7"/>
  <c r="C294" i="16"/>
  <c r="E294" i="16" s="1"/>
  <c r="D133" i="7"/>
  <c r="D200" i="7" s="1"/>
  <c r="C200" i="7"/>
  <c r="C1388" i="16"/>
  <c r="E1388" i="16" s="1"/>
  <c r="D26" i="7"/>
  <c r="G12" i="7"/>
  <c r="L12" i="7"/>
  <c r="C1756" i="16"/>
  <c r="E1756" i="16" s="1"/>
  <c r="C708" i="16"/>
  <c r="E708" i="16" s="1"/>
  <c r="C1479" i="16"/>
  <c r="C922" i="16"/>
  <c r="C296" i="16"/>
  <c r="E296" i="16" s="1"/>
  <c r="P10" i="15"/>
  <c r="S410" i="15" s="1"/>
  <c r="M10" i="15"/>
  <c r="O410" i="15" s="1"/>
  <c r="G10" i="15"/>
  <c r="G410" i="15" s="1"/>
  <c r="J10" i="15"/>
  <c r="K410" i="15" s="1"/>
  <c r="S10" i="15"/>
  <c r="D10" i="15"/>
  <c r="C410" i="15" s="1"/>
  <c r="C438" i="16"/>
  <c r="L168" i="8"/>
  <c r="G168" i="8"/>
  <c r="H168" i="8" s="1"/>
  <c r="D168" i="8"/>
  <c r="C1208" i="16"/>
  <c r="C282" i="16"/>
  <c r="E282" i="16" s="1"/>
  <c r="D34" i="6"/>
  <c r="D101" i="6" s="1"/>
  <c r="C101" i="6"/>
  <c r="C1133" i="16"/>
  <c r="E1133" i="16" s="1"/>
  <c r="L33" i="6"/>
  <c r="G33" i="6"/>
  <c r="G100" i="8"/>
  <c r="H100" i="8" s="1"/>
  <c r="D100" i="8"/>
  <c r="L100" i="8"/>
  <c r="I213" i="11"/>
  <c r="C994" i="16"/>
  <c r="E994" i="16" s="1"/>
  <c r="E80" i="17"/>
  <c r="E420" i="17"/>
  <c r="D13" i="17"/>
  <c r="D492" i="17" s="1"/>
  <c r="E148" i="17"/>
  <c r="G13" i="17"/>
  <c r="G492" i="17" s="1"/>
  <c r="M13" i="17"/>
  <c r="M492" i="17" s="1"/>
  <c r="V13" i="17"/>
  <c r="E285" i="17"/>
  <c r="S13" i="17"/>
  <c r="S492" i="17" s="1"/>
  <c r="J13" i="17"/>
  <c r="J492" i="17" s="1"/>
  <c r="P13" i="17"/>
  <c r="P492" i="17" s="1"/>
  <c r="E352" i="17"/>
  <c r="E216" i="17"/>
  <c r="D92" i="8"/>
  <c r="G92" i="8"/>
  <c r="H92" i="8" s="1"/>
  <c r="L92" i="8"/>
  <c r="D384" i="3"/>
  <c r="L38" i="10"/>
  <c r="D35" i="9"/>
  <c r="D103" i="9" s="1"/>
  <c r="L35" i="9"/>
  <c r="G35" i="9"/>
  <c r="H35" i="9" s="1"/>
  <c r="G18" i="12"/>
  <c r="L18" i="12"/>
  <c r="L20" i="7"/>
  <c r="G20" i="7"/>
  <c r="C703" i="16"/>
  <c r="E703" i="16" s="1"/>
  <c r="D253" i="3"/>
  <c r="G308" i="9"/>
  <c r="H308" i="9" s="1"/>
  <c r="L308" i="9"/>
  <c r="D308" i="9"/>
  <c r="D376" i="9" s="1"/>
  <c r="L386" i="3"/>
  <c r="G386" i="3"/>
  <c r="D24" i="5"/>
  <c r="D91" i="5" s="1"/>
  <c r="C91" i="5"/>
  <c r="C495" i="16"/>
  <c r="C1261" i="16"/>
  <c r="D9" i="9"/>
  <c r="D77" i="9" s="1"/>
  <c r="G9" i="9"/>
  <c r="H9" i="9" s="1"/>
  <c r="L9" i="9"/>
  <c r="G10" i="11"/>
  <c r="G193" i="11" s="1"/>
  <c r="D10" i="11"/>
  <c r="D193" i="11" s="1"/>
  <c r="M10" i="11"/>
  <c r="J10" i="11"/>
  <c r="J193" i="11" s="1"/>
  <c r="C1667" i="16"/>
  <c r="C81" i="9"/>
  <c r="C783" i="16"/>
  <c r="E783" i="16" s="1"/>
  <c r="C1416" i="16"/>
  <c r="E1416" i="16" s="1"/>
  <c r="E169" i="17"/>
  <c r="P34" i="17"/>
  <c r="P513" i="17" s="1"/>
  <c r="M34" i="17"/>
  <c r="M513" i="17" s="1"/>
  <c r="D34" i="17"/>
  <c r="D513" i="17" s="1"/>
  <c r="E373" i="17"/>
  <c r="S34" i="17"/>
  <c r="S513" i="17" s="1"/>
  <c r="J34" i="17"/>
  <c r="J513" i="17" s="1"/>
  <c r="V34" i="17"/>
  <c r="G34" i="17"/>
  <c r="G513" i="17" s="1"/>
  <c r="E101" i="17"/>
  <c r="E306" i="17"/>
  <c r="E441" i="17"/>
  <c r="E237" i="17"/>
  <c r="C232" i="16"/>
  <c r="E232" i="16" s="1"/>
  <c r="D374" i="3"/>
  <c r="D156" i="9"/>
  <c r="D224" i="9" s="1"/>
  <c r="L156" i="9"/>
  <c r="G156" i="9"/>
  <c r="H156" i="9" s="1"/>
  <c r="D237" i="7"/>
  <c r="D307" i="7" s="1"/>
  <c r="C307" i="7"/>
  <c r="D18" i="6"/>
  <c r="D85" i="6" s="1"/>
  <c r="C85" i="6"/>
  <c r="G392" i="3"/>
  <c r="L392" i="3"/>
  <c r="C1193" i="16"/>
  <c r="E1193" i="16" s="1"/>
  <c r="C383" i="9"/>
  <c r="C232" i="14"/>
  <c r="E232" i="14" s="1"/>
  <c r="D25" i="5"/>
  <c r="D92" i="5" s="1"/>
  <c r="C92" i="5"/>
  <c r="L136" i="7"/>
  <c r="G136" i="7"/>
  <c r="D392" i="3"/>
  <c r="C912" i="16"/>
  <c r="E912" i="16" s="1"/>
  <c r="C648" i="16"/>
  <c r="E648" i="16" s="1"/>
  <c r="C574" i="16"/>
  <c r="E574" i="16" s="1"/>
  <c r="C226" i="16"/>
  <c r="E226" i="16" s="1"/>
  <c r="Q67" i="16"/>
  <c r="C2328" i="16" s="1"/>
  <c r="K67" i="16"/>
  <c r="C2112" i="16" s="1"/>
  <c r="C67" i="16"/>
  <c r="C1824" i="16" s="1"/>
  <c r="I67" i="16"/>
  <c r="C2040" i="16" s="1"/>
  <c r="R67" i="16"/>
  <c r="C2364" i="16" s="1"/>
  <c r="Y67" i="16"/>
  <c r="C2616" i="16" s="1"/>
  <c r="M67" i="16"/>
  <c r="C2184" i="16" s="1"/>
  <c r="W67" i="16"/>
  <c r="C2544" i="16" s="1"/>
  <c r="P67" i="16"/>
  <c r="C2292" i="16" s="1"/>
  <c r="H67" i="16"/>
  <c r="C2004" i="16" s="1"/>
  <c r="N67" i="16"/>
  <c r="C2220" i="16" s="1"/>
  <c r="E67" i="16"/>
  <c r="C1896" i="16" s="1"/>
  <c r="F67" i="16"/>
  <c r="C1932" i="16" s="1"/>
  <c r="T67" i="16"/>
  <c r="C2436" i="16" s="1"/>
  <c r="S67" i="16"/>
  <c r="C2400" i="16" s="1"/>
  <c r="U67" i="16"/>
  <c r="C2472" i="16" s="1"/>
  <c r="Z67" i="16"/>
  <c r="O67" i="16"/>
  <c r="C2256" i="16" s="1"/>
  <c r="L67" i="16"/>
  <c r="C2148" i="16" s="1"/>
  <c r="D67" i="16"/>
  <c r="C1860" i="16" s="1"/>
  <c r="G67" i="16"/>
  <c r="C1968" i="16" s="1"/>
  <c r="V67" i="16"/>
  <c r="C2508" i="16" s="1"/>
  <c r="X67" i="16"/>
  <c r="C2580" i="16" s="1"/>
  <c r="J67" i="16"/>
  <c r="C2076" i="16" s="1"/>
  <c r="C421" i="16"/>
  <c r="E421" i="16" s="1"/>
  <c r="C291" i="16"/>
  <c r="L23" i="6"/>
  <c r="G23" i="6"/>
  <c r="C90" i="5"/>
  <c r="D23" i="5"/>
  <c r="D90" i="5" s="1"/>
  <c r="I211" i="11"/>
  <c r="D224" i="7"/>
  <c r="D294" i="7" s="1"/>
  <c r="C294" i="7"/>
  <c r="G97" i="8"/>
  <c r="H97" i="8" s="1"/>
  <c r="L97" i="8"/>
  <c r="D97" i="8"/>
  <c r="G33" i="9"/>
  <c r="L33" i="9"/>
  <c r="D33" i="9"/>
  <c r="D101" i="9" s="1"/>
  <c r="C1330" i="16"/>
  <c r="E1330" i="16" s="1"/>
  <c r="C234" i="17"/>
  <c r="I510" i="17"/>
  <c r="C654" i="16"/>
  <c r="C1138" i="16"/>
  <c r="C308" i="7"/>
  <c r="D238" i="7"/>
  <c r="D308" i="7" s="1"/>
  <c r="C988" i="16"/>
  <c r="P32" i="15"/>
  <c r="S432" i="15" s="1"/>
  <c r="G32" i="15"/>
  <c r="G432" i="15" s="1"/>
  <c r="M32" i="15"/>
  <c r="O432" i="15" s="1"/>
  <c r="J32" i="15"/>
  <c r="K432" i="15" s="1"/>
  <c r="D32" i="15"/>
  <c r="C432" i="15" s="1"/>
  <c r="S32" i="15"/>
  <c r="C1049" i="16"/>
  <c r="E1049" i="16" s="1"/>
  <c r="G79" i="8"/>
  <c r="D79" i="8"/>
  <c r="L79" i="8"/>
  <c r="C1618" i="16"/>
  <c r="E1618" i="16" s="1"/>
  <c r="C909" i="16"/>
  <c r="E909" i="16" s="1"/>
  <c r="C240" i="16"/>
  <c r="E240" i="16" s="1"/>
  <c r="C931" i="16"/>
  <c r="C208" i="11"/>
  <c r="D32" i="14"/>
  <c r="C317" i="14" s="1"/>
  <c r="M32" i="14"/>
  <c r="G32" i="14"/>
  <c r="G317" i="14" s="1"/>
  <c r="J32" i="14"/>
  <c r="K317" i="14" s="1"/>
  <c r="C642" i="16"/>
  <c r="C247" i="14"/>
  <c r="D157" i="9"/>
  <c r="D225" i="9" s="1"/>
  <c r="L157" i="9"/>
  <c r="G157" i="9"/>
  <c r="L20" i="12"/>
  <c r="G20" i="12"/>
  <c r="L240" i="7"/>
  <c r="G240" i="7"/>
  <c r="D8" i="5"/>
  <c r="D75" i="5" s="1"/>
  <c r="C75" i="5"/>
  <c r="E156" i="17"/>
  <c r="P21" i="17"/>
  <c r="P500" i="17" s="1"/>
  <c r="E293" i="17"/>
  <c r="E428" i="17"/>
  <c r="E224" i="17"/>
  <c r="D21" i="17"/>
  <c r="D500" i="17" s="1"/>
  <c r="E88" i="17"/>
  <c r="J21" i="17"/>
  <c r="J500" i="17" s="1"/>
  <c r="V21" i="17"/>
  <c r="G21" i="17"/>
  <c r="G500" i="17" s="1"/>
  <c r="M21" i="17"/>
  <c r="M500" i="17" s="1"/>
  <c r="S21" i="17"/>
  <c r="S500" i="17" s="1"/>
  <c r="E360" i="17"/>
  <c r="C166" i="14"/>
  <c r="E166" i="14" s="1"/>
  <c r="C1274" i="16"/>
  <c r="L113" i="7"/>
  <c r="G113" i="7"/>
  <c r="R508" i="17"/>
  <c r="C436" i="17"/>
  <c r="C95" i="17"/>
  <c r="C507" i="17"/>
  <c r="L35" i="5"/>
  <c r="G35" i="5"/>
  <c r="C219" i="11"/>
  <c r="I216" i="11"/>
  <c r="R38" i="17"/>
  <c r="T38" i="17" s="1"/>
  <c r="C414" i="17"/>
  <c r="R486" i="17"/>
  <c r="C97" i="5"/>
  <c r="D30" i="5"/>
  <c r="D97" i="5" s="1"/>
  <c r="D95" i="8"/>
  <c r="G95" i="8"/>
  <c r="H95" i="8" s="1"/>
  <c r="L95" i="8"/>
  <c r="C155" i="12"/>
  <c r="D33" i="12"/>
  <c r="D155" i="12" s="1"/>
  <c r="D321" i="9"/>
  <c r="D389" i="9" s="1"/>
  <c r="L321" i="9"/>
  <c r="G321" i="9"/>
  <c r="H321" i="9" s="1"/>
  <c r="V18" i="17"/>
  <c r="E357" i="17"/>
  <c r="E85" i="17"/>
  <c r="E221" i="17"/>
  <c r="G18" i="17"/>
  <c r="G497" i="17" s="1"/>
  <c r="P18" i="17"/>
  <c r="P497" i="17" s="1"/>
  <c r="J18" i="17"/>
  <c r="J497" i="17" s="1"/>
  <c r="D18" i="17"/>
  <c r="D497" i="17" s="1"/>
  <c r="S18" i="17"/>
  <c r="S497" i="17" s="1"/>
  <c r="M18" i="17"/>
  <c r="M497" i="17" s="1"/>
  <c r="E425" i="17"/>
  <c r="E153" i="17"/>
  <c r="E290" i="17"/>
  <c r="C150" i="17"/>
  <c r="F494" i="17"/>
  <c r="D223" i="7"/>
  <c r="D293" i="7" s="1"/>
  <c r="C293" i="7"/>
  <c r="F204" i="11"/>
  <c r="L503" i="17"/>
  <c r="C296" i="17"/>
  <c r="C86" i="5"/>
  <c r="D19" i="5"/>
  <c r="D86" i="5" s="1"/>
  <c r="C307" i="16"/>
  <c r="G25" i="17"/>
  <c r="G504" i="17" s="1"/>
  <c r="P25" i="17"/>
  <c r="P504" i="17" s="1"/>
  <c r="S25" i="17"/>
  <c r="S504" i="17" s="1"/>
  <c r="M25" i="17"/>
  <c r="M504" i="17" s="1"/>
  <c r="V25" i="17"/>
  <c r="E228" i="17"/>
  <c r="D25" i="17"/>
  <c r="D504" i="17" s="1"/>
  <c r="E432" i="17"/>
  <c r="E364" i="17"/>
  <c r="J25" i="17"/>
  <c r="J504" i="17" s="1"/>
  <c r="E92" i="17"/>
  <c r="E160" i="17"/>
  <c r="E297" i="17"/>
  <c r="G29" i="6"/>
  <c r="L29" i="6"/>
  <c r="C90" i="6"/>
  <c r="D23" i="6"/>
  <c r="D90" i="6" s="1"/>
  <c r="L316" i="9"/>
  <c r="G316" i="9"/>
  <c r="D316" i="9"/>
  <c r="D384" i="9" s="1"/>
  <c r="L10" i="6"/>
  <c r="G10" i="6"/>
  <c r="D20" i="7"/>
  <c r="L36" i="12"/>
  <c r="G36" i="12"/>
  <c r="D393" i="3"/>
  <c r="P36" i="15"/>
  <c r="S436" i="15" s="1"/>
  <c r="M36" i="15"/>
  <c r="O436" i="15" s="1"/>
  <c r="J36" i="15"/>
  <c r="K436" i="15" s="1"/>
  <c r="G36" i="15"/>
  <c r="G436" i="15" s="1"/>
  <c r="D36" i="15"/>
  <c r="C436" i="15" s="1"/>
  <c r="S36" i="15"/>
  <c r="C307" i="17"/>
  <c r="L514" i="17"/>
  <c r="D16" i="7"/>
  <c r="L118" i="7"/>
  <c r="G118" i="7"/>
  <c r="D229" i="7"/>
  <c r="D299" i="7" s="1"/>
  <c r="C299" i="7"/>
  <c r="C582" i="16"/>
  <c r="E582" i="16" s="1"/>
  <c r="C235" i="16"/>
  <c r="E235" i="16" s="1"/>
  <c r="N59" i="16"/>
  <c r="C2212" i="16" s="1"/>
  <c r="L59" i="16"/>
  <c r="C2140" i="16" s="1"/>
  <c r="C59" i="16"/>
  <c r="C1816" i="16" s="1"/>
  <c r="J59" i="16"/>
  <c r="C2068" i="16" s="1"/>
  <c r="I59" i="16"/>
  <c r="C2032" i="16" s="1"/>
  <c r="U59" i="16"/>
  <c r="C2464" i="16" s="1"/>
  <c r="Z59" i="16"/>
  <c r="T59" i="16"/>
  <c r="C2428" i="16" s="1"/>
  <c r="R59" i="16"/>
  <c r="C2356" i="16" s="1"/>
  <c r="Y59" i="16"/>
  <c r="C2608" i="16" s="1"/>
  <c r="Q59" i="16"/>
  <c r="C2320" i="16" s="1"/>
  <c r="F59" i="16"/>
  <c r="C1924" i="16" s="1"/>
  <c r="M59" i="16"/>
  <c r="C2176" i="16" s="1"/>
  <c r="D59" i="16"/>
  <c r="C1852" i="16" s="1"/>
  <c r="H59" i="16"/>
  <c r="C1996" i="16" s="1"/>
  <c r="X59" i="16"/>
  <c r="C2572" i="16" s="1"/>
  <c r="G59" i="16"/>
  <c r="C1960" i="16" s="1"/>
  <c r="O59" i="16"/>
  <c r="C2248" i="16" s="1"/>
  <c r="E59" i="16"/>
  <c r="C1888" i="16" s="1"/>
  <c r="V59" i="16"/>
  <c r="C2500" i="16" s="1"/>
  <c r="K59" i="16"/>
  <c r="C2104" i="16" s="1"/>
  <c r="W59" i="16"/>
  <c r="C2536" i="16" s="1"/>
  <c r="P59" i="16"/>
  <c r="C2284" i="16" s="1"/>
  <c r="S59" i="16"/>
  <c r="C2392" i="16" s="1"/>
  <c r="L125" i="7"/>
  <c r="G125" i="7"/>
  <c r="O495" i="17"/>
  <c r="C355" i="17"/>
  <c r="L19" i="7"/>
  <c r="G19" i="7"/>
  <c r="O38" i="15"/>
  <c r="G290" i="8"/>
  <c r="H290" i="8" s="1"/>
  <c r="L290" i="8"/>
  <c r="D290" i="8"/>
  <c r="C1688" i="16"/>
  <c r="E1688" i="16" s="1"/>
  <c r="F196" i="11"/>
  <c r="G226" i="7"/>
  <c r="L226" i="7"/>
  <c r="C86" i="9"/>
  <c r="D23" i="14"/>
  <c r="C308" i="14" s="1"/>
  <c r="M23" i="14"/>
  <c r="G23" i="14"/>
  <c r="G308" i="14" s="1"/>
  <c r="J23" i="14"/>
  <c r="K308" i="14" s="1"/>
  <c r="C1201" i="16"/>
  <c r="E1201" i="16" s="1"/>
  <c r="D162" i="8"/>
  <c r="L162" i="8"/>
  <c r="G162" i="8"/>
  <c r="H162" i="8" s="1"/>
  <c r="I511" i="17"/>
  <c r="C235" i="17"/>
  <c r="D371" i="3"/>
  <c r="J15" i="14"/>
  <c r="K300" i="14" s="1"/>
  <c r="D15" i="14"/>
  <c r="C300" i="14" s="1"/>
  <c r="M15" i="14"/>
  <c r="G15" i="14"/>
  <c r="G300" i="14" s="1"/>
  <c r="C910" i="16"/>
  <c r="E910" i="16" s="1"/>
  <c r="C83" i="6"/>
  <c r="D16" i="6"/>
  <c r="D83" i="6" s="1"/>
  <c r="D87" i="8"/>
  <c r="G87" i="8"/>
  <c r="H87" i="8" s="1"/>
  <c r="L87" i="8"/>
  <c r="C368" i="9"/>
  <c r="G169" i="9"/>
  <c r="D169" i="9"/>
  <c r="D237" i="9" s="1"/>
  <c r="L169" i="9"/>
  <c r="C77" i="5"/>
  <c r="D10" i="5"/>
  <c r="D77" i="5" s="1"/>
  <c r="D288" i="9"/>
  <c r="C1319" i="16"/>
  <c r="E1319" i="16" s="1"/>
  <c r="C558" i="16"/>
  <c r="E558" i="16" s="1"/>
  <c r="J22" i="11"/>
  <c r="J205" i="11" s="1"/>
  <c r="M22" i="11"/>
  <c r="D22" i="11"/>
  <c r="D205" i="11" s="1"/>
  <c r="G22" i="11"/>
  <c r="G205" i="11" s="1"/>
  <c r="C371" i="16"/>
  <c r="E371" i="16" s="1"/>
  <c r="I515" i="17"/>
  <c r="C239" i="17"/>
  <c r="G326" i="9"/>
  <c r="H326" i="9" s="1"/>
  <c r="L326" i="9"/>
  <c r="D326" i="9"/>
  <c r="D394" i="9" s="1"/>
  <c r="C73" i="16"/>
  <c r="C1830" i="16" s="1"/>
  <c r="Y73" i="16"/>
  <c r="C2622" i="16" s="1"/>
  <c r="J73" i="16"/>
  <c r="C2082" i="16" s="1"/>
  <c r="S73" i="16"/>
  <c r="C2406" i="16" s="1"/>
  <c r="L73" i="16"/>
  <c r="C2154" i="16" s="1"/>
  <c r="I73" i="16"/>
  <c r="C2046" i="16" s="1"/>
  <c r="F73" i="16"/>
  <c r="C1938" i="16" s="1"/>
  <c r="X73" i="16"/>
  <c r="C2586" i="16" s="1"/>
  <c r="T73" i="16"/>
  <c r="C2442" i="16" s="1"/>
  <c r="E73" i="16"/>
  <c r="C1902" i="16" s="1"/>
  <c r="P73" i="16"/>
  <c r="C2298" i="16" s="1"/>
  <c r="R73" i="16"/>
  <c r="C2370" i="16" s="1"/>
  <c r="N73" i="16"/>
  <c r="C2226" i="16" s="1"/>
  <c r="H73" i="16"/>
  <c r="C2010" i="16" s="1"/>
  <c r="O73" i="16"/>
  <c r="C2262" i="16" s="1"/>
  <c r="G73" i="16"/>
  <c r="C1974" i="16" s="1"/>
  <c r="V73" i="16"/>
  <c r="C2514" i="16" s="1"/>
  <c r="Z73" i="16"/>
  <c r="M73" i="16"/>
  <c r="C2190" i="16" s="1"/>
  <c r="D73" i="16"/>
  <c r="C1866" i="16" s="1"/>
  <c r="U73" i="16"/>
  <c r="C2478" i="16" s="1"/>
  <c r="W73" i="16"/>
  <c r="C2550" i="16" s="1"/>
  <c r="K73" i="16"/>
  <c r="C2118" i="16" s="1"/>
  <c r="Q73" i="16"/>
  <c r="C2334" i="16" s="1"/>
  <c r="C1040" i="16"/>
  <c r="O39" i="16"/>
  <c r="C1463" i="16"/>
  <c r="E1463" i="16" s="1"/>
  <c r="G96" i="8"/>
  <c r="H96" i="8" s="1"/>
  <c r="D96" i="8"/>
  <c r="L96" i="8"/>
  <c r="F219" i="11"/>
  <c r="E233" i="17"/>
  <c r="V30" i="17"/>
  <c r="E369" i="17"/>
  <c r="M30" i="17"/>
  <c r="M509" i="17" s="1"/>
  <c r="S30" i="17"/>
  <c r="S509" i="17" s="1"/>
  <c r="E165" i="17"/>
  <c r="G30" i="17"/>
  <c r="G509" i="17" s="1"/>
  <c r="P30" i="17"/>
  <c r="P509" i="17" s="1"/>
  <c r="E437" i="17"/>
  <c r="E97" i="17"/>
  <c r="E302" i="17"/>
  <c r="J30" i="17"/>
  <c r="J509" i="17" s="1"/>
  <c r="D30" i="17"/>
  <c r="D509" i="17" s="1"/>
  <c r="G19" i="9"/>
  <c r="D19" i="9"/>
  <c r="D87" i="9" s="1"/>
  <c r="L19" i="9"/>
  <c r="D20" i="6"/>
  <c r="D87" i="6" s="1"/>
  <c r="C87" i="6"/>
  <c r="D24" i="7"/>
  <c r="D36" i="4"/>
  <c r="L311" i="9"/>
  <c r="D311" i="9"/>
  <c r="D379" i="9" s="1"/>
  <c r="G311" i="9"/>
  <c r="C1337" i="16"/>
  <c r="R512" i="17"/>
  <c r="C440" i="17"/>
  <c r="U39" i="16"/>
  <c r="C1456" i="16"/>
  <c r="D129" i="7"/>
  <c r="D196" i="7" s="1"/>
  <c r="C196" i="7"/>
  <c r="C132" i="12"/>
  <c r="D10" i="12"/>
  <c r="D132" i="12" s="1"/>
  <c r="D8" i="6"/>
  <c r="D75" i="6" s="1"/>
  <c r="C75" i="6"/>
  <c r="S22" i="17"/>
  <c r="S501" i="17" s="1"/>
  <c r="M22" i="17"/>
  <c r="M501" i="17" s="1"/>
  <c r="E157" i="17"/>
  <c r="G22" i="17"/>
  <c r="G501" i="17" s="1"/>
  <c r="E225" i="17"/>
  <c r="J22" i="17"/>
  <c r="J501" i="17" s="1"/>
  <c r="V22" i="17"/>
  <c r="E89" i="17"/>
  <c r="P22" i="17"/>
  <c r="P501" i="17" s="1"/>
  <c r="E429" i="17"/>
  <c r="E361" i="17"/>
  <c r="D22" i="17"/>
  <c r="D501" i="17" s="1"/>
  <c r="E294" i="17"/>
  <c r="C918" i="16"/>
  <c r="E918" i="16" s="1"/>
  <c r="D9" i="15"/>
  <c r="C409" i="15" s="1"/>
  <c r="P9" i="15"/>
  <c r="S409" i="15" s="1"/>
  <c r="G9" i="15"/>
  <c r="G409" i="15" s="1"/>
  <c r="S9" i="15"/>
  <c r="J9" i="15"/>
  <c r="K409" i="15" s="1"/>
  <c r="M9" i="15"/>
  <c r="O409" i="15" s="1"/>
  <c r="H46" i="16"/>
  <c r="C1983" i="16" s="1"/>
  <c r="K46" i="16"/>
  <c r="C2091" i="16" s="1"/>
  <c r="J46" i="16"/>
  <c r="C2055" i="16" s="1"/>
  <c r="D46" i="16"/>
  <c r="C1839" i="16" s="1"/>
  <c r="T46" i="16"/>
  <c r="C2415" i="16" s="1"/>
  <c r="R46" i="16"/>
  <c r="C2343" i="16" s="1"/>
  <c r="G46" i="16"/>
  <c r="C1947" i="16" s="1"/>
  <c r="E46" i="16"/>
  <c r="C1875" i="16" s="1"/>
  <c r="U46" i="16"/>
  <c r="C2451" i="16" s="1"/>
  <c r="Q46" i="16"/>
  <c r="C2307" i="16" s="1"/>
  <c r="P46" i="16"/>
  <c r="C2271" i="16" s="1"/>
  <c r="C46" i="16"/>
  <c r="C1803" i="16" s="1"/>
  <c r="N46" i="16"/>
  <c r="C2199" i="16" s="1"/>
  <c r="L46" i="16"/>
  <c r="C2127" i="16" s="1"/>
  <c r="W46" i="16"/>
  <c r="C2523" i="16" s="1"/>
  <c r="S46" i="16"/>
  <c r="C2379" i="16" s="1"/>
  <c r="O46" i="16"/>
  <c r="C2235" i="16" s="1"/>
  <c r="Z46" i="16"/>
  <c r="Y46" i="16"/>
  <c r="C2595" i="16" s="1"/>
  <c r="I46" i="16"/>
  <c r="C2019" i="16" s="1"/>
  <c r="M46" i="16"/>
  <c r="C2163" i="16" s="1"/>
  <c r="X46" i="16"/>
  <c r="C2559" i="16" s="1"/>
  <c r="V46" i="16"/>
  <c r="C2487" i="16" s="1"/>
  <c r="F46" i="16"/>
  <c r="C1911" i="16" s="1"/>
  <c r="C107" i="4"/>
  <c r="G32" i="9"/>
  <c r="H32" i="9" s="1"/>
  <c r="L32" i="9"/>
  <c r="D32" i="9"/>
  <c r="D100" i="9" s="1"/>
  <c r="D35" i="5"/>
  <c r="D102" i="5" s="1"/>
  <c r="C102" i="5"/>
  <c r="C1392" i="16"/>
  <c r="C243" i="14"/>
  <c r="E243" i="14" s="1"/>
  <c r="I493" i="17"/>
  <c r="C217" i="17"/>
  <c r="C777" i="16"/>
  <c r="C839" i="16"/>
  <c r="C1734" i="16"/>
  <c r="C573" i="16"/>
  <c r="E573" i="16" s="1"/>
  <c r="G13" i="5"/>
  <c r="L13" i="5"/>
  <c r="L292" i="8"/>
  <c r="D292" i="8"/>
  <c r="G292" i="8"/>
  <c r="H292" i="8" s="1"/>
  <c r="D17" i="7"/>
  <c r="L493" i="17"/>
  <c r="C286" i="17"/>
  <c r="C353" i="16"/>
  <c r="I497" i="17"/>
  <c r="C221" i="17"/>
  <c r="L7" i="5"/>
  <c r="G7" i="5"/>
  <c r="K38" i="5"/>
  <c r="N22" i="5" s="1"/>
  <c r="L299" i="8"/>
  <c r="G299" i="8"/>
  <c r="H299" i="8" s="1"/>
  <c r="D299" i="8"/>
  <c r="C388" i="9"/>
  <c r="C165" i="14"/>
  <c r="E165" i="14" s="1"/>
  <c r="C426" i="17"/>
  <c r="R498" i="17"/>
  <c r="C287" i="17"/>
  <c r="L494" i="17"/>
  <c r="F490" i="17"/>
  <c r="C146" i="17"/>
  <c r="C425" i="16"/>
  <c r="E425" i="16" s="1"/>
  <c r="L91" i="8"/>
  <c r="D91" i="8"/>
  <c r="G91" i="8"/>
  <c r="H91" i="8" s="1"/>
  <c r="G230" i="7"/>
  <c r="L230" i="7"/>
  <c r="C1195" i="16"/>
  <c r="E1195" i="16" s="1"/>
  <c r="C903" i="16"/>
  <c r="E903" i="16" s="1"/>
  <c r="D21" i="15"/>
  <c r="C421" i="15" s="1"/>
  <c r="S21" i="15"/>
  <c r="M21" i="15"/>
  <c r="O421" i="15" s="1"/>
  <c r="G21" i="15"/>
  <c r="G421" i="15" s="1"/>
  <c r="P21" i="15"/>
  <c r="S421" i="15" s="1"/>
  <c r="J21" i="15"/>
  <c r="K421" i="15" s="1"/>
  <c r="G21" i="8"/>
  <c r="H21" i="8" s="1"/>
  <c r="D21" i="8"/>
  <c r="L21" i="8"/>
  <c r="C95" i="5"/>
  <c r="D28" i="5"/>
  <c r="D95" i="5" s="1"/>
  <c r="C509" i="16"/>
  <c r="E509" i="16" s="1"/>
  <c r="C1272" i="16"/>
  <c r="E1272" i="16" s="1"/>
  <c r="C723" i="16"/>
  <c r="C1461" i="16"/>
  <c r="E1461" i="16" s="1"/>
  <c r="C214" i="16"/>
  <c r="C226" i="9"/>
  <c r="C303" i="7"/>
  <c r="D233" i="7"/>
  <c r="D303" i="7" s="1"/>
  <c r="C242" i="9"/>
  <c r="D296" i="8"/>
  <c r="G296" i="8"/>
  <c r="H296" i="8" s="1"/>
  <c r="L296" i="8"/>
  <c r="C377" i="9"/>
  <c r="D171" i="9"/>
  <c r="D239" i="9" s="1"/>
  <c r="G171" i="9"/>
  <c r="H171" i="9" s="1"/>
  <c r="L171" i="9"/>
  <c r="L31" i="7"/>
  <c r="G31" i="7"/>
  <c r="C160" i="14"/>
  <c r="C580" i="16"/>
  <c r="C990" i="16"/>
  <c r="R38" i="10"/>
  <c r="C282" i="10" s="1"/>
  <c r="D7" i="10"/>
  <c r="C407" i="10" s="1"/>
  <c r="P7" i="10"/>
  <c r="S407" i="10" s="1"/>
  <c r="G7" i="10"/>
  <c r="G407" i="10" s="1"/>
  <c r="S7" i="10"/>
  <c r="J7" i="10"/>
  <c r="K407" i="10" s="1"/>
  <c r="M7" i="10"/>
  <c r="O407" i="10" s="1"/>
  <c r="C432" i="17"/>
  <c r="R504" i="17"/>
  <c r="C281" i="17"/>
  <c r="L488" i="17"/>
  <c r="C505" i="17"/>
  <c r="C93" i="17"/>
  <c r="D33" i="7"/>
  <c r="J17" i="10"/>
  <c r="K417" i="10" s="1"/>
  <c r="M17" i="10"/>
  <c r="O417" i="10" s="1"/>
  <c r="G17" i="10"/>
  <c r="G417" i="10" s="1"/>
  <c r="D17" i="10"/>
  <c r="C417" i="10" s="1"/>
  <c r="S17" i="10"/>
  <c r="P17" i="10"/>
  <c r="S417" i="10" s="1"/>
  <c r="L302" i="9"/>
  <c r="D302" i="9"/>
  <c r="D370" i="9" s="1"/>
  <c r="G302" i="9"/>
  <c r="H302" i="9" s="1"/>
  <c r="C915" i="16"/>
  <c r="C228" i="16"/>
  <c r="C710" i="16"/>
  <c r="E710" i="16" s="1"/>
  <c r="C1347" i="16"/>
  <c r="E1347" i="16" s="1"/>
  <c r="C432" i="16"/>
  <c r="E432" i="16" s="1"/>
  <c r="C1545" i="16"/>
  <c r="E1545" i="16" s="1"/>
  <c r="O499" i="17"/>
  <c r="C359" i="17"/>
  <c r="L490" i="17"/>
  <c r="C283" i="17"/>
  <c r="G33" i="15"/>
  <c r="G433" i="15" s="1"/>
  <c r="D33" i="15"/>
  <c r="C433" i="15" s="1"/>
  <c r="S33" i="15"/>
  <c r="J33" i="15"/>
  <c r="K433" i="15" s="1"/>
  <c r="M33" i="15"/>
  <c r="O433" i="15" s="1"/>
  <c r="P33" i="15"/>
  <c r="S433" i="15" s="1"/>
  <c r="G21" i="6"/>
  <c r="L21" i="6"/>
  <c r="C774" i="16"/>
  <c r="E774" i="16" s="1"/>
  <c r="C378" i="16"/>
  <c r="L25" i="7"/>
  <c r="G25" i="7"/>
  <c r="C855" i="16"/>
  <c r="C221" i="16"/>
  <c r="D389" i="3"/>
  <c r="C354" i="16"/>
  <c r="E354" i="16" s="1"/>
  <c r="C1047" i="16"/>
  <c r="E1047" i="16" s="1"/>
  <c r="M39" i="16"/>
  <c r="C902" i="16"/>
  <c r="C765" i="16"/>
  <c r="F38" i="11"/>
  <c r="F190" i="11"/>
  <c r="C1179" i="16"/>
  <c r="Q39" i="16"/>
  <c r="C847" i="16"/>
  <c r="E847" i="16" s="1"/>
  <c r="C420" i="17"/>
  <c r="R492" i="17"/>
  <c r="C986" i="16"/>
  <c r="E986" i="16" s="1"/>
  <c r="C216" i="16"/>
  <c r="E216" i="16" s="1"/>
  <c r="C982" i="16"/>
  <c r="E982" i="16" s="1"/>
  <c r="C632" i="16"/>
  <c r="E632" i="16" s="1"/>
  <c r="Y50" i="16"/>
  <c r="C2599" i="16" s="1"/>
  <c r="J50" i="16"/>
  <c r="C2059" i="16" s="1"/>
  <c r="H50" i="16"/>
  <c r="C1987" i="16" s="1"/>
  <c r="P50" i="16"/>
  <c r="C2275" i="16" s="1"/>
  <c r="Z50" i="16"/>
  <c r="D50" i="16"/>
  <c r="C1843" i="16" s="1"/>
  <c r="F50" i="16"/>
  <c r="C1915" i="16" s="1"/>
  <c r="S50" i="16"/>
  <c r="C2383" i="16" s="1"/>
  <c r="L50" i="16"/>
  <c r="C2131" i="16" s="1"/>
  <c r="V50" i="16"/>
  <c r="C2491" i="16" s="1"/>
  <c r="W50" i="16"/>
  <c r="C2527" i="16" s="1"/>
  <c r="M50" i="16"/>
  <c r="C2167" i="16" s="1"/>
  <c r="C50" i="16"/>
  <c r="C1807" i="16" s="1"/>
  <c r="N50" i="16"/>
  <c r="C2203" i="16" s="1"/>
  <c r="X50" i="16"/>
  <c r="C2563" i="16" s="1"/>
  <c r="G50" i="16"/>
  <c r="C1951" i="16" s="1"/>
  <c r="Q50" i="16"/>
  <c r="C2311" i="16" s="1"/>
  <c r="I50" i="16"/>
  <c r="C2023" i="16" s="1"/>
  <c r="E50" i="16"/>
  <c r="C1879" i="16" s="1"/>
  <c r="K50" i="16"/>
  <c r="C2095" i="16" s="1"/>
  <c r="U50" i="16"/>
  <c r="C2455" i="16" s="1"/>
  <c r="T50" i="16"/>
  <c r="C2419" i="16" s="1"/>
  <c r="O50" i="16"/>
  <c r="C2239" i="16" s="1"/>
  <c r="R50" i="16"/>
  <c r="C2347" i="16" s="1"/>
  <c r="C1396" i="16"/>
  <c r="E1396" i="16" s="1"/>
  <c r="C1197" i="16"/>
  <c r="E1197" i="16" s="1"/>
  <c r="C1258" i="16"/>
  <c r="C571" i="16"/>
  <c r="C1120" i="16"/>
  <c r="E1120" i="16" s="1"/>
  <c r="C1458" i="16"/>
  <c r="E1458" i="16" s="1"/>
  <c r="S32" i="10"/>
  <c r="J32" i="10"/>
  <c r="K432" i="10" s="1"/>
  <c r="P32" i="10"/>
  <c r="S432" i="10" s="1"/>
  <c r="D32" i="10"/>
  <c r="C432" i="10" s="1"/>
  <c r="M32" i="10"/>
  <c r="O432" i="10" s="1"/>
  <c r="G32" i="10"/>
  <c r="G432" i="10" s="1"/>
  <c r="G34" i="7"/>
  <c r="L34" i="7"/>
  <c r="G36" i="9"/>
  <c r="H36" i="9" s="1"/>
  <c r="L36" i="9"/>
  <c r="D36" i="9"/>
  <c r="D104" i="9" s="1"/>
  <c r="D386" i="3"/>
  <c r="C1194" i="16"/>
  <c r="E1194" i="16" s="1"/>
  <c r="C861" i="16"/>
  <c r="E861" i="16" s="1"/>
  <c r="C1188" i="16"/>
  <c r="E1188" i="16" s="1"/>
  <c r="C1062" i="16"/>
  <c r="L374" i="3"/>
  <c r="G374" i="3"/>
  <c r="D70" i="16"/>
  <c r="C1863" i="16" s="1"/>
  <c r="Y70" i="16"/>
  <c r="C2619" i="16" s="1"/>
  <c r="Q70" i="16"/>
  <c r="C2331" i="16" s="1"/>
  <c r="N70" i="16"/>
  <c r="C2223" i="16" s="1"/>
  <c r="U70" i="16"/>
  <c r="C2475" i="16" s="1"/>
  <c r="C70" i="16"/>
  <c r="C1827" i="16" s="1"/>
  <c r="M70" i="16"/>
  <c r="C2187" i="16" s="1"/>
  <c r="H70" i="16"/>
  <c r="C2007" i="16" s="1"/>
  <c r="E70" i="16"/>
  <c r="C1899" i="16" s="1"/>
  <c r="P70" i="16"/>
  <c r="C2295" i="16" s="1"/>
  <c r="X70" i="16"/>
  <c r="C2583" i="16" s="1"/>
  <c r="T70" i="16"/>
  <c r="C2439" i="16" s="1"/>
  <c r="W70" i="16"/>
  <c r="C2547" i="16" s="1"/>
  <c r="R70" i="16"/>
  <c r="C2367" i="16" s="1"/>
  <c r="K70" i="16"/>
  <c r="C2115" i="16" s="1"/>
  <c r="F70" i="16"/>
  <c r="C1935" i="16" s="1"/>
  <c r="G70" i="16"/>
  <c r="C1971" i="16" s="1"/>
  <c r="S70" i="16"/>
  <c r="C2403" i="16" s="1"/>
  <c r="L70" i="16"/>
  <c r="C2151" i="16" s="1"/>
  <c r="O70" i="16"/>
  <c r="C2259" i="16" s="1"/>
  <c r="V70" i="16"/>
  <c r="C2511" i="16" s="1"/>
  <c r="Z70" i="16"/>
  <c r="I70" i="16"/>
  <c r="C2043" i="16" s="1"/>
  <c r="J70" i="16"/>
  <c r="C2079" i="16" s="1"/>
  <c r="C1689" i="16"/>
  <c r="C184" i="9"/>
  <c r="E180" i="9" s="1"/>
  <c r="C221" i="9"/>
  <c r="C1552" i="16"/>
  <c r="C1066" i="16"/>
  <c r="D107" i="4"/>
  <c r="G396" i="3"/>
  <c r="L396" i="3"/>
  <c r="N39" i="16"/>
  <c r="C971" i="16"/>
  <c r="G241" i="7"/>
  <c r="L241" i="7"/>
  <c r="C647" i="16"/>
  <c r="E647" i="16" s="1"/>
  <c r="C973" i="16"/>
  <c r="E973" i="16" s="1"/>
  <c r="C308" i="16"/>
  <c r="C635" i="16"/>
  <c r="E635" i="16" s="1"/>
  <c r="J22" i="15"/>
  <c r="K422" i="15" s="1"/>
  <c r="P22" i="15"/>
  <c r="S422" i="15" s="1"/>
  <c r="M22" i="15"/>
  <c r="O422" i="15" s="1"/>
  <c r="S22" i="15"/>
  <c r="D22" i="15"/>
  <c r="C422" i="15" s="1"/>
  <c r="G22" i="15"/>
  <c r="G422" i="15" s="1"/>
  <c r="C498" i="16"/>
  <c r="E498" i="16" s="1"/>
  <c r="D29" i="12"/>
  <c r="D151" i="12" s="1"/>
  <c r="C151" i="12"/>
  <c r="C361" i="16"/>
  <c r="C1536" i="16"/>
  <c r="L128" i="7"/>
  <c r="G128" i="7"/>
  <c r="L26" i="6"/>
  <c r="G26" i="6"/>
  <c r="C788" i="16"/>
  <c r="E788" i="16" s="1"/>
  <c r="G214" i="7"/>
  <c r="L214" i="7"/>
  <c r="K245" i="7"/>
  <c r="F225" i="7" s="1"/>
  <c r="C431" i="16"/>
  <c r="E431" i="16" s="1"/>
  <c r="C790" i="16"/>
  <c r="E790" i="16" s="1"/>
  <c r="C840" i="16"/>
  <c r="E840" i="16" s="1"/>
  <c r="C1610" i="16"/>
  <c r="C1474" i="16"/>
  <c r="E1474" i="16" s="1"/>
  <c r="C1674" i="16"/>
  <c r="E1674" i="16" s="1"/>
  <c r="C1338" i="16"/>
  <c r="E1338" i="16" s="1"/>
  <c r="G229" i="7"/>
  <c r="L229" i="7"/>
  <c r="C976" i="16"/>
  <c r="R510" i="17"/>
  <c r="C438" i="17"/>
  <c r="G124" i="7"/>
  <c r="L124" i="7"/>
  <c r="G167" i="8"/>
  <c r="H167" i="8" s="1"/>
  <c r="D167" i="8"/>
  <c r="L167" i="8"/>
  <c r="C376" i="16"/>
  <c r="E376" i="16" s="1"/>
  <c r="L27" i="6"/>
  <c r="G27" i="6"/>
  <c r="K106" i="8"/>
  <c r="M84" i="8" s="1"/>
  <c r="L75" i="8"/>
  <c r="G75" i="8"/>
  <c r="D75" i="8"/>
  <c r="L138" i="7"/>
  <c r="G138" i="7"/>
  <c r="C97" i="9"/>
  <c r="C78" i="5"/>
  <c r="D11" i="5"/>
  <c r="D78" i="5" s="1"/>
  <c r="C85" i="9"/>
  <c r="C1749" i="16"/>
  <c r="F200" i="11"/>
  <c r="D222" i="7"/>
  <c r="D292" i="7" s="1"/>
  <c r="C292" i="7"/>
  <c r="D26" i="8"/>
  <c r="G26" i="8"/>
  <c r="H26" i="8" s="1"/>
  <c r="L26" i="8"/>
  <c r="C101" i="5"/>
  <c r="D34" i="5"/>
  <c r="D101" i="5" s="1"/>
  <c r="F503" i="17"/>
  <c r="C159" i="17"/>
  <c r="C1475" i="16"/>
  <c r="C1462" i="16"/>
  <c r="E1462" i="16" s="1"/>
  <c r="L13" i="12"/>
  <c r="G13" i="12"/>
  <c r="G324" i="9"/>
  <c r="H324" i="9" s="1"/>
  <c r="L324" i="9"/>
  <c r="D324" i="9"/>
  <c r="D392" i="9" s="1"/>
  <c r="D303" i="8"/>
  <c r="L303" i="8"/>
  <c r="G303" i="8"/>
  <c r="H303" i="8" s="1"/>
  <c r="C782" i="16"/>
  <c r="C1550" i="16"/>
  <c r="C908" i="16"/>
  <c r="D143" i="9"/>
  <c r="C491" i="16"/>
  <c r="E491" i="16" s="1"/>
  <c r="C349" i="17"/>
  <c r="O489" i="17"/>
  <c r="C563" i="16"/>
  <c r="C1275" i="16"/>
  <c r="C1741" i="16"/>
  <c r="E1741" i="16" s="1"/>
  <c r="C299" i="16"/>
  <c r="C329" i="9"/>
  <c r="E299" i="9" s="1"/>
  <c r="C366" i="9"/>
  <c r="J23" i="15"/>
  <c r="K423" i="15" s="1"/>
  <c r="S23" i="15"/>
  <c r="D23" i="15"/>
  <c r="C423" i="15" s="1"/>
  <c r="G23" i="15"/>
  <c r="G423" i="15" s="1"/>
  <c r="P23" i="15"/>
  <c r="S423" i="15" s="1"/>
  <c r="M23" i="15"/>
  <c r="O423" i="15" s="1"/>
  <c r="C38" i="5"/>
  <c r="E23" i="5" s="1"/>
  <c r="D7" i="5"/>
  <c r="D74" i="5" s="1"/>
  <c r="C74" i="5"/>
  <c r="D242" i="7"/>
  <c r="D312" i="7" s="1"/>
  <c r="C312" i="7"/>
  <c r="C367" i="16"/>
  <c r="E367" i="16" s="1"/>
  <c r="K38" i="8"/>
  <c r="N28" i="8" s="1"/>
  <c r="L7" i="8"/>
  <c r="D7" i="8"/>
  <c r="G7" i="8"/>
  <c r="H7" i="8" s="1"/>
  <c r="C428" i="16"/>
  <c r="C1742" i="16"/>
  <c r="E1742" i="16" s="1"/>
  <c r="D159" i="8"/>
  <c r="G159" i="8"/>
  <c r="H159" i="8" s="1"/>
  <c r="L159" i="8"/>
  <c r="C1257" i="16"/>
  <c r="E1257" i="16" s="1"/>
  <c r="R488" i="17"/>
  <c r="C416" i="17"/>
  <c r="C1343" i="16"/>
  <c r="E1343" i="16" s="1"/>
  <c r="C1320" i="16"/>
  <c r="C231" i="9"/>
  <c r="G90" i="8"/>
  <c r="L90" i="8"/>
  <c r="D90" i="8"/>
  <c r="D283" i="8"/>
  <c r="L283" i="8"/>
  <c r="G283" i="8"/>
  <c r="H283" i="8" s="1"/>
  <c r="L114" i="7"/>
  <c r="G114" i="7"/>
  <c r="G236" i="8"/>
  <c r="H236" i="8" s="1"/>
  <c r="L236" i="8"/>
  <c r="D236" i="8"/>
  <c r="D217" i="8"/>
  <c r="L217" i="8"/>
  <c r="G217" i="8"/>
  <c r="H217" i="8" s="1"/>
  <c r="L14" i="7"/>
  <c r="G14" i="7"/>
  <c r="C363" i="17"/>
  <c r="O503" i="17"/>
  <c r="H82" i="8"/>
  <c r="G82" i="8"/>
  <c r="D82" i="8"/>
  <c r="L82" i="8"/>
  <c r="C195" i="7"/>
  <c r="D128" i="7"/>
  <c r="D195" i="7" s="1"/>
  <c r="C584" i="16"/>
  <c r="C1616" i="16"/>
  <c r="E1616" i="16" s="1"/>
  <c r="F61" i="16"/>
  <c r="C1926" i="16" s="1"/>
  <c r="N61" i="16"/>
  <c r="C2214" i="16" s="1"/>
  <c r="K61" i="16"/>
  <c r="C2106" i="16" s="1"/>
  <c r="P61" i="16"/>
  <c r="C2286" i="16" s="1"/>
  <c r="Y61" i="16"/>
  <c r="C2610" i="16" s="1"/>
  <c r="D61" i="16"/>
  <c r="C1854" i="16" s="1"/>
  <c r="G61" i="16"/>
  <c r="C1962" i="16" s="1"/>
  <c r="X61" i="16"/>
  <c r="C2574" i="16" s="1"/>
  <c r="I61" i="16"/>
  <c r="C2034" i="16" s="1"/>
  <c r="H61" i="16"/>
  <c r="C1998" i="16" s="1"/>
  <c r="J61" i="16"/>
  <c r="C2070" i="16" s="1"/>
  <c r="M61" i="16"/>
  <c r="C2178" i="16" s="1"/>
  <c r="E61" i="16"/>
  <c r="C1890" i="16" s="1"/>
  <c r="L61" i="16"/>
  <c r="C2142" i="16" s="1"/>
  <c r="T61" i="16"/>
  <c r="C2430" i="16" s="1"/>
  <c r="W61" i="16"/>
  <c r="C2538" i="16" s="1"/>
  <c r="R61" i="16"/>
  <c r="C2358" i="16" s="1"/>
  <c r="U61" i="16"/>
  <c r="C2466" i="16" s="1"/>
  <c r="Z61" i="16"/>
  <c r="C61" i="16"/>
  <c r="C1818" i="16" s="1"/>
  <c r="Q61" i="16"/>
  <c r="C2322" i="16" s="1"/>
  <c r="S61" i="16"/>
  <c r="C2394" i="16" s="1"/>
  <c r="V61" i="16"/>
  <c r="C2502" i="16" s="1"/>
  <c r="O61" i="16"/>
  <c r="C2250" i="16" s="1"/>
  <c r="C772" i="16"/>
  <c r="E772" i="16" s="1"/>
  <c r="F192" i="11"/>
  <c r="C1344" i="16"/>
  <c r="E1344" i="16" s="1"/>
  <c r="C699" i="16"/>
  <c r="C781" i="16"/>
  <c r="C1113" i="16"/>
  <c r="E1113" i="16" s="1"/>
  <c r="C928" i="16"/>
  <c r="C143" i="9"/>
  <c r="C84" i="14"/>
  <c r="E84" i="14" s="1"/>
  <c r="C380" i="9"/>
  <c r="L241" i="8"/>
  <c r="G241" i="8"/>
  <c r="H241" i="8" s="1"/>
  <c r="D241" i="8"/>
  <c r="G383" i="3"/>
  <c r="L383" i="3"/>
  <c r="D134" i="7"/>
  <c r="D201" i="7" s="1"/>
  <c r="C201" i="7"/>
  <c r="D33" i="6"/>
  <c r="D100" i="6" s="1"/>
  <c r="C100" i="6"/>
  <c r="C178" i="7"/>
  <c r="D111" i="7"/>
  <c r="D178" i="7" s="1"/>
  <c r="G389" i="3"/>
  <c r="L389" i="3"/>
  <c r="C296" i="7"/>
  <c r="D226" i="7"/>
  <c r="D296" i="7" s="1"/>
  <c r="D220" i="7"/>
  <c r="D290" i="7" s="1"/>
  <c r="C290" i="7"/>
  <c r="L393" i="3"/>
  <c r="G393" i="3"/>
  <c r="L21" i="12"/>
  <c r="G21" i="12"/>
  <c r="G304" i="9"/>
  <c r="H304" i="9" s="1"/>
  <c r="D304" i="9"/>
  <c r="D372" i="9" s="1"/>
  <c r="L304" i="9"/>
  <c r="L305" i="8"/>
  <c r="G305" i="8"/>
  <c r="D305" i="8"/>
  <c r="J28" i="10"/>
  <c r="K428" i="10" s="1"/>
  <c r="G28" i="10"/>
  <c r="G428" i="10" s="1"/>
  <c r="S28" i="10"/>
  <c r="D28" i="10"/>
  <c r="C428" i="10" s="1"/>
  <c r="M28" i="10"/>
  <c r="O428" i="10" s="1"/>
  <c r="P28" i="10"/>
  <c r="S428" i="10" s="1"/>
  <c r="S34" i="15"/>
  <c r="J34" i="15"/>
  <c r="K434" i="15" s="1"/>
  <c r="D34" i="15"/>
  <c r="C434" i="15" s="1"/>
  <c r="M34" i="15"/>
  <c r="O434" i="15" s="1"/>
  <c r="P34" i="15"/>
  <c r="S434" i="15" s="1"/>
  <c r="G34" i="15"/>
  <c r="G434" i="15" s="1"/>
  <c r="F207" i="11"/>
  <c r="C99" i="14"/>
  <c r="E99" i="14" s="1"/>
  <c r="C851" i="16"/>
  <c r="E851" i="16" s="1"/>
  <c r="R507" i="17"/>
  <c r="C435" i="17"/>
  <c r="C227" i="16"/>
  <c r="I38" i="15"/>
  <c r="G39" i="16"/>
  <c r="C488" i="16"/>
  <c r="E488" i="16" s="1"/>
  <c r="E52" i="16"/>
  <c r="C1881" i="16" s="1"/>
  <c r="M52" i="16"/>
  <c r="C2169" i="16" s="1"/>
  <c r="U52" i="16"/>
  <c r="C2457" i="16" s="1"/>
  <c r="D52" i="16"/>
  <c r="C1845" i="16" s="1"/>
  <c r="N52" i="16"/>
  <c r="C2205" i="16" s="1"/>
  <c r="P52" i="16"/>
  <c r="C2277" i="16" s="1"/>
  <c r="H52" i="16"/>
  <c r="C1989" i="16" s="1"/>
  <c r="L52" i="16"/>
  <c r="C2133" i="16" s="1"/>
  <c r="W52" i="16"/>
  <c r="C2529" i="16" s="1"/>
  <c r="K52" i="16"/>
  <c r="C2097" i="16" s="1"/>
  <c r="F52" i="16"/>
  <c r="C1917" i="16" s="1"/>
  <c r="Z52" i="16"/>
  <c r="V52" i="16"/>
  <c r="C2493" i="16" s="1"/>
  <c r="S52" i="16"/>
  <c r="C2385" i="16" s="1"/>
  <c r="Y52" i="16"/>
  <c r="C2601" i="16" s="1"/>
  <c r="O52" i="16"/>
  <c r="C2241" i="16" s="1"/>
  <c r="Q52" i="16"/>
  <c r="C2313" i="16" s="1"/>
  <c r="X52" i="16"/>
  <c r="C2565" i="16" s="1"/>
  <c r="C52" i="16"/>
  <c r="C1809" i="16" s="1"/>
  <c r="I52" i="16"/>
  <c r="C2025" i="16" s="1"/>
  <c r="T52" i="16"/>
  <c r="C2421" i="16" s="1"/>
  <c r="R52" i="16"/>
  <c r="C2349" i="16" s="1"/>
  <c r="J52" i="16"/>
  <c r="C2061" i="16" s="1"/>
  <c r="G52" i="16"/>
  <c r="C1953" i="16" s="1"/>
  <c r="C989" i="16"/>
  <c r="C360" i="16"/>
  <c r="E360" i="16" s="1"/>
  <c r="C916" i="16"/>
  <c r="D379" i="3"/>
  <c r="C499" i="16"/>
  <c r="E499" i="16" s="1"/>
  <c r="I488" i="17"/>
  <c r="C212" i="17"/>
  <c r="D29" i="15"/>
  <c r="C429" i="15" s="1"/>
  <c r="G29" i="15"/>
  <c r="G429" i="15" s="1"/>
  <c r="M29" i="15"/>
  <c r="O429" i="15" s="1"/>
  <c r="J29" i="15"/>
  <c r="K429" i="15" s="1"/>
  <c r="S29" i="15"/>
  <c r="P29" i="15"/>
  <c r="S429" i="15" s="1"/>
  <c r="I208" i="11"/>
  <c r="D18" i="9"/>
  <c r="D86" i="9" s="1"/>
  <c r="L18" i="9"/>
  <c r="G18" i="9"/>
  <c r="D14" i="6"/>
  <c r="D81" i="6" s="1"/>
  <c r="C81" i="6"/>
  <c r="C102" i="14"/>
  <c r="E102" i="14" s="1"/>
  <c r="C219" i="16"/>
  <c r="C793" i="16"/>
  <c r="E793" i="16" s="1"/>
  <c r="C1042" i="16"/>
  <c r="E1042" i="16" s="1"/>
  <c r="C636" i="16"/>
  <c r="E636" i="16" s="1"/>
  <c r="C442" i="16"/>
  <c r="C95" i="14"/>
  <c r="C437" i="17"/>
  <c r="R509" i="17"/>
  <c r="C1606" i="16"/>
  <c r="C1600" i="16"/>
  <c r="C1397" i="16"/>
  <c r="G27" i="8"/>
  <c r="D27" i="8"/>
  <c r="L27" i="8"/>
  <c r="C103" i="14"/>
  <c r="C216" i="17"/>
  <c r="I492" i="17"/>
  <c r="C393" i="9"/>
  <c r="C101" i="14"/>
  <c r="D213" i="8"/>
  <c r="L213" i="8"/>
  <c r="G213" i="8"/>
  <c r="H213" i="8" s="1"/>
  <c r="G11" i="11"/>
  <c r="G194" i="11" s="1"/>
  <c r="M11" i="11"/>
  <c r="J11" i="11"/>
  <c r="J194" i="11" s="1"/>
  <c r="D11" i="11"/>
  <c r="D194" i="11" s="1"/>
  <c r="D307" i="9"/>
  <c r="D375" i="9" s="1"/>
  <c r="G307" i="9"/>
  <c r="H307" i="9" s="1"/>
  <c r="L307" i="9"/>
  <c r="I194" i="11"/>
  <c r="G25" i="11"/>
  <c r="G208" i="11" s="1"/>
  <c r="M25" i="11"/>
  <c r="D25" i="11"/>
  <c r="D208" i="11" s="1"/>
  <c r="J25" i="11"/>
  <c r="J208" i="11" s="1"/>
  <c r="L285" i="8"/>
  <c r="G285" i="8"/>
  <c r="H285" i="8" s="1"/>
  <c r="D285" i="8"/>
  <c r="G17" i="5"/>
  <c r="L17" i="5"/>
  <c r="J17" i="14"/>
  <c r="K302" i="14" s="1"/>
  <c r="D17" i="14"/>
  <c r="C302" i="14" s="1"/>
  <c r="M17" i="14"/>
  <c r="G17" i="14"/>
  <c r="G302" i="14" s="1"/>
  <c r="F216" i="11"/>
  <c r="C1526" i="16"/>
  <c r="E1526" i="16" s="1"/>
  <c r="C502" i="16"/>
  <c r="E502" i="16" s="1"/>
  <c r="C1530" i="16"/>
  <c r="E1530" i="16" s="1"/>
  <c r="J28" i="11"/>
  <c r="J211" i="11" s="1"/>
  <c r="M28" i="11"/>
  <c r="D28" i="11"/>
  <c r="D211" i="11" s="1"/>
  <c r="G28" i="11"/>
  <c r="G211" i="11" s="1"/>
  <c r="C295" i="16"/>
  <c r="M19" i="10"/>
  <c r="O419" i="10" s="1"/>
  <c r="G19" i="10"/>
  <c r="G419" i="10" s="1"/>
  <c r="D19" i="10"/>
  <c r="C419" i="10" s="1"/>
  <c r="P19" i="10"/>
  <c r="S419" i="10" s="1"/>
  <c r="J19" i="10"/>
  <c r="K419" i="10" s="1"/>
  <c r="S19" i="10"/>
  <c r="C1737" i="16"/>
  <c r="E1737" i="16" s="1"/>
  <c r="C1761" i="16"/>
  <c r="C1271" i="16"/>
  <c r="C1125" i="16"/>
  <c r="E1125" i="16" s="1"/>
  <c r="C1403" i="16"/>
  <c r="E1403" i="16" s="1"/>
  <c r="I508" i="17"/>
  <c r="C232" i="17"/>
  <c r="J27" i="10"/>
  <c r="K427" i="10" s="1"/>
  <c r="P27" i="10"/>
  <c r="S427" i="10" s="1"/>
  <c r="G27" i="10"/>
  <c r="G427" i="10" s="1"/>
  <c r="D27" i="10"/>
  <c r="C427" i="10" s="1"/>
  <c r="S27" i="10"/>
  <c r="M27" i="10"/>
  <c r="O427" i="10" s="1"/>
  <c r="L32" i="5"/>
  <c r="G32" i="5"/>
  <c r="C81" i="17"/>
  <c r="C493" i="17"/>
  <c r="L12" i="5"/>
  <c r="G12" i="5"/>
  <c r="I218" i="11"/>
  <c r="C91" i="17"/>
  <c r="C503" i="17"/>
  <c r="D86" i="8"/>
  <c r="L86" i="8"/>
  <c r="G86" i="8"/>
  <c r="H86" i="8" s="1"/>
  <c r="G162" i="9"/>
  <c r="D162" i="9"/>
  <c r="D230" i="9" s="1"/>
  <c r="L162" i="9"/>
  <c r="C91" i="9"/>
  <c r="C157" i="14"/>
  <c r="C303" i="16"/>
  <c r="C1414" i="16"/>
  <c r="C486" i="17"/>
  <c r="C38" i="17"/>
  <c r="E38" i="17" s="1"/>
  <c r="C74" i="17"/>
  <c r="C130" i="12"/>
  <c r="D8" i="12"/>
  <c r="D130" i="12" s="1"/>
  <c r="L56" i="16"/>
  <c r="C2137" i="16" s="1"/>
  <c r="Z56" i="16"/>
  <c r="I56" i="16"/>
  <c r="C2029" i="16" s="1"/>
  <c r="U56" i="16"/>
  <c r="C2461" i="16" s="1"/>
  <c r="R56" i="16"/>
  <c r="C2353" i="16" s="1"/>
  <c r="W56" i="16"/>
  <c r="C2533" i="16" s="1"/>
  <c r="D56" i="16"/>
  <c r="C1849" i="16" s="1"/>
  <c r="V56" i="16"/>
  <c r="C2497" i="16" s="1"/>
  <c r="X56" i="16"/>
  <c r="C2569" i="16" s="1"/>
  <c r="K56" i="16"/>
  <c r="C2101" i="16" s="1"/>
  <c r="Q56" i="16"/>
  <c r="C2317" i="16" s="1"/>
  <c r="G56" i="16"/>
  <c r="C1957" i="16" s="1"/>
  <c r="C56" i="16"/>
  <c r="C1813" i="16" s="1"/>
  <c r="H56" i="16"/>
  <c r="C1993" i="16" s="1"/>
  <c r="M56" i="16"/>
  <c r="C2173" i="16" s="1"/>
  <c r="O56" i="16"/>
  <c r="C2245" i="16" s="1"/>
  <c r="T56" i="16"/>
  <c r="C2425" i="16" s="1"/>
  <c r="N56" i="16"/>
  <c r="C2209" i="16" s="1"/>
  <c r="P56" i="16"/>
  <c r="C2281" i="16" s="1"/>
  <c r="E56" i="16"/>
  <c r="C1885" i="16" s="1"/>
  <c r="J56" i="16"/>
  <c r="C2065" i="16" s="1"/>
  <c r="Y56" i="16"/>
  <c r="C2605" i="16" s="1"/>
  <c r="S56" i="16"/>
  <c r="C2389" i="16" s="1"/>
  <c r="F56" i="16"/>
  <c r="C1921" i="16" s="1"/>
  <c r="C443" i="16"/>
  <c r="C209" i="11"/>
  <c r="C721" i="16"/>
  <c r="C1538" i="16"/>
  <c r="E1538" i="16" s="1"/>
  <c r="C82" i="14"/>
  <c r="C1604" i="16"/>
  <c r="C1203" i="16"/>
  <c r="G220" i="7"/>
  <c r="L220" i="7"/>
  <c r="D310" i="9"/>
  <c r="D378" i="9" s="1"/>
  <c r="L310" i="9"/>
  <c r="G310" i="9"/>
  <c r="H310" i="9" s="1"/>
  <c r="R69" i="16"/>
  <c r="C2366" i="16" s="1"/>
  <c r="D69" i="16"/>
  <c r="C1862" i="16" s="1"/>
  <c r="G69" i="16"/>
  <c r="C1970" i="16" s="1"/>
  <c r="I69" i="16"/>
  <c r="C2042" i="16" s="1"/>
  <c r="N69" i="16"/>
  <c r="C2222" i="16" s="1"/>
  <c r="Q69" i="16"/>
  <c r="C2330" i="16" s="1"/>
  <c r="H69" i="16"/>
  <c r="C2006" i="16" s="1"/>
  <c r="M69" i="16"/>
  <c r="C2186" i="16" s="1"/>
  <c r="Z69" i="16"/>
  <c r="E69" i="16"/>
  <c r="C1898" i="16" s="1"/>
  <c r="X69" i="16"/>
  <c r="C2582" i="16" s="1"/>
  <c r="P69" i="16"/>
  <c r="C2294" i="16" s="1"/>
  <c r="T69" i="16"/>
  <c r="C2438" i="16" s="1"/>
  <c r="U69" i="16"/>
  <c r="C2474" i="16" s="1"/>
  <c r="L69" i="16"/>
  <c r="C2150" i="16" s="1"/>
  <c r="K69" i="16"/>
  <c r="C2114" i="16" s="1"/>
  <c r="J69" i="16"/>
  <c r="C2078" i="16" s="1"/>
  <c r="V69" i="16"/>
  <c r="C2510" i="16" s="1"/>
  <c r="F69" i="16"/>
  <c r="C1934" i="16" s="1"/>
  <c r="Y69" i="16"/>
  <c r="C2618" i="16" s="1"/>
  <c r="O69" i="16"/>
  <c r="C2258" i="16" s="1"/>
  <c r="C69" i="16"/>
  <c r="C1826" i="16" s="1"/>
  <c r="S69" i="16"/>
  <c r="C2402" i="16" s="1"/>
  <c r="W69" i="16"/>
  <c r="C2546" i="16" s="1"/>
  <c r="D325" i="3"/>
  <c r="J27" i="15"/>
  <c r="K427" i="15" s="1"/>
  <c r="D27" i="15"/>
  <c r="C427" i="15" s="1"/>
  <c r="P27" i="15"/>
  <c r="S427" i="15" s="1"/>
  <c r="M27" i="15"/>
  <c r="O427" i="15" s="1"/>
  <c r="G27" i="15"/>
  <c r="G427" i="15" s="1"/>
  <c r="S27" i="15"/>
  <c r="C1553" i="16"/>
  <c r="C860" i="16"/>
  <c r="C161" i="14"/>
  <c r="C213" i="16"/>
  <c r="C39" i="16"/>
  <c r="E439" i="17"/>
  <c r="E304" i="17"/>
  <c r="E371" i="17"/>
  <c r="E99" i="17"/>
  <c r="D32" i="17"/>
  <c r="D511" i="17" s="1"/>
  <c r="M32" i="17"/>
  <c r="M511" i="17" s="1"/>
  <c r="E167" i="17"/>
  <c r="P32" i="17"/>
  <c r="P511" i="17" s="1"/>
  <c r="V32" i="17"/>
  <c r="E235" i="17"/>
  <c r="J32" i="17"/>
  <c r="J511" i="17" s="1"/>
  <c r="S32" i="17"/>
  <c r="S511" i="17" s="1"/>
  <c r="G32" i="17"/>
  <c r="G511" i="17" s="1"/>
  <c r="W48" i="16"/>
  <c r="C2525" i="16" s="1"/>
  <c r="Y48" i="16"/>
  <c r="C2597" i="16" s="1"/>
  <c r="X48" i="16"/>
  <c r="C2561" i="16" s="1"/>
  <c r="K48" i="16"/>
  <c r="C2093" i="16" s="1"/>
  <c r="E48" i="16"/>
  <c r="C1877" i="16" s="1"/>
  <c r="M48" i="16"/>
  <c r="C2165" i="16" s="1"/>
  <c r="G48" i="16"/>
  <c r="C1949" i="16" s="1"/>
  <c r="U48" i="16"/>
  <c r="C2453" i="16" s="1"/>
  <c r="L48" i="16"/>
  <c r="C2129" i="16" s="1"/>
  <c r="I48" i="16"/>
  <c r="C2021" i="16" s="1"/>
  <c r="D48" i="16"/>
  <c r="C1841" i="16" s="1"/>
  <c r="T48" i="16"/>
  <c r="C2417" i="16" s="1"/>
  <c r="Q48" i="16"/>
  <c r="C2309" i="16" s="1"/>
  <c r="Z48" i="16"/>
  <c r="P48" i="16"/>
  <c r="C2273" i="16" s="1"/>
  <c r="C48" i="16"/>
  <c r="C1805" i="16" s="1"/>
  <c r="V48" i="16"/>
  <c r="C2489" i="16" s="1"/>
  <c r="O48" i="16"/>
  <c r="C2237" i="16" s="1"/>
  <c r="H48" i="16"/>
  <c r="C1985" i="16" s="1"/>
  <c r="F48" i="16"/>
  <c r="C1913" i="16" s="1"/>
  <c r="N48" i="16"/>
  <c r="C2201" i="16" s="1"/>
  <c r="S48" i="16"/>
  <c r="C2381" i="16" s="1"/>
  <c r="J48" i="16"/>
  <c r="C2057" i="16" s="1"/>
  <c r="R48" i="16"/>
  <c r="C2345" i="16" s="1"/>
  <c r="M21" i="11"/>
  <c r="G21" i="11"/>
  <c r="G204" i="11" s="1"/>
  <c r="D21" i="11"/>
  <c r="D204" i="11" s="1"/>
  <c r="J21" i="11"/>
  <c r="J204" i="11" s="1"/>
  <c r="C501" i="16"/>
  <c r="C791" i="16"/>
  <c r="L31" i="6"/>
  <c r="G31" i="6"/>
  <c r="D291" i="8"/>
  <c r="L291" i="8"/>
  <c r="G291" i="8"/>
  <c r="L234" i="8"/>
  <c r="D234" i="8"/>
  <c r="G234" i="8"/>
  <c r="H234" i="8" s="1"/>
  <c r="G309" i="9"/>
  <c r="H309" i="9" s="1"/>
  <c r="L309" i="9"/>
  <c r="D309" i="9"/>
  <c r="D377" i="9" s="1"/>
  <c r="C919" i="16"/>
  <c r="D227" i="7"/>
  <c r="D297" i="7" s="1"/>
  <c r="C297" i="7"/>
  <c r="L11" i="9"/>
  <c r="G11" i="9"/>
  <c r="H11" i="9" s="1"/>
  <c r="D11" i="9"/>
  <c r="D79" i="9" s="1"/>
  <c r="C225" i="9"/>
  <c r="G12" i="14"/>
  <c r="G297" i="14" s="1"/>
  <c r="M12" i="14"/>
  <c r="J12" i="14"/>
  <c r="K297" i="14" s="1"/>
  <c r="D12" i="14"/>
  <c r="C297" i="14" s="1"/>
  <c r="G134" i="7"/>
  <c r="L134" i="7"/>
  <c r="C1326" i="16"/>
  <c r="D22" i="6"/>
  <c r="D89" i="6" s="1"/>
  <c r="C89" i="6"/>
  <c r="C983" i="16"/>
  <c r="L224" i="7"/>
  <c r="G224" i="7"/>
  <c r="C1548" i="16"/>
  <c r="C929" i="16"/>
  <c r="E929" i="16" s="1"/>
  <c r="C995" i="16"/>
  <c r="D375" i="3"/>
  <c r="L506" i="17"/>
  <c r="C299" i="17"/>
  <c r="F493" i="17"/>
  <c r="C149" i="17"/>
  <c r="G32" i="11"/>
  <c r="G215" i="11" s="1"/>
  <c r="M32" i="11"/>
  <c r="D32" i="11"/>
  <c r="D215" i="11" s="1"/>
  <c r="J32" i="11"/>
  <c r="J215" i="11" s="1"/>
  <c r="C517" i="16"/>
  <c r="E517" i="16" s="1"/>
  <c r="C147" i="12"/>
  <c r="D25" i="12"/>
  <c r="D147" i="12" s="1"/>
  <c r="D34" i="7"/>
  <c r="C102" i="9"/>
  <c r="D180" i="9"/>
  <c r="D248" i="9" s="1"/>
  <c r="L180" i="9"/>
  <c r="G180" i="9"/>
  <c r="G15" i="10"/>
  <c r="G415" i="10" s="1"/>
  <c r="M15" i="10"/>
  <c r="O415" i="10" s="1"/>
  <c r="J15" i="10"/>
  <c r="K415" i="10" s="1"/>
  <c r="D15" i="10"/>
  <c r="C415" i="10" s="1"/>
  <c r="P15" i="10"/>
  <c r="S415" i="10" s="1"/>
  <c r="S15" i="10"/>
  <c r="C1471" i="16"/>
  <c r="E1471" i="16" s="1"/>
  <c r="C1186" i="16"/>
  <c r="E1186" i="16" s="1"/>
  <c r="C253" i="3"/>
  <c r="G317" i="9"/>
  <c r="H317" i="9" s="1"/>
  <c r="L317" i="9"/>
  <c r="D317" i="9"/>
  <c r="D385" i="9" s="1"/>
  <c r="C1758" i="16"/>
  <c r="E1758" i="16" s="1"/>
  <c r="C510" i="17"/>
  <c r="C98" i="17"/>
  <c r="C230" i="14"/>
  <c r="E230" i="14" s="1"/>
  <c r="L30" i="5"/>
  <c r="G30" i="5"/>
  <c r="L26" i="12"/>
  <c r="G26" i="12"/>
  <c r="C1253" i="16"/>
  <c r="E1253" i="16" s="1"/>
  <c r="L378" i="3"/>
  <c r="G378" i="3"/>
  <c r="C1119" i="16"/>
  <c r="E1119" i="16" s="1"/>
  <c r="P22" i="10"/>
  <c r="S422" i="10" s="1"/>
  <c r="S22" i="10"/>
  <c r="D22" i="10"/>
  <c r="C422" i="10" s="1"/>
  <c r="M22" i="10"/>
  <c r="O422" i="10" s="1"/>
  <c r="G22" i="10"/>
  <c r="G422" i="10" s="1"/>
  <c r="J22" i="10"/>
  <c r="K422" i="10" s="1"/>
  <c r="C75" i="14"/>
  <c r="C653" i="16"/>
  <c r="C1477" i="16"/>
  <c r="C837" i="16"/>
  <c r="E837" i="16" s="1"/>
  <c r="X55" i="16"/>
  <c r="C2568" i="16" s="1"/>
  <c r="F55" i="16"/>
  <c r="C1920" i="16" s="1"/>
  <c r="Y55" i="16"/>
  <c r="C2604" i="16" s="1"/>
  <c r="W55" i="16"/>
  <c r="C2532" i="16" s="1"/>
  <c r="C55" i="16"/>
  <c r="C1812" i="16" s="1"/>
  <c r="M55" i="16"/>
  <c r="C2172" i="16" s="1"/>
  <c r="D55" i="16"/>
  <c r="C1848" i="16" s="1"/>
  <c r="Z55" i="16"/>
  <c r="L55" i="16"/>
  <c r="C2136" i="16" s="1"/>
  <c r="T55" i="16"/>
  <c r="C2424" i="16" s="1"/>
  <c r="E55" i="16"/>
  <c r="C1884" i="16" s="1"/>
  <c r="Q55" i="16"/>
  <c r="C2316" i="16" s="1"/>
  <c r="N55" i="16"/>
  <c r="C2208" i="16" s="1"/>
  <c r="V55" i="16"/>
  <c r="C2496" i="16" s="1"/>
  <c r="O55" i="16"/>
  <c r="C2244" i="16" s="1"/>
  <c r="R55" i="16"/>
  <c r="C2352" i="16" s="1"/>
  <c r="P55" i="16"/>
  <c r="C2280" i="16" s="1"/>
  <c r="U55" i="16"/>
  <c r="C2460" i="16" s="1"/>
  <c r="K55" i="16"/>
  <c r="C2100" i="16" s="1"/>
  <c r="S55" i="16"/>
  <c r="C2388" i="16" s="1"/>
  <c r="I55" i="16"/>
  <c r="C2028" i="16" s="1"/>
  <c r="H55" i="16"/>
  <c r="C1992" i="16" s="1"/>
  <c r="J55" i="16"/>
  <c r="C2064" i="16" s="1"/>
  <c r="G55" i="16"/>
  <c r="C1956" i="16" s="1"/>
  <c r="C511" i="16"/>
  <c r="C1537" i="16"/>
  <c r="C233" i="16"/>
  <c r="E233" i="16" s="1"/>
  <c r="G7" i="14"/>
  <c r="G292" i="14" s="1"/>
  <c r="D7" i="14"/>
  <c r="C292" i="14" s="1"/>
  <c r="L38" i="14"/>
  <c r="N30" i="14" s="1"/>
  <c r="M7" i="14"/>
  <c r="J7" i="14"/>
  <c r="K292" i="14" s="1"/>
  <c r="C90" i="14"/>
  <c r="C98" i="9"/>
  <c r="L21" i="7"/>
  <c r="G21" i="7"/>
  <c r="D25" i="15"/>
  <c r="C425" i="15" s="1"/>
  <c r="S25" i="15"/>
  <c r="G25" i="15"/>
  <c r="G425" i="15" s="1"/>
  <c r="J25" i="15"/>
  <c r="K425" i="15" s="1"/>
  <c r="M25" i="15"/>
  <c r="O425" i="15" s="1"/>
  <c r="P25" i="15"/>
  <c r="S425" i="15" s="1"/>
  <c r="G225" i="7"/>
  <c r="L225" i="7"/>
  <c r="L121" i="7"/>
  <c r="G121" i="7"/>
  <c r="I219" i="11"/>
  <c r="C724" i="16"/>
  <c r="E724" i="16" s="1"/>
  <c r="C356" i="16"/>
  <c r="E356" i="16" s="1"/>
  <c r="D7" i="9"/>
  <c r="D75" i="9" s="1"/>
  <c r="L7" i="9"/>
  <c r="G7" i="9"/>
  <c r="H7" i="9" s="1"/>
  <c r="K38" i="9"/>
  <c r="N34" i="9" s="1"/>
  <c r="C924" i="16"/>
  <c r="D108" i="3"/>
  <c r="C154" i="14"/>
  <c r="E154" i="14" s="1"/>
  <c r="K39" i="16"/>
  <c r="C764" i="16"/>
  <c r="E764" i="16" s="1"/>
  <c r="C706" i="16"/>
  <c r="D25" i="7"/>
  <c r="L29" i="8"/>
  <c r="D29" i="8"/>
  <c r="G29" i="8"/>
  <c r="H29" i="8" s="1"/>
  <c r="C1605" i="16"/>
  <c r="E1605" i="16" s="1"/>
  <c r="C439" i="16"/>
  <c r="E439" i="16" s="1"/>
  <c r="C1265" i="16"/>
  <c r="E1265" i="16" s="1"/>
  <c r="D19" i="12"/>
  <c r="D141" i="12" s="1"/>
  <c r="C141" i="12"/>
  <c r="C579" i="16"/>
  <c r="C1615" i="16"/>
  <c r="C304" i="16"/>
  <c r="E304" i="16" s="1"/>
  <c r="C1323" i="16"/>
  <c r="E1323" i="16" s="1"/>
  <c r="S20" i="15"/>
  <c r="J20" i="15"/>
  <c r="K420" i="15" s="1"/>
  <c r="M20" i="15"/>
  <c r="O420" i="15" s="1"/>
  <c r="P20" i="15"/>
  <c r="S420" i="15" s="1"/>
  <c r="D20" i="15"/>
  <c r="C420" i="15" s="1"/>
  <c r="G20" i="15"/>
  <c r="G420" i="15" s="1"/>
  <c r="C1117" i="16"/>
  <c r="C1746" i="16"/>
  <c r="E1746" i="16" s="1"/>
  <c r="C987" i="16"/>
  <c r="D31" i="12"/>
  <c r="D153" i="12" s="1"/>
  <c r="C153" i="12"/>
  <c r="C246" i="9"/>
  <c r="C1401" i="16"/>
  <c r="E1401" i="16" s="1"/>
  <c r="F198" i="11"/>
  <c r="C1067" i="16"/>
  <c r="E1067" i="16" s="1"/>
  <c r="C1743" i="16"/>
  <c r="C1341" i="16"/>
  <c r="L163" i="8"/>
  <c r="D163" i="8"/>
  <c r="G163" i="8"/>
  <c r="H163" i="8" s="1"/>
  <c r="C171" i="14"/>
  <c r="O38" i="10"/>
  <c r="C89" i="14"/>
  <c r="D361" i="3"/>
  <c r="I498" i="17"/>
  <c r="C222" i="17"/>
  <c r="G150" i="8"/>
  <c r="H150" i="8" s="1"/>
  <c r="L150" i="8"/>
  <c r="D150" i="8"/>
  <c r="D110" i="7"/>
  <c r="D177" i="7" s="1"/>
  <c r="C177" i="7"/>
  <c r="C141" i="7"/>
  <c r="E122" i="7" s="1"/>
  <c r="I204" i="11"/>
  <c r="G235" i="7"/>
  <c r="L235" i="7"/>
  <c r="M20" i="14"/>
  <c r="G20" i="14"/>
  <c r="G305" i="14" s="1"/>
  <c r="D20" i="14"/>
  <c r="C305" i="14" s="1"/>
  <c r="J20" i="14"/>
  <c r="K305" i="14" s="1"/>
  <c r="C306" i="16"/>
  <c r="E306" i="16" s="1"/>
  <c r="D170" i="8"/>
  <c r="L170" i="8"/>
  <c r="G170" i="8"/>
  <c r="C583" i="16"/>
  <c r="E583" i="16" s="1"/>
  <c r="C430" i="17"/>
  <c r="R502" i="17"/>
  <c r="C1457" i="16"/>
  <c r="C1277" i="16"/>
  <c r="E1277" i="16" s="1"/>
  <c r="C645" i="16"/>
  <c r="E645" i="16" s="1"/>
  <c r="C503" i="16"/>
  <c r="G19" i="12"/>
  <c r="L19" i="12"/>
  <c r="D17" i="9"/>
  <c r="D85" i="9" s="1"/>
  <c r="G17" i="9"/>
  <c r="H17" i="9" s="1"/>
  <c r="L17" i="9"/>
  <c r="G12" i="10"/>
  <c r="G412" i="10" s="1"/>
  <c r="J12" i="10"/>
  <c r="K412" i="10" s="1"/>
  <c r="D12" i="10"/>
  <c r="C412" i="10" s="1"/>
  <c r="S12" i="10"/>
  <c r="M12" i="10"/>
  <c r="O412" i="10" s="1"/>
  <c r="P12" i="10"/>
  <c r="S412" i="10" s="1"/>
  <c r="C152" i="17"/>
  <c r="F496" i="17"/>
  <c r="C87" i="9"/>
  <c r="G18" i="15"/>
  <c r="G418" i="15" s="1"/>
  <c r="M18" i="15"/>
  <c r="O418" i="15" s="1"/>
  <c r="S18" i="15"/>
  <c r="J18" i="15"/>
  <c r="K418" i="15" s="1"/>
  <c r="P18" i="15"/>
  <c r="S418" i="15" s="1"/>
  <c r="D18" i="15"/>
  <c r="C418" i="15" s="1"/>
  <c r="J35" i="11"/>
  <c r="J218" i="11" s="1"/>
  <c r="G35" i="11"/>
  <c r="G218" i="11" s="1"/>
  <c r="M35" i="11"/>
  <c r="D35" i="11"/>
  <c r="D218" i="11" s="1"/>
  <c r="C78" i="14"/>
  <c r="E78" i="14" s="1"/>
  <c r="F214" i="11"/>
  <c r="C859" i="16"/>
  <c r="C369" i="16"/>
  <c r="E369" i="16" s="1"/>
  <c r="D235" i="7"/>
  <c r="D305" i="7" s="1"/>
  <c r="C305" i="7"/>
  <c r="F201" i="11"/>
  <c r="C1064" i="16"/>
  <c r="C985" i="16"/>
  <c r="L8" i="7"/>
  <c r="G8" i="7"/>
  <c r="F194" i="11"/>
  <c r="C157" i="12"/>
  <c r="D35" i="12"/>
  <c r="D157" i="12" s="1"/>
  <c r="G176" i="9"/>
  <c r="H176" i="9" s="1"/>
  <c r="L176" i="9"/>
  <c r="D176" i="9"/>
  <c r="D244" i="9" s="1"/>
  <c r="C222" i="9"/>
  <c r="C200" i="11"/>
  <c r="D221" i="7"/>
  <c r="D291" i="7" s="1"/>
  <c r="C291" i="7"/>
  <c r="C194" i="11"/>
  <c r="C350" i="17"/>
  <c r="O490" i="17"/>
  <c r="C163" i="17"/>
  <c r="F507" i="17"/>
  <c r="C1267" i="16"/>
  <c r="E1267" i="16" s="1"/>
  <c r="G14" i="12"/>
  <c r="L14" i="12"/>
  <c r="C1248" i="16"/>
  <c r="R39" i="16"/>
  <c r="C310" i="16"/>
  <c r="E310" i="16" s="1"/>
  <c r="C241" i="9"/>
  <c r="C240" i="9"/>
  <c r="C1540" i="16"/>
  <c r="E1540" i="16" s="1"/>
  <c r="C846" i="16"/>
  <c r="D33" i="14"/>
  <c r="C318" i="14" s="1"/>
  <c r="G33" i="14"/>
  <c r="G318" i="14" s="1"/>
  <c r="J33" i="14"/>
  <c r="K318" i="14" s="1"/>
  <c r="M33" i="14"/>
  <c r="C82" i="5"/>
  <c r="D15" i="5"/>
  <c r="D82" i="5" s="1"/>
  <c r="C562" i="16"/>
  <c r="E562" i="16" s="1"/>
  <c r="C1387" i="16"/>
  <c r="E1387" i="16" s="1"/>
  <c r="T39" i="16"/>
  <c r="L379" i="3"/>
  <c r="G379" i="3"/>
  <c r="L181" i="9"/>
  <c r="G181" i="9"/>
  <c r="H181" i="9" s="1"/>
  <c r="D181" i="9"/>
  <c r="D249" i="9" s="1"/>
  <c r="C198" i="11"/>
  <c r="L226" i="8"/>
  <c r="G226" i="8"/>
  <c r="D226" i="8"/>
  <c r="C78" i="9"/>
  <c r="F38" i="14"/>
  <c r="H38" i="14" s="1"/>
  <c r="C146" i="14"/>
  <c r="C372" i="9"/>
  <c r="C369" i="17"/>
  <c r="O509" i="17"/>
  <c r="C77" i="6"/>
  <c r="D10" i="6"/>
  <c r="D77" i="6" s="1"/>
  <c r="C220" i="17"/>
  <c r="I496" i="17"/>
  <c r="C1459" i="16"/>
  <c r="E1459" i="16" s="1"/>
  <c r="L512" i="17"/>
  <c r="C305" i="17"/>
  <c r="C217" i="11"/>
  <c r="G225" i="8"/>
  <c r="H225" i="8" s="1"/>
  <c r="D225" i="8"/>
  <c r="L225" i="8"/>
  <c r="C496" i="17"/>
  <c r="C84" i="17"/>
  <c r="C221" i="14"/>
  <c r="C238" i="14"/>
  <c r="E238" i="14" s="1"/>
  <c r="C172" i="14"/>
  <c r="E172" i="14" s="1"/>
  <c r="L491" i="17"/>
  <c r="C284" i="17"/>
  <c r="S29" i="17"/>
  <c r="S508" i="17" s="1"/>
  <c r="P29" i="17"/>
  <c r="P508" i="17" s="1"/>
  <c r="V29" i="17"/>
  <c r="E232" i="17"/>
  <c r="D29" i="17"/>
  <c r="D508" i="17" s="1"/>
  <c r="E436" i="17"/>
  <c r="E96" i="17"/>
  <c r="E164" i="17"/>
  <c r="J29" i="17"/>
  <c r="J508" i="17" s="1"/>
  <c r="M29" i="17"/>
  <c r="M508" i="17" s="1"/>
  <c r="E301" i="17"/>
  <c r="E368" i="17"/>
  <c r="G29" i="17"/>
  <c r="G508" i="17" s="1"/>
  <c r="C1464" i="16"/>
  <c r="C1533" i="16"/>
  <c r="L18" i="5"/>
  <c r="G18" i="5"/>
  <c r="C97" i="6"/>
  <c r="D30" i="6"/>
  <c r="D97" i="6" s="1"/>
  <c r="D27" i="14"/>
  <c r="C312" i="14" s="1"/>
  <c r="M27" i="14"/>
  <c r="J27" i="14"/>
  <c r="K312" i="14" s="1"/>
  <c r="G27" i="14"/>
  <c r="G312" i="14" s="1"/>
  <c r="C1529" i="16"/>
  <c r="E1529" i="16" s="1"/>
  <c r="J29" i="10"/>
  <c r="K429" i="10" s="1"/>
  <c r="P29" i="10"/>
  <c r="S429" i="10" s="1"/>
  <c r="D29" i="10"/>
  <c r="C429" i="10" s="1"/>
  <c r="S29" i="10"/>
  <c r="M29" i="10"/>
  <c r="O429" i="10" s="1"/>
  <c r="G29" i="10"/>
  <c r="G429" i="10" s="1"/>
  <c r="L12" i="6"/>
  <c r="G12" i="6"/>
  <c r="I215" i="11"/>
  <c r="L32" i="7"/>
  <c r="G32" i="7"/>
  <c r="C96" i="9"/>
  <c r="X39" i="16"/>
  <c r="C1663" i="16"/>
  <c r="V28" i="17"/>
  <c r="E163" i="17"/>
  <c r="E231" i="17"/>
  <c r="E435" i="17"/>
  <c r="E95" i="17"/>
  <c r="G28" i="17"/>
  <c r="G507" i="17" s="1"/>
  <c r="J28" i="17"/>
  <c r="J507" i="17" s="1"/>
  <c r="D28" i="17"/>
  <c r="D507" i="17" s="1"/>
  <c r="S28" i="17"/>
  <c r="S507" i="17" s="1"/>
  <c r="E367" i="17"/>
  <c r="P28" i="17"/>
  <c r="P507" i="17" s="1"/>
  <c r="E300" i="17"/>
  <c r="M28" i="17"/>
  <c r="M507" i="17" s="1"/>
  <c r="D27" i="5"/>
  <c r="D94" i="5" s="1"/>
  <c r="C94" i="5"/>
  <c r="L27" i="5"/>
  <c r="G27" i="5"/>
  <c r="C80" i="9"/>
  <c r="G23" i="5"/>
  <c r="L23" i="5"/>
  <c r="C1665" i="16"/>
  <c r="E1665" i="16" s="1"/>
  <c r="C306" i="7"/>
  <c r="D236" i="7"/>
  <c r="D306" i="7" s="1"/>
  <c r="C169" i="17"/>
  <c r="F513" i="17"/>
  <c r="C204" i="11"/>
  <c r="C93" i="6"/>
  <c r="D26" i="6"/>
  <c r="D93" i="6" s="1"/>
  <c r="C566" i="16"/>
  <c r="E566" i="16" s="1"/>
  <c r="C302" i="16"/>
  <c r="C1059" i="16"/>
  <c r="E1059" i="16" s="1"/>
  <c r="C220" i="14"/>
  <c r="E220" i="14" s="1"/>
  <c r="L11" i="5"/>
  <c r="G11" i="5"/>
  <c r="C162" i="17"/>
  <c r="F506" i="17"/>
  <c r="C1052" i="16"/>
  <c r="G12" i="15"/>
  <c r="G412" i="15" s="1"/>
  <c r="M12" i="15"/>
  <c r="O412" i="15" s="1"/>
  <c r="J12" i="15"/>
  <c r="K412" i="15" s="1"/>
  <c r="P12" i="15"/>
  <c r="S412" i="15" s="1"/>
  <c r="S12" i="15"/>
  <c r="D12" i="15"/>
  <c r="C412" i="15" s="1"/>
  <c r="C1599" i="16"/>
  <c r="C362" i="16"/>
  <c r="E362" i="16" s="1"/>
  <c r="C239" i="16"/>
  <c r="E239" i="16" s="1"/>
  <c r="C87" i="14"/>
  <c r="E87" i="14" s="1"/>
  <c r="R497" i="17"/>
  <c r="C425" i="17"/>
  <c r="C641" i="16"/>
  <c r="E641" i="16" s="1"/>
  <c r="I39" i="16"/>
  <c r="C626" i="16"/>
  <c r="C767" i="16"/>
  <c r="L12" i="12"/>
  <c r="G12" i="12"/>
  <c r="C1672" i="16"/>
  <c r="C325" i="3"/>
  <c r="C981" i="16"/>
  <c r="G221" i="7"/>
  <c r="L221" i="7"/>
  <c r="G223" i="8"/>
  <c r="H223" i="8" s="1"/>
  <c r="L223" i="8"/>
  <c r="D223" i="8"/>
  <c r="C143" i="12"/>
  <c r="D21" i="12"/>
  <c r="D143" i="12" s="1"/>
  <c r="G9" i="10"/>
  <c r="G409" i="10" s="1"/>
  <c r="P9" i="10"/>
  <c r="S409" i="10" s="1"/>
  <c r="S9" i="10"/>
  <c r="D9" i="10"/>
  <c r="C409" i="10" s="1"/>
  <c r="M9" i="10"/>
  <c r="O409" i="10" s="1"/>
  <c r="J9" i="10"/>
  <c r="K409" i="10" s="1"/>
  <c r="C77" i="14"/>
  <c r="E77" i="14" s="1"/>
  <c r="C631" i="16"/>
  <c r="F209" i="11"/>
  <c r="C229" i="17"/>
  <c r="I505" i="17"/>
  <c r="C655" i="16"/>
  <c r="E655" i="16" s="1"/>
  <c r="C1115" i="16"/>
  <c r="E1115" i="16" s="1"/>
  <c r="F208" i="11"/>
  <c r="C437" i="16"/>
  <c r="J20" i="11"/>
  <c r="J203" i="11" s="1"/>
  <c r="D20" i="11"/>
  <c r="D203" i="11" s="1"/>
  <c r="M20" i="11"/>
  <c r="G20" i="11"/>
  <c r="G203" i="11" s="1"/>
  <c r="C1183" i="16"/>
  <c r="E1183" i="16" s="1"/>
  <c r="P11" i="10"/>
  <c r="S411" i="10" s="1"/>
  <c r="G11" i="10"/>
  <c r="G411" i="10" s="1"/>
  <c r="S11" i="10"/>
  <c r="J11" i="10"/>
  <c r="K411" i="10" s="1"/>
  <c r="M11" i="10"/>
  <c r="O411" i="10" s="1"/>
  <c r="D11" i="10"/>
  <c r="C411" i="10" s="1"/>
  <c r="C1045" i="16"/>
  <c r="E1045" i="16" s="1"/>
  <c r="C856" i="16"/>
  <c r="C1118" i="16"/>
  <c r="C1682" i="16"/>
  <c r="C373" i="17"/>
  <c r="O513" i="17"/>
  <c r="S24" i="17"/>
  <c r="S503" i="17" s="1"/>
  <c r="D24" i="17"/>
  <c r="D503" i="17" s="1"/>
  <c r="E91" i="17"/>
  <c r="M24" i="17"/>
  <c r="M503" i="17" s="1"/>
  <c r="V24" i="17"/>
  <c r="J24" i="17"/>
  <c r="J503" i="17" s="1"/>
  <c r="E227" i="17"/>
  <c r="E363" i="17"/>
  <c r="P24" i="17"/>
  <c r="P503" i="17" s="1"/>
  <c r="G24" i="17"/>
  <c r="G503" i="17" s="1"/>
  <c r="E159" i="17"/>
  <c r="E431" i="17"/>
  <c r="E296" i="17"/>
  <c r="C711" i="16"/>
  <c r="E711" i="16" s="1"/>
  <c r="C199" i="7"/>
  <c r="D132" i="7"/>
  <c r="D199" i="7" s="1"/>
  <c r="C1259" i="16"/>
  <c r="C845" i="16"/>
  <c r="E845" i="16" s="1"/>
  <c r="C773" i="16"/>
  <c r="E773" i="16" s="1"/>
  <c r="F38" i="10"/>
  <c r="D300" i="8"/>
  <c r="L300" i="8"/>
  <c r="G300" i="8"/>
  <c r="H300" i="8" s="1"/>
  <c r="C430" i="16"/>
  <c r="C1060" i="16"/>
  <c r="D14" i="14"/>
  <c r="C299" i="14" s="1"/>
  <c r="M14" i="14"/>
  <c r="G14" i="14"/>
  <c r="G299" i="14" s="1"/>
  <c r="J14" i="14"/>
  <c r="K299" i="14" s="1"/>
  <c r="C568" i="16"/>
  <c r="C651" i="16"/>
  <c r="C359" i="16"/>
  <c r="C284" i="16"/>
  <c r="C1270" i="16"/>
  <c r="C1398" i="16"/>
  <c r="E1398" i="16" s="1"/>
  <c r="C1124" i="16"/>
  <c r="E1124" i="16" s="1"/>
  <c r="C1260" i="16"/>
  <c r="E1260" i="16" s="1"/>
  <c r="C227" i="14"/>
  <c r="C979" i="16"/>
  <c r="E979" i="16" s="1"/>
  <c r="C1122" i="16"/>
  <c r="G15" i="6"/>
  <c r="L15" i="6"/>
  <c r="D149" i="8"/>
  <c r="L149" i="8"/>
  <c r="G149" i="8"/>
  <c r="H149" i="8" s="1"/>
  <c r="C567" i="16"/>
  <c r="C207" i="11"/>
  <c r="V39" i="16"/>
  <c r="C1525" i="16"/>
  <c r="L33" i="8"/>
  <c r="D33" i="8"/>
  <c r="G33" i="8"/>
  <c r="C1135" i="16"/>
  <c r="D288" i="8"/>
  <c r="G288" i="8"/>
  <c r="H288" i="8"/>
  <c r="L288" i="8"/>
  <c r="C1547" i="16"/>
  <c r="G32" i="6"/>
  <c r="L32" i="6"/>
  <c r="C230" i="16"/>
  <c r="E230" i="16" s="1"/>
  <c r="C911" i="16"/>
  <c r="E911" i="16" s="1"/>
  <c r="L174" i="9"/>
  <c r="D174" i="9"/>
  <c r="D242" i="9" s="1"/>
  <c r="G174" i="9"/>
  <c r="H174" i="9" s="1"/>
  <c r="C578" i="16"/>
  <c r="C998" i="16"/>
  <c r="E998" i="16" s="1"/>
  <c r="C1048" i="16"/>
  <c r="E1048" i="16" s="1"/>
  <c r="D36" i="7"/>
  <c r="C1744" i="16"/>
  <c r="E1744" i="16" s="1"/>
  <c r="K72" i="16"/>
  <c r="C2117" i="16" s="1"/>
  <c r="O72" i="16"/>
  <c r="C2261" i="16" s="1"/>
  <c r="L72" i="16"/>
  <c r="C2153" i="16" s="1"/>
  <c r="N72" i="16"/>
  <c r="C2225" i="16" s="1"/>
  <c r="H72" i="16"/>
  <c r="C2009" i="16" s="1"/>
  <c r="W72" i="16"/>
  <c r="C2549" i="16" s="1"/>
  <c r="Z72" i="16"/>
  <c r="J72" i="16"/>
  <c r="C2081" i="16" s="1"/>
  <c r="V72" i="16"/>
  <c r="C2513" i="16" s="1"/>
  <c r="R72" i="16"/>
  <c r="C2369" i="16" s="1"/>
  <c r="Y72" i="16"/>
  <c r="C2621" i="16" s="1"/>
  <c r="X72" i="16"/>
  <c r="C2585" i="16" s="1"/>
  <c r="T72" i="16"/>
  <c r="C2441" i="16" s="1"/>
  <c r="E72" i="16"/>
  <c r="C1901" i="16" s="1"/>
  <c r="S72" i="16"/>
  <c r="C2405" i="16" s="1"/>
  <c r="C72" i="16"/>
  <c r="C1829" i="16" s="1"/>
  <c r="M72" i="16"/>
  <c r="C2189" i="16" s="1"/>
  <c r="F72" i="16"/>
  <c r="C1937" i="16" s="1"/>
  <c r="U72" i="16"/>
  <c r="C2477" i="16" s="1"/>
  <c r="G72" i="16"/>
  <c r="C1973" i="16" s="1"/>
  <c r="P72" i="16"/>
  <c r="C2297" i="16" s="1"/>
  <c r="D72" i="16"/>
  <c r="C1865" i="16" s="1"/>
  <c r="Q72" i="16"/>
  <c r="C2333" i="16" s="1"/>
  <c r="I72" i="16"/>
  <c r="C2045" i="16" s="1"/>
  <c r="C1735" i="16"/>
  <c r="C1531" i="16"/>
  <c r="E1531" i="16" s="1"/>
  <c r="C1691" i="16"/>
  <c r="C1410" i="16"/>
  <c r="C1411" i="16"/>
  <c r="C1554" i="16"/>
  <c r="E1554" i="16" s="1"/>
  <c r="D14" i="9"/>
  <c r="D82" i="9" s="1"/>
  <c r="L14" i="9"/>
  <c r="G14" i="9"/>
  <c r="H14" i="9" s="1"/>
  <c r="C564" i="16"/>
  <c r="C1126" i="16"/>
  <c r="E1126" i="16" s="1"/>
  <c r="C1340" i="16"/>
  <c r="E1340" i="16" s="1"/>
  <c r="D235" i="8"/>
  <c r="G235" i="8"/>
  <c r="H235" i="8" s="1"/>
  <c r="L235" i="8"/>
  <c r="C921" i="16"/>
  <c r="J34" i="11"/>
  <c r="J217" i="11" s="1"/>
  <c r="D34" i="11"/>
  <c r="D217" i="11" s="1"/>
  <c r="G34" i="11"/>
  <c r="G217" i="11" s="1"/>
  <c r="M34" i="11"/>
  <c r="C422" i="16"/>
  <c r="D21" i="7"/>
  <c r="C697" i="16"/>
  <c r="G165" i="8"/>
  <c r="H165" i="8" s="1"/>
  <c r="L165" i="8"/>
  <c r="D165" i="8"/>
  <c r="C926" i="16"/>
  <c r="C1748" i="16"/>
  <c r="E1748" i="16" s="1"/>
  <c r="C510" i="16"/>
  <c r="E510" i="16" s="1"/>
  <c r="C637" i="16"/>
  <c r="C1123" i="16"/>
  <c r="C365" i="16"/>
  <c r="E365" i="16" s="1"/>
  <c r="C500" i="16"/>
  <c r="E500" i="16" s="1"/>
  <c r="C559" i="16"/>
  <c r="E559" i="16" s="1"/>
  <c r="C215" i="16"/>
  <c r="C363" i="16"/>
  <c r="G8" i="6"/>
  <c r="L8" i="6"/>
  <c r="L27" i="12"/>
  <c r="G27" i="12"/>
  <c r="C1671" i="16"/>
  <c r="E1671" i="16" s="1"/>
  <c r="C1116" i="16"/>
  <c r="E1116" i="16" s="1"/>
  <c r="G289" i="8"/>
  <c r="D289" i="8"/>
  <c r="L289" i="8"/>
  <c r="L120" i="7"/>
  <c r="G120" i="7"/>
  <c r="C1336" i="16"/>
  <c r="C705" i="16"/>
  <c r="C199" i="11"/>
  <c r="C1546" i="16"/>
  <c r="E1546" i="16" s="1"/>
  <c r="R515" i="17"/>
  <c r="C443" i="17"/>
  <c r="C514" i="16"/>
  <c r="C513" i="16"/>
  <c r="E513" i="16" s="1"/>
  <c r="C784" i="16"/>
  <c r="C834" i="16"/>
  <c r="C1322" i="16"/>
  <c r="E1322" i="16" s="1"/>
  <c r="C1473" i="16"/>
  <c r="C1613" i="16"/>
  <c r="C712" i="16"/>
  <c r="C1334" i="16"/>
  <c r="C1468" i="16"/>
  <c r="M30" i="11"/>
  <c r="J30" i="11"/>
  <c r="J213" i="11" s="1"/>
  <c r="G30" i="11"/>
  <c r="G213" i="11" s="1"/>
  <c r="D30" i="11"/>
  <c r="D213" i="11" s="1"/>
  <c r="C1196" i="16"/>
  <c r="C1262" i="16"/>
  <c r="E1262" i="16" s="1"/>
  <c r="L15" i="9"/>
  <c r="D15" i="9"/>
  <c r="D83" i="9" s="1"/>
  <c r="G15" i="9"/>
  <c r="H15" i="9" s="1"/>
  <c r="C224" i="16"/>
  <c r="C90" i="9"/>
  <c r="C289" i="17"/>
  <c r="L496" i="17"/>
  <c r="D23" i="10"/>
  <c r="C423" i="10" s="1"/>
  <c r="G23" i="10"/>
  <c r="G423" i="10" s="1"/>
  <c r="P23" i="10"/>
  <c r="S423" i="10" s="1"/>
  <c r="M23" i="10"/>
  <c r="O423" i="10" s="1"/>
  <c r="S23" i="10"/>
  <c r="J23" i="10"/>
  <c r="K423" i="10" s="1"/>
  <c r="C103" i="6"/>
  <c r="D36" i="6"/>
  <c r="D103" i="6" s="1"/>
  <c r="D390" i="3"/>
  <c r="D24" i="8"/>
  <c r="G24" i="8"/>
  <c r="L24" i="8"/>
  <c r="D168" i="9"/>
  <c r="D236" i="9" s="1"/>
  <c r="G168" i="9"/>
  <c r="H168" i="9" s="1"/>
  <c r="L168" i="9"/>
  <c r="D17" i="6"/>
  <c r="D84" i="6" s="1"/>
  <c r="C84" i="6"/>
  <c r="C424" i="16"/>
  <c r="E424" i="16" s="1"/>
  <c r="C1187" i="16"/>
  <c r="E1187" i="16" s="1"/>
  <c r="C638" i="16"/>
  <c r="P26" i="15"/>
  <c r="S426" i="15" s="1"/>
  <c r="J26" i="15"/>
  <c r="K426" i="15" s="1"/>
  <c r="M26" i="15"/>
  <c r="O426" i="15" s="1"/>
  <c r="D26" i="15"/>
  <c r="C426" i="15" s="1"/>
  <c r="G26" i="15"/>
  <c r="G426" i="15" s="1"/>
  <c r="S26" i="15"/>
  <c r="O498" i="17"/>
  <c r="C358" i="17"/>
  <c r="L309" i="8"/>
  <c r="D309" i="8"/>
  <c r="G309" i="8"/>
  <c r="C489" i="16"/>
  <c r="E489" i="16" s="1"/>
  <c r="C87" i="5"/>
  <c r="D20" i="5"/>
  <c r="D87" i="5" s="1"/>
  <c r="G135" i="7"/>
  <c r="L135" i="7"/>
  <c r="L15" i="5"/>
  <c r="G15" i="5"/>
  <c r="G228" i="7"/>
  <c r="L228" i="7"/>
  <c r="F500" i="17"/>
  <c r="C156" i="17"/>
  <c r="C991" i="16"/>
  <c r="P19" i="15"/>
  <c r="S419" i="15" s="1"/>
  <c r="D19" i="15"/>
  <c r="C419" i="15" s="1"/>
  <c r="S19" i="15"/>
  <c r="G19" i="15"/>
  <c r="G419" i="15" s="1"/>
  <c r="J19" i="15"/>
  <c r="K419" i="15" s="1"/>
  <c r="M19" i="15"/>
  <c r="O419" i="15" s="1"/>
  <c r="L236" i="7"/>
  <c r="G236" i="7"/>
  <c r="C713" i="16"/>
  <c r="I195" i="11"/>
  <c r="C305" i="16"/>
  <c r="C366" i="17"/>
  <c r="O506" i="17"/>
  <c r="R494" i="17"/>
  <c r="C422" i="17"/>
  <c r="I509" i="17"/>
  <c r="C233" i="17"/>
  <c r="D289" i="3"/>
  <c r="C83" i="17"/>
  <c r="C495" i="17"/>
  <c r="C352" i="16"/>
  <c r="C99" i="9"/>
  <c r="D369" i="3"/>
  <c r="C1666" i="16"/>
  <c r="G35" i="7"/>
  <c r="L35" i="7"/>
  <c r="C786" i="16"/>
  <c r="C1342" i="16"/>
  <c r="D17" i="12"/>
  <c r="D139" i="12" s="1"/>
  <c r="C139" i="12"/>
  <c r="D171" i="8"/>
  <c r="G171" i="8"/>
  <c r="H171" i="8" s="1"/>
  <c r="L171" i="8"/>
  <c r="C996" i="16"/>
  <c r="C88" i="5"/>
  <c r="D21" i="5"/>
  <c r="D88" i="5" s="1"/>
  <c r="D138" i="7"/>
  <c r="D205" i="7" s="1"/>
  <c r="C205" i="7"/>
  <c r="C229" i="14"/>
  <c r="E229" i="14" s="1"/>
  <c r="C216" i="11"/>
  <c r="X60" i="16"/>
  <c r="C2573" i="16" s="1"/>
  <c r="G60" i="16"/>
  <c r="C1961" i="16" s="1"/>
  <c r="E60" i="16"/>
  <c r="C1889" i="16" s="1"/>
  <c r="R60" i="16"/>
  <c r="C2357" i="16" s="1"/>
  <c r="O60" i="16"/>
  <c r="C2249" i="16" s="1"/>
  <c r="V60" i="16"/>
  <c r="C2501" i="16" s="1"/>
  <c r="J60" i="16"/>
  <c r="C2069" i="16" s="1"/>
  <c r="N60" i="16"/>
  <c r="C2213" i="16" s="1"/>
  <c r="F60" i="16"/>
  <c r="C1925" i="16" s="1"/>
  <c r="C60" i="16"/>
  <c r="C1817" i="16" s="1"/>
  <c r="M60" i="16"/>
  <c r="C2177" i="16" s="1"/>
  <c r="D60" i="16"/>
  <c r="C1853" i="16" s="1"/>
  <c r="Y60" i="16"/>
  <c r="C2609" i="16" s="1"/>
  <c r="W60" i="16"/>
  <c r="C2537" i="16" s="1"/>
  <c r="L60" i="16"/>
  <c r="C2141" i="16" s="1"/>
  <c r="K60" i="16"/>
  <c r="C2105" i="16" s="1"/>
  <c r="Q60" i="16"/>
  <c r="C2321" i="16" s="1"/>
  <c r="S60" i="16"/>
  <c r="C2393" i="16" s="1"/>
  <c r="U60" i="16"/>
  <c r="C2465" i="16" s="1"/>
  <c r="H60" i="16"/>
  <c r="C1997" i="16" s="1"/>
  <c r="T60" i="16"/>
  <c r="C2429" i="16" s="1"/>
  <c r="P60" i="16"/>
  <c r="C2285" i="16" s="1"/>
  <c r="I60" i="16"/>
  <c r="C2033" i="16" s="1"/>
  <c r="Z60" i="16"/>
  <c r="C1609" i="16"/>
  <c r="C565" i="16"/>
  <c r="C569" i="16"/>
  <c r="E569" i="16" s="1"/>
  <c r="C1623" i="16"/>
  <c r="E1623" i="16" s="1"/>
  <c r="C1318" i="16"/>
  <c r="E1318" i="16" s="1"/>
  <c r="S39" i="16"/>
  <c r="C218" i="16"/>
  <c r="C768" i="16"/>
  <c r="C1327" i="16"/>
  <c r="C930" i="16"/>
  <c r="L390" i="3"/>
  <c r="G390" i="3"/>
  <c r="C1750" i="16"/>
  <c r="E1750" i="16" s="1"/>
  <c r="C433" i="16"/>
  <c r="C858" i="16"/>
  <c r="C241" i="16"/>
  <c r="C629" i="16"/>
  <c r="E629" i="16" s="1"/>
  <c r="R495" i="17"/>
  <c r="C423" i="17"/>
  <c r="I214" i="11"/>
  <c r="V49" i="16"/>
  <c r="C2490" i="16" s="1"/>
  <c r="N49" i="16"/>
  <c r="C2202" i="16" s="1"/>
  <c r="Z49" i="16"/>
  <c r="T49" i="16"/>
  <c r="C2418" i="16" s="1"/>
  <c r="U49" i="16"/>
  <c r="C2454" i="16" s="1"/>
  <c r="Y49" i="16"/>
  <c r="C2598" i="16" s="1"/>
  <c r="H49" i="16"/>
  <c r="C1986" i="16" s="1"/>
  <c r="C49" i="16"/>
  <c r="C1806" i="16" s="1"/>
  <c r="J49" i="16"/>
  <c r="C2058" i="16" s="1"/>
  <c r="G49" i="16"/>
  <c r="C1950" i="16" s="1"/>
  <c r="Q49" i="16"/>
  <c r="C2310" i="16" s="1"/>
  <c r="O49" i="16"/>
  <c r="C2238" i="16" s="1"/>
  <c r="F49" i="16"/>
  <c r="C1914" i="16" s="1"/>
  <c r="K49" i="16"/>
  <c r="C2094" i="16" s="1"/>
  <c r="W49" i="16"/>
  <c r="C2526" i="16" s="1"/>
  <c r="I49" i="16"/>
  <c r="C2022" i="16" s="1"/>
  <c r="S49" i="16"/>
  <c r="C2382" i="16" s="1"/>
  <c r="D49" i="16"/>
  <c r="C1842" i="16" s="1"/>
  <c r="R49" i="16"/>
  <c r="C2346" i="16" s="1"/>
  <c r="P49" i="16"/>
  <c r="C2274" i="16" s="1"/>
  <c r="M49" i="16"/>
  <c r="C2166" i="16" s="1"/>
  <c r="X49" i="16"/>
  <c r="C2562" i="16" s="1"/>
  <c r="L49" i="16"/>
  <c r="C2130" i="16" s="1"/>
  <c r="E49" i="16"/>
  <c r="C1878" i="16" s="1"/>
  <c r="C1406" i="16"/>
  <c r="L515" i="17"/>
  <c r="C308" i="17"/>
  <c r="C202" i="11"/>
  <c r="C442" i="17"/>
  <c r="R514" i="17"/>
  <c r="C358" i="16"/>
  <c r="E358" i="16" s="1"/>
  <c r="C1204" i="16"/>
  <c r="H39" i="16"/>
  <c r="C557" i="16"/>
  <c r="E557" i="16" s="1"/>
  <c r="C447" i="16"/>
  <c r="E447" i="16" s="1"/>
  <c r="C505" i="16"/>
  <c r="C435" i="16"/>
  <c r="C1181" i="16"/>
  <c r="C920" i="16"/>
  <c r="C1043" i="16"/>
  <c r="E1043" i="16" s="1"/>
  <c r="C146" i="12"/>
  <c r="D24" i="12"/>
  <c r="D146" i="12" s="1"/>
  <c r="C906" i="16"/>
  <c r="E906" i="16" s="1"/>
  <c r="C927" i="16"/>
  <c r="V58" i="16"/>
  <c r="C2499" i="16" s="1"/>
  <c r="P58" i="16"/>
  <c r="C2283" i="16" s="1"/>
  <c r="N58" i="16"/>
  <c r="C2211" i="16" s="1"/>
  <c r="R58" i="16"/>
  <c r="C2355" i="16" s="1"/>
  <c r="O58" i="16"/>
  <c r="C2247" i="16" s="1"/>
  <c r="Y58" i="16"/>
  <c r="C2607" i="16" s="1"/>
  <c r="Z58" i="16"/>
  <c r="J58" i="16"/>
  <c r="C2067" i="16" s="1"/>
  <c r="L58" i="16"/>
  <c r="C2139" i="16" s="1"/>
  <c r="I58" i="16"/>
  <c r="C2031" i="16" s="1"/>
  <c r="G58" i="16"/>
  <c r="C1959" i="16" s="1"/>
  <c r="M58" i="16"/>
  <c r="C2175" i="16" s="1"/>
  <c r="U58" i="16"/>
  <c r="C2463" i="16" s="1"/>
  <c r="S58" i="16"/>
  <c r="C2391" i="16" s="1"/>
  <c r="X58" i="16"/>
  <c r="C2571" i="16" s="1"/>
  <c r="H58" i="16"/>
  <c r="C1995" i="16" s="1"/>
  <c r="D58" i="16"/>
  <c r="C1851" i="16" s="1"/>
  <c r="E58" i="16"/>
  <c r="C1887" i="16" s="1"/>
  <c r="T58" i="16"/>
  <c r="C2427" i="16" s="1"/>
  <c r="C58" i="16"/>
  <c r="C1815" i="16" s="1"/>
  <c r="W58" i="16"/>
  <c r="C2535" i="16" s="1"/>
  <c r="Q58" i="16"/>
  <c r="C2319" i="16" s="1"/>
  <c r="K58" i="16"/>
  <c r="C2103" i="16" s="1"/>
  <c r="F58" i="16"/>
  <c r="C1923" i="16" s="1"/>
  <c r="L34" i="8"/>
  <c r="G34" i="8"/>
  <c r="H34" i="8" s="1"/>
  <c r="D34" i="8"/>
  <c r="C1112" i="16"/>
  <c r="E1112" i="16" s="1"/>
  <c r="G215" i="7"/>
  <c r="L215" i="7"/>
  <c r="C714" i="16"/>
  <c r="E714" i="16" s="1"/>
  <c r="C769" i="16"/>
  <c r="L295" i="8"/>
  <c r="G295" i="8"/>
  <c r="D295" i="8"/>
  <c r="G17" i="11"/>
  <c r="G200" i="11" s="1"/>
  <c r="M17" i="11"/>
  <c r="J17" i="11"/>
  <c r="J200" i="11" s="1"/>
  <c r="D17" i="11"/>
  <c r="D200" i="11" s="1"/>
  <c r="C843" i="16"/>
  <c r="E843" i="16" s="1"/>
  <c r="C372" i="16"/>
  <c r="C101" i="9"/>
  <c r="C1061" i="16"/>
  <c r="I203" i="11"/>
  <c r="J9" i="14"/>
  <c r="K294" i="14" s="1"/>
  <c r="M9" i="14"/>
  <c r="G9" i="14"/>
  <c r="G294" i="14" s="1"/>
  <c r="D9" i="14"/>
  <c r="C294" i="14" s="1"/>
  <c r="C434" i="16"/>
  <c r="C243" i="8"/>
  <c r="E224" i="8" s="1"/>
  <c r="C210" i="11"/>
  <c r="C298" i="17"/>
  <c r="L505" i="17"/>
  <c r="E171" i="17"/>
  <c r="P36" i="17"/>
  <c r="P515" i="17" s="1"/>
  <c r="E103" i="17"/>
  <c r="E375" i="17"/>
  <c r="G36" i="17"/>
  <c r="G515" i="17" s="1"/>
  <c r="S36" i="17"/>
  <c r="S515" i="17" s="1"/>
  <c r="E308" i="17"/>
  <c r="J36" i="17"/>
  <c r="J515" i="17" s="1"/>
  <c r="D36" i="17"/>
  <c r="D515" i="17" s="1"/>
  <c r="V36" i="17"/>
  <c r="M36" i="17"/>
  <c r="M515" i="17" s="1"/>
  <c r="E443" i="17"/>
  <c r="E239" i="17"/>
  <c r="D80" i="8"/>
  <c r="L80" i="8"/>
  <c r="G80" i="8"/>
  <c r="H80" i="8" s="1"/>
  <c r="D23" i="11"/>
  <c r="D206" i="11" s="1"/>
  <c r="G23" i="11"/>
  <c r="G206" i="11" s="1"/>
  <c r="M23" i="11"/>
  <c r="J23" i="11"/>
  <c r="J206" i="11" s="1"/>
  <c r="F510" i="17"/>
  <c r="C166" i="17"/>
  <c r="C288" i="9"/>
  <c r="L220" i="8"/>
  <c r="D220" i="8"/>
  <c r="G220" i="8"/>
  <c r="D16" i="10"/>
  <c r="C416" i="10" s="1"/>
  <c r="G16" i="10"/>
  <c r="G416" i="10" s="1"/>
  <c r="P16" i="10"/>
  <c r="S416" i="10" s="1"/>
  <c r="M16" i="10"/>
  <c r="O416" i="10" s="1"/>
  <c r="J16" i="10"/>
  <c r="K416" i="10" s="1"/>
  <c r="S16" i="10"/>
  <c r="F218" i="11"/>
  <c r="C1602" i="16"/>
  <c r="E1602" i="16" s="1"/>
  <c r="G25" i="5"/>
  <c r="L25" i="5"/>
  <c r="H47" i="16"/>
  <c r="C1984" i="16" s="1"/>
  <c r="X47" i="16"/>
  <c r="C2560" i="16" s="1"/>
  <c r="R47" i="16"/>
  <c r="C2344" i="16" s="1"/>
  <c r="S47" i="16"/>
  <c r="C2380" i="16" s="1"/>
  <c r="I47" i="16"/>
  <c r="C2020" i="16" s="1"/>
  <c r="T47" i="16"/>
  <c r="C2416" i="16" s="1"/>
  <c r="Z47" i="16"/>
  <c r="N47" i="16"/>
  <c r="C2200" i="16" s="1"/>
  <c r="C47" i="16"/>
  <c r="C1804" i="16" s="1"/>
  <c r="Q47" i="16"/>
  <c r="C2308" i="16" s="1"/>
  <c r="D47" i="16"/>
  <c r="C1840" i="16" s="1"/>
  <c r="W47" i="16"/>
  <c r="C2524" i="16" s="1"/>
  <c r="O47" i="16"/>
  <c r="C2236" i="16" s="1"/>
  <c r="K47" i="16"/>
  <c r="C2092" i="16" s="1"/>
  <c r="V47" i="16"/>
  <c r="C2488" i="16" s="1"/>
  <c r="U47" i="16"/>
  <c r="C2452" i="16" s="1"/>
  <c r="P47" i="16"/>
  <c r="C2272" i="16" s="1"/>
  <c r="G47" i="16"/>
  <c r="C1948" i="16" s="1"/>
  <c r="Y47" i="16"/>
  <c r="C2596" i="16" s="1"/>
  <c r="J47" i="16"/>
  <c r="C2056" i="16" s="1"/>
  <c r="F47" i="16"/>
  <c r="C1912" i="16" s="1"/>
  <c r="E47" i="16"/>
  <c r="C1876" i="16" s="1"/>
  <c r="L47" i="16"/>
  <c r="C2128" i="16" s="1"/>
  <c r="M47" i="16"/>
  <c r="C2164" i="16" s="1"/>
  <c r="I504" i="17"/>
  <c r="C228" i="17"/>
  <c r="C223" i="16"/>
  <c r="E223" i="16" s="1"/>
  <c r="G30" i="12"/>
  <c r="L30" i="12"/>
  <c r="C913" i="16"/>
  <c r="C917" i="16"/>
  <c r="G8" i="5"/>
  <c r="L8" i="5"/>
  <c r="C914" i="16"/>
  <c r="E914" i="16" s="1"/>
  <c r="D239" i="7"/>
  <c r="D309" i="7" s="1"/>
  <c r="C309" i="7"/>
  <c r="L22" i="12"/>
  <c r="G22" i="12"/>
  <c r="F487" i="17"/>
  <c r="C143" i="17"/>
  <c r="C186" i="7"/>
  <c r="D119" i="7"/>
  <c r="D186" i="7" s="1"/>
  <c r="G110" i="7"/>
  <c r="K141" i="7"/>
  <c r="N132" i="7" s="1"/>
  <c r="L110" i="7"/>
  <c r="I200" i="11"/>
  <c r="D27" i="11"/>
  <c r="D210" i="11" s="1"/>
  <c r="J27" i="11"/>
  <c r="J210" i="11" s="1"/>
  <c r="M27" i="11"/>
  <c r="G27" i="11"/>
  <c r="G210" i="11" s="1"/>
  <c r="C196" i="11"/>
  <c r="F206" i="11"/>
  <c r="C1390" i="16"/>
  <c r="E1390" i="16" s="1"/>
  <c r="G223" i="7"/>
  <c r="L223" i="7"/>
  <c r="K74" i="16"/>
  <c r="C2119" i="16" s="1"/>
  <c r="L74" i="16"/>
  <c r="C2155" i="16" s="1"/>
  <c r="R74" i="16"/>
  <c r="C2371" i="16" s="1"/>
  <c r="Y74" i="16"/>
  <c r="C2623" i="16" s="1"/>
  <c r="Q74" i="16"/>
  <c r="C2335" i="16" s="1"/>
  <c r="G74" i="16"/>
  <c r="C1975" i="16" s="1"/>
  <c r="D74" i="16"/>
  <c r="C1867" i="16" s="1"/>
  <c r="W74" i="16"/>
  <c r="C2551" i="16" s="1"/>
  <c r="M74" i="16"/>
  <c r="C2191" i="16" s="1"/>
  <c r="U74" i="16"/>
  <c r="C2479" i="16" s="1"/>
  <c r="Z74" i="16"/>
  <c r="X74" i="16"/>
  <c r="C2587" i="16" s="1"/>
  <c r="S74" i="16"/>
  <c r="C2407" i="16" s="1"/>
  <c r="C74" i="16"/>
  <c r="C1831" i="16" s="1"/>
  <c r="V74" i="16"/>
  <c r="C2515" i="16" s="1"/>
  <c r="N74" i="16"/>
  <c r="C2227" i="16" s="1"/>
  <c r="F74" i="16"/>
  <c r="C1939" i="16" s="1"/>
  <c r="E74" i="16"/>
  <c r="C1903" i="16" s="1"/>
  <c r="P74" i="16"/>
  <c r="C2299" i="16" s="1"/>
  <c r="O74" i="16"/>
  <c r="C2263" i="16" s="1"/>
  <c r="T74" i="16"/>
  <c r="C2443" i="16" s="1"/>
  <c r="I74" i="16"/>
  <c r="C2047" i="16" s="1"/>
  <c r="H74" i="16"/>
  <c r="C2011" i="16" s="1"/>
  <c r="J74" i="16"/>
  <c r="C2083" i="16" s="1"/>
  <c r="C1415" i="16"/>
  <c r="C38" i="15"/>
  <c r="G233" i="8"/>
  <c r="H233" i="8" s="1"/>
  <c r="L233" i="8"/>
  <c r="D233" i="8"/>
  <c r="L99" i="8"/>
  <c r="D99" i="8"/>
  <c r="G99" i="8"/>
  <c r="H99" i="8" s="1"/>
  <c r="M16" i="15"/>
  <c r="O416" i="15" s="1"/>
  <c r="P16" i="15"/>
  <c r="S416" i="15" s="1"/>
  <c r="S16" i="15"/>
  <c r="G16" i="15"/>
  <c r="G416" i="15" s="1"/>
  <c r="D16" i="15"/>
  <c r="C416" i="15" s="1"/>
  <c r="J16" i="15"/>
  <c r="K416" i="15" s="1"/>
  <c r="G35" i="12"/>
  <c r="L35" i="12"/>
  <c r="C516" i="16"/>
  <c r="C695" i="16"/>
  <c r="E695" i="16" s="1"/>
  <c r="J39" i="16"/>
  <c r="C441" i="17"/>
  <c r="R513" i="17"/>
  <c r="L16" i="7"/>
  <c r="G16" i="7"/>
  <c r="C219" i="17"/>
  <c r="I495" i="17"/>
  <c r="C304" i="17"/>
  <c r="L511" i="17"/>
  <c r="D10" i="7"/>
  <c r="G33" i="12"/>
  <c r="L33" i="12"/>
  <c r="C153" i="17"/>
  <c r="F497" i="17"/>
  <c r="I209" i="11"/>
  <c r="D36" i="11"/>
  <c r="D219" i="11" s="1"/>
  <c r="G36" i="11"/>
  <c r="G219" i="11" s="1"/>
  <c r="J36" i="11"/>
  <c r="J219" i="11" s="1"/>
  <c r="M36" i="11"/>
  <c r="C1206" i="16"/>
  <c r="E1206" i="16" s="1"/>
  <c r="L9" i="5"/>
  <c r="G9" i="5"/>
  <c r="C1400" i="16"/>
  <c r="E1400" i="16" s="1"/>
  <c r="C1200" i="16"/>
  <c r="G15" i="8"/>
  <c r="H15" i="8" s="1"/>
  <c r="L15" i="8"/>
  <c r="D15" i="8"/>
  <c r="C1110" i="16"/>
  <c r="E1110" i="16" s="1"/>
  <c r="D370" i="3"/>
  <c r="C80" i="6"/>
  <c r="D13" i="6"/>
  <c r="D80" i="6" s="1"/>
  <c r="C498" i="17"/>
  <c r="C86" i="17"/>
  <c r="C374" i="16"/>
  <c r="E374" i="16" s="1"/>
  <c r="C512" i="16"/>
  <c r="E512" i="16" s="1"/>
  <c r="S36" i="10"/>
  <c r="D36" i="10"/>
  <c r="C436" i="10" s="1"/>
  <c r="G36" i="10"/>
  <c r="G436" i="10" s="1"/>
  <c r="M36" i="10"/>
  <c r="O436" i="10" s="1"/>
  <c r="J36" i="10"/>
  <c r="K436" i="10" s="1"/>
  <c r="P36" i="10"/>
  <c r="S436" i="10" s="1"/>
  <c r="D139" i="7"/>
  <c r="D206" i="7" s="1"/>
  <c r="C206" i="7"/>
  <c r="R501" i="17"/>
  <c r="C429" i="17"/>
  <c r="C88" i="14"/>
  <c r="E88" i="14" s="1"/>
  <c r="D127" i="7"/>
  <c r="D194" i="7" s="1"/>
  <c r="C194" i="7"/>
  <c r="L8" i="9"/>
  <c r="D8" i="9"/>
  <c r="D76" i="9" s="1"/>
  <c r="G8" i="9"/>
  <c r="H8" i="9" s="1"/>
  <c r="I514" i="17"/>
  <c r="C238" i="17"/>
  <c r="C360" i="17"/>
  <c r="O500" i="17"/>
  <c r="C247" i="9"/>
  <c r="C89" i="17"/>
  <c r="C501" i="17"/>
  <c r="I487" i="17"/>
  <c r="C211" i="17"/>
  <c r="C369" i="15" l="1"/>
  <c r="D353" i="15"/>
  <c r="C407" i="15"/>
  <c r="D369" i="15"/>
  <c r="C353" i="15"/>
  <c r="C344" i="15"/>
  <c r="D357" i="15"/>
  <c r="D345" i="15"/>
  <c r="C358" i="15"/>
  <c r="C350" i="15"/>
  <c r="D356" i="15"/>
  <c r="D339" i="15"/>
  <c r="C360" i="15"/>
  <c r="D359" i="15"/>
  <c r="D352" i="15"/>
  <c r="C354" i="15"/>
  <c r="C359" i="15"/>
  <c r="C364" i="15"/>
  <c r="D351" i="15"/>
  <c r="C341" i="15"/>
  <c r="C348" i="15"/>
  <c r="D358" i="15"/>
  <c r="C340" i="15"/>
  <c r="D341" i="15"/>
  <c r="D362" i="15"/>
  <c r="D344" i="15"/>
  <c r="C347" i="15"/>
  <c r="D347" i="15"/>
  <c r="D367" i="15"/>
  <c r="D340" i="15"/>
  <c r="C343" i="15"/>
  <c r="C357" i="15"/>
  <c r="C351" i="15"/>
  <c r="D364" i="15"/>
  <c r="D349" i="15"/>
  <c r="D365" i="15"/>
  <c r="C345" i="15"/>
  <c r="D346" i="15"/>
  <c r="D355" i="15"/>
  <c r="C342" i="15"/>
  <c r="C349" i="15"/>
  <c r="C355" i="15"/>
  <c r="D342" i="15"/>
  <c r="D343" i="15"/>
  <c r="C363" i="15"/>
  <c r="C367" i="15"/>
  <c r="C339" i="15"/>
  <c r="C346" i="15"/>
  <c r="D363" i="15"/>
  <c r="D354" i="15"/>
  <c r="C356" i="15"/>
  <c r="C365" i="15"/>
  <c r="D361" i="15"/>
  <c r="C286" i="15"/>
  <c r="D350" i="15"/>
  <c r="C366" i="15"/>
  <c r="C352" i="15"/>
  <c r="D360" i="15"/>
  <c r="D348" i="15"/>
  <c r="C362" i="15"/>
  <c r="C361" i="15"/>
  <c r="D338" i="15"/>
  <c r="C338" i="15"/>
  <c r="D289" i="15"/>
  <c r="C290" i="15"/>
  <c r="C295" i="15"/>
  <c r="D299" i="15"/>
  <c r="C282" i="15"/>
  <c r="D279" i="15"/>
  <c r="D281" i="15"/>
  <c r="D275" i="15"/>
  <c r="D295" i="15"/>
  <c r="D296" i="15"/>
  <c r="C301" i="15"/>
  <c r="C302" i="15"/>
  <c r="D292" i="15"/>
  <c r="C278" i="15"/>
  <c r="D294" i="15"/>
  <c r="D301" i="15"/>
  <c r="C284" i="15"/>
  <c r="C275" i="15"/>
  <c r="C277" i="15"/>
  <c r="D287" i="15"/>
  <c r="D290" i="15"/>
  <c r="C293" i="15"/>
  <c r="D303" i="15"/>
  <c r="C283" i="15"/>
  <c r="C285" i="15"/>
  <c r="D286" i="15"/>
  <c r="C289" i="15"/>
  <c r="C305" i="15"/>
  <c r="C287" i="15"/>
  <c r="C300" i="15"/>
  <c r="D291" i="15"/>
  <c r="C288" i="15"/>
  <c r="D278" i="15"/>
  <c r="C292" i="15"/>
  <c r="D277" i="15"/>
  <c r="C279" i="15"/>
  <c r="D298" i="15"/>
  <c r="C299" i="15"/>
  <c r="D280" i="15"/>
  <c r="C294" i="15"/>
  <c r="D288" i="15"/>
  <c r="C280" i="15"/>
  <c r="D282" i="15"/>
  <c r="D297" i="15"/>
  <c r="C298" i="15"/>
  <c r="D300" i="15"/>
  <c r="C291" i="15"/>
  <c r="D302" i="15"/>
  <c r="D283" i="15"/>
  <c r="C276" i="15"/>
  <c r="C303" i="15"/>
  <c r="D305" i="15"/>
  <c r="C296" i="15"/>
  <c r="D285" i="15"/>
  <c r="D276" i="15"/>
  <c r="C281" i="15"/>
  <c r="D284" i="15"/>
  <c r="D293" i="15"/>
  <c r="C297" i="15"/>
  <c r="C274" i="15"/>
  <c r="D274" i="15"/>
  <c r="N38" i="15"/>
  <c r="E291" i="15"/>
  <c r="C211" i="15"/>
  <c r="C212" i="15"/>
  <c r="C218" i="15"/>
  <c r="C226" i="15"/>
  <c r="C219" i="15"/>
  <c r="C233" i="15"/>
  <c r="D221" i="15"/>
  <c r="D231" i="15"/>
  <c r="D225" i="15"/>
  <c r="C216" i="15"/>
  <c r="C235" i="15"/>
  <c r="D207" i="15"/>
  <c r="C207" i="15"/>
  <c r="C213" i="15"/>
  <c r="C210" i="15"/>
  <c r="C224" i="15"/>
  <c r="D216" i="15"/>
  <c r="D235" i="15"/>
  <c r="D212" i="15"/>
  <c r="D226" i="15"/>
  <c r="D233" i="15"/>
  <c r="D219" i="15"/>
  <c r="D223" i="15"/>
  <c r="D224" i="15"/>
  <c r="C206" i="15"/>
  <c r="D210" i="15"/>
  <c r="C234" i="15"/>
  <c r="C221" i="15"/>
  <c r="D220" i="15"/>
  <c r="D222" i="15"/>
  <c r="C225" i="15"/>
  <c r="C223" i="15"/>
  <c r="D206" i="15"/>
  <c r="C220" i="15"/>
  <c r="C215" i="15"/>
  <c r="D211" i="15"/>
  <c r="D209" i="15"/>
  <c r="C232" i="15"/>
  <c r="D229" i="15"/>
  <c r="C230" i="15"/>
  <c r="D227" i="15"/>
  <c r="C217" i="15"/>
  <c r="D228" i="15"/>
  <c r="D215" i="15"/>
  <c r="D213" i="15"/>
  <c r="C214" i="15"/>
  <c r="K38" i="15"/>
  <c r="C237" i="15"/>
  <c r="D237" i="15"/>
  <c r="D232" i="15"/>
  <c r="C231" i="15"/>
  <c r="D234" i="15"/>
  <c r="C209" i="15"/>
  <c r="D214" i="15"/>
  <c r="C208" i="15"/>
  <c r="C227" i="15"/>
  <c r="D218" i="15"/>
  <c r="D217" i="15"/>
  <c r="D208" i="15"/>
  <c r="C228" i="15"/>
  <c r="C229" i="15"/>
  <c r="C222" i="15"/>
  <c r="D230" i="15"/>
  <c r="Q38" i="15"/>
  <c r="D310" i="15"/>
  <c r="C163" i="15"/>
  <c r="C147" i="15"/>
  <c r="C310" i="15"/>
  <c r="D140" i="15"/>
  <c r="C143" i="15"/>
  <c r="D155" i="15"/>
  <c r="D141" i="15"/>
  <c r="C153" i="15"/>
  <c r="D145" i="15"/>
  <c r="C166" i="15"/>
  <c r="D165" i="15"/>
  <c r="C150" i="15"/>
  <c r="D161" i="15"/>
  <c r="D152" i="15"/>
  <c r="D167" i="15"/>
  <c r="D158" i="15"/>
  <c r="C148" i="15"/>
  <c r="C162" i="15"/>
  <c r="D154" i="15"/>
  <c r="D160" i="15"/>
  <c r="D144" i="15"/>
  <c r="D148" i="15"/>
  <c r="D164" i="15"/>
  <c r="D162" i="15"/>
  <c r="C155" i="15"/>
  <c r="C140" i="15"/>
  <c r="C164" i="15"/>
  <c r="C158" i="15"/>
  <c r="D169" i="15"/>
  <c r="D159" i="15"/>
  <c r="C141" i="15"/>
  <c r="C160" i="15"/>
  <c r="D153" i="15"/>
  <c r="C159" i="15"/>
  <c r="C144" i="15"/>
  <c r="D156" i="15"/>
  <c r="C151" i="15"/>
  <c r="D150" i="15"/>
  <c r="C149" i="15"/>
  <c r="C156" i="15"/>
  <c r="D171" i="15"/>
  <c r="C165" i="15"/>
  <c r="C167" i="15"/>
  <c r="D168" i="15"/>
  <c r="C146" i="15"/>
  <c r="D147" i="15"/>
  <c r="C154" i="15"/>
  <c r="C152" i="15"/>
  <c r="D146" i="15"/>
  <c r="D151" i="15"/>
  <c r="D142" i="15"/>
  <c r="D143" i="15"/>
  <c r="C168" i="15"/>
  <c r="D157" i="15"/>
  <c r="C157" i="15"/>
  <c r="H38" i="15"/>
  <c r="C171" i="15"/>
  <c r="E171" i="15" s="1"/>
  <c r="D166" i="15"/>
  <c r="C161" i="15"/>
  <c r="C169" i="15"/>
  <c r="D149" i="15"/>
  <c r="C145" i="15"/>
  <c r="D163" i="15"/>
  <c r="C142" i="15"/>
  <c r="C123" i="11"/>
  <c r="T23" i="15"/>
  <c r="D107" i="15"/>
  <c r="E38" i="15"/>
  <c r="C107" i="15"/>
  <c r="C95" i="15"/>
  <c r="C84" i="15"/>
  <c r="C93" i="15"/>
  <c r="D86" i="15"/>
  <c r="D97" i="15"/>
  <c r="C81" i="15"/>
  <c r="C78" i="15"/>
  <c r="D77" i="15"/>
  <c r="D82" i="15"/>
  <c r="C85" i="15"/>
  <c r="D104" i="15"/>
  <c r="D79" i="15"/>
  <c r="C86" i="15"/>
  <c r="C79" i="15"/>
  <c r="C87" i="15"/>
  <c r="C105" i="15"/>
  <c r="C101" i="15"/>
  <c r="C97" i="15"/>
  <c r="D90" i="15"/>
  <c r="D95" i="15"/>
  <c r="D89" i="15"/>
  <c r="D102" i="15"/>
  <c r="C94" i="15"/>
  <c r="D78" i="15"/>
  <c r="C83" i="15"/>
  <c r="D83" i="15"/>
  <c r="D93" i="15"/>
  <c r="C103" i="15"/>
  <c r="D91" i="15"/>
  <c r="D84" i="15"/>
  <c r="D100" i="15"/>
  <c r="C100" i="15"/>
  <c r="D88" i="15"/>
  <c r="D87" i="15"/>
  <c r="D103" i="15"/>
  <c r="D85" i="15"/>
  <c r="C77" i="15"/>
  <c r="D99" i="15"/>
  <c r="C82" i="15"/>
  <c r="C92" i="15"/>
  <c r="C88" i="15"/>
  <c r="D92" i="15"/>
  <c r="D98" i="15"/>
  <c r="D94" i="15"/>
  <c r="D96" i="15"/>
  <c r="C102" i="15"/>
  <c r="C90" i="15"/>
  <c r="C99" i="15"/>
  <c r="C98" i="15"/>
  <c r="C96" i="15"/>
  <c r="D105" i="15"/>
  <c r="C104" i="15"/>
  <c r="D101" i="15"/>
  <c r="D80" i="15"/>
  <c r="D81" i="15"/>
  <c r="C89" i="15"/>
  <c r="C91" i="15"/>
  <c r="C80" i="15"/>
  <c r="C76" i="15"/>
  <c r="D76" i="15"/>
  <c r="D122" i="11"/>
  <c r="D118" i="11"/>
  <c r="D120" i="11"/>
  <c r="C139" i="11"/>
  <c r="C130" i="11"/>
  <c r="D129" i="11"/>
  <c r="C138" i="11"/>
  <c r="D140" i="11"/>
  <c r="D128" i="11"/>
  <c r="C126" i="11"/>
  <c r="E126" i="11" s="1"/>
  <c r="D135" i="11"/>
  <c r="D137" i="11"/>
  <c r="D131" i="11"/>
  <c r="D130" i="11"/>
  <c r="C119" i="11"/>
  <c r="C142" i="11"/>
  <c r="D117" i="11"/>
  <c r="C117" i="11"/>
  <c r="C114" i="11"/>
  <c r="D119" i="11"/>
  <c r="C129" i="11"/>
  <c r="D138" i="11"/>
  <c r="C134" i="11"/>
  <c r="C113" i="11"/>
  <c r="C124" i="11"/>
  <c r="D114" i="11"/>
  <c r="C135" i="11"/>
  <c r="D127" i="11"/>
  <c r="C125" i="11"/>
  <c r="D115" i="11"/>
  <c r="D134" i="11"/>
  <c r="C127" i="11"/>
  <c r="C111" i="11"/>
  <c r="C122" i="11"/>
  <c r="D123" i="11"/>
  <c r="D139" i="11"/>
  <c r="C116" i="11"/>
  <c r="C133" i="11"/>
  <c r="C115" i="11"/>
  <c r="D121" i="11"/>
  <c r="D136" i="11"/>
  <c r="C128" i="11"/>
  <c r="C136" i="11"/>
  <c r="C131" i="11"/>
  <c r="C120" i="11"/>
  <c r="D111" i="11"/>
  <c r="C118" i="11"/>
  <c r="C121" i="11"/>
  <c r="D116" i="11"/>
  <c r="C137" i="11"/>
  <c r="C140" i="11"/>
  <c r="D125" i="11"/>
  <c r="D173" i="11"/>
  <c r="D142" i="11"/>
  <c r="D97" i="17"/>
  <c r="D351" i="17"/>
  <c r="D132" i="11"/>
  <c r="D124" i="11"/>
  <c r="C132" i="11"/>
  <c r="D133" i="11"/>
  <c r="C112" i="11"/>
  <c r="D113" i="11"/>
  <c r="D112" i="11"/>
  <c r="F353" i="17"/>
  <c r="D347" i="17"/>
  <c r="D82" i="17"/>
  <c r="D428" i="17"/>
  <c r="D76" i="17"/>
  <c r="F211" i="17"/>
  <c r="F99" i="17"/>
  <c r="D437" i="17"/>
  <c r="D363" i="17"/>
  <c r="D287" i="17"/>
  <c r="F233" i="17"/>
  <c r="F364" i="17"/>
  <c r="D372" i="17"/>
  <c r="D238" i="17"/>
  <c r="D429" i="17"/>
  <c r="D228" i="17"/>
  <c r="D166" i="17"/>
  <c r="F357" i="17"/>
  <c r="F424" i="17"/>
  <c r="F294" i="17"/>
  <c r="F437" i="17"/>
  <c r="F229" i="17"/>
  <c r="D298" i="17"/>
  <c r="W24" i="17"/>
  <c r="D425" i="17"/>
  <c r="F156" i="17"/>
  <c r="W34" i="17"/>
  <c r="F373" i="17"/>
  <c r="W13" i="17"/>
  <c r="F154" i="17"/>
  <c r="D154" i="17"/>
  <c r="D78" i="17"/>
  <c r="F288" i="17"/>
  <c r="F231" i="17"/>
  <c r="F299" i="17"/>
  <c r="D291" i="17"/>
  <c r="F225" i="17"/>
  <c r="F347" i="17"/>
  <c r="D355" i="17"/>
  <c r="F96" i="17"/>
  <c r="D163" i="17"/>
  <c r="D430" i="17"/>
  <c r="D375" i="17"/>
  <c r="W9" i="17"/>
  <c r="D80" i="17"/>
  <c r="D161" i="17"/>
  <c r="D99" i="17"/>
  <c r="D360" i="17"/>
  <c r="D304" i="17"/>
  <c r="F308" i="17"/>
  <c r="D83" i="17"/>
  <c r="D289" i="17"/>
  <c r="F296" i="17"/>
  <c r="D162" i="17"/>
  <c r="F300" i="17"/>
  <c r="F435" i="17"/>
  <c r="F164" i="17"/>
  <c r="D284" i="17"/>
  <c r="D220" i="17"/>
  <c r="D216" i="17"/>
  <c r="D359" i="17"/>
  <c r="W22" i="17"/>
  <c r="F97" i="17"/>
  <c r="D235" i="17"/>
  <c r="W18" i="17"/>
  <c r="F85" i="17"/>
  <c r="F237" i="17"/>
  <c r="F216" i="17"/>
  <c r="F434" i="17"/>
  <c r="F87" i="17"/>
  <c r="D90" i="17"/>
  <c r="F416" i="17"/>
  <c r="D164" i="17"/>
  <c r="D293" i="17"/>
  <c r="F442" i="17"/>
  <c r="D227" i="17"/>
  <c r="D94" i="17"/>
  <c r="D144" i="17"/>
  <c r="F298" i="17"/>
  <c r="F220" i="17"/>
  <c r="F152" i="17"/>
  <c r="D348" i="17"/>
  <c r="D79" i="17"/>
  <c r="D223" i="17"/>
  <c r="F90" i="17"/>
  <c r="D290" i="17"/>
  <c r="D157" i="17"/>
  <c r="D439" i="17"/>
  <c r="F171" i="17"/>
  <c r="D308" i="17"/>
  <c r="D366" i="17"/>
  <c r="D443" i="17"/>
  <c r="F227" i="17"/>
  <c r="D373" i="17"/>
  <c r="W28" i="17"/>
  <c r="F95" i="17"/>
  <c r="D152" i="17"/>
  <c r="W32" i="17"/>
  <c r="D435" i="17"/>
  <c r="D93" i="17"/>
  <c r="D286" i="17"/>
  <c r="F302" i="17"/>
  <c r="F369" i="17"/>
  <c r="F92" i="17"/>
  <c r="F425" i="17"/>
  <c r="F221" i="17"/>
  <c r="F293" i="17"/>
  <c r="D234" i="17"/>
  <c r="D362" i="17"/>
  <c r="F162" i="17"/>
  <c r="F94" i="17"/>
  <c r="W20" i="17"/>
  <c r="F223" i="17"/>
  <c r="D165" i="17"/>
  <c r="D280" i="17"/>
  <c r="F348" i="17"/>
  <c r="D100" i="17"/>
  <c r="D303" i="17"/>
  <c r="F83" i="17"/>
  <c r="D158" i="17"/>
  <c r="D96" i="17"/>
  <c r="D361" i="17"/>
  <c r="F426" i="17"/>
  <c r="F86" i="17"/>
  <c r="D419" i="17"/>
  <c r="D77" i="17"/>
  <c r="D295" i="17"/>
  <c r="D371" i="17"/>
  <c r="W10" i="17"/>
  <c r="F213" i="17"/>
  <c r="F81" i="17"/>
  <c r="F217" i="17"/>
  <c r="F283" i="17"/>
  <c r="D352" i="17"/>
  <c r="D441" i="17"/>
  <c r="D283" i="17"/>
  <c r="D217" i="17"/>
  <c r="D440" i="17"/>
  <c r="D436" i="17"/>
  <c r="W27" i="17"/>
  <c r="F280" i="17"/>
  <c r="F93" i="17"/>
  <c r="F215" i="17"/>
  <c r="D418" i="17"/>
  <c r="D442" i="17"/>
  <c r="D416" i="17"/>
  <c r="D349" i="17"/>
  <c r="F297" i="17"/>
  <c r="D95" i="17"/>
  <c r="F169" i="17"/>
  <c r="F80" i="17"/>
  <c r="F366" i="17"/>
  <c r="F281" i="17"/>
  <c r="F102" i="17"/>
  <c r="D85" i="17"/>
  <c r="F151" i="17"/>
  <c r="F356" i="17"/>
  <c r="F362" i="17"/>
  <c r="D155" i="17"/>
  <c r="F417" i="17"/>
  <c r="D427" i="17"/>
  <c r="F421" i="17"/>
  <c r="F375" i="17"/>
  <c r="D423" i="17"/>
  <c r="D422" i="17"/>
  <c r="D156" i="17"/>
  <c r="D229" i="17"/>
  <c r="F368" i="17"/>
  <c r="F232" i="17"/>
  <c r="D305" i="17"/>
  <c r="D369" i="17"/>
  <c r="D222" i="17"/>
  <c r="D299" i="17"/>
  <c r="F439" i="17"/>
  <c r="D232" i="17"/>
  <c r="D432" i="17"/>
  <c r="D221" i="17"/>
  <c r="F429" i="17"/>
  <c r="F165" i="17"/>
  <c r="D239" i="17"/>
  <c r="W25" i="17"/>
  <c r="F228" i="17"/>
  <c r="D150" i="17"/>
  <c r="W21" i="17"/>
  <c r="F101" i="17"/>
  <c r="F420" i="17"/>
  <c r="D147" i="17"/>
  <c r="D102" i="17"/>
  <c r="F76" i="17"/>
  <c r="F307" i="17"/>
  <c r="D87" i="17"/>
  <c r="F161" i="17"/>
  <c r="F365" i="17"/>
  <c r="W16" i="17"/>
  <c r="W17" i="17"/>
  <c r="D171" i="17"/>
  <c r="W19" i="17"/>
  <c r="D301" i="17"/>
  <c r="F158" i="17"/>
  <c r="F430" i="17"/>
  <c r="F419" i="17"/>
  <c r="D224" i="17"/>
  <c r="D300" i="17"/>
  <c r="F77" i="17"/>
  <c r="D431" i="17"/>
  <c r="F214" i="17"/>
  <c r="F363" i="17"/>
  <c r="F89" i="17"/>
  <c r="D307" i="17"/>
  <c r="F160" i="17"/>
  <c r="F153" i="17"/>
  <c r="F428" i="17"/>
  <c r="F285" i="17"/>
  <c r="F230" i="17"/>
  <c r="D302" i="17"/>
  <c r="D225" i="17"/>
  <c r="F143" i="17"/>
  <c r="F219" i="17"/>
  <c r="F84" i="17"/>
  <c r="D151" i="17"/>
  <c r="F351" i="17"/>
  <c r="F78" i="17"/>
  <c r="W30" i="17"/>
  <c r="F360" i="17"/>
  <c r="F292" i="17"/>
  <c r="F415" i="17"/>
  <c r="F355" i="17"/>
  <c r="F289" i="17"/>
  <c r="D214" i="17"/>
  <c r="D160" i="17"/>
  <c r="F226" i="17"/>
  <c r="F147" i="17"/>
  <c r="D237" i="17"/>
  <c r="F286" i="17"/>
  <c r="F443" i="17"/>
  <c r="W36" i="17"/>
  <c r="D358" i="17"/>
  <c r="F159" i="17"/>
  <c r="F91" i="17"/>
  <c r="D169" i="17"/>
  <c r="D350" i="17"/>
  <c r="F235" i="17"/>
  <c r="F304" i="17"/>
  <c r="D81" i="17"/>
  <c r="D212" i="17"/>
  <c r="D438" i="17"/>
  <c r="D426" i="17"/>
  <c r="F361" i="17"/>
  <c r="F157" i="17"/>
  <c r="F88" i="17"/>
  <c r="F306" i="17"/>
  <c r="F155" i="17"/>
  <c r="F212" i="17"/>
  <c r="W35" i="17"/>
  <c r="F170" i="17"/>
  <c r="D417" i="17"/>
  <c r="D92" i="17"/>
  <c r="F75" i="17"/>
  <c r="F433" i="17"/>
  <c r="F423" i="17"/>
  <c r="D285" i="17"/>
  <c r="D168" i="17"/>
  <c r="F291" i="17"/>
  <c r="D434" i="17"/>
  <c r="F295" i="17"/>
  <c r="F79" i="17"/>
  <c r="D288" i="17"/>
  <c r="D356" i="17"/>
  <c r="D424" i="17"/>
  <c r="D84" i="17"/>
  <c r="D98" i="17"/>
  <c r="F167" i="17"/>
  <c r="D91" i="17"/>
  <c r="D146" i="17"/>
  <c r="D296" i="17"/>
  <c r="D213" i="17"/>
  <c r="F427" i="17"/>
  <c r="F238" i="17"/>
  <c r="D368" i="17"/>
  <c r="D374" i="17"/>
  <c r="D148" i="17"/>
  <c r="F222" i="17"/>
  <c r="D421" i="17"/>
  <c r="D357" i="17"/>
  <c r="F349" i="17"/>
  <c r="D89" i="17"/>
  <c r="D86" i="17"/>
  <c r="F103" i="17"/>
  <c r="F301" i="17"/>
  <c r="D159" i="17"/>
  <c r="F290" i="17"/>
  <c r="F224" i="17"/>
  <c r="D282" i="17"/>
  <c r="D370" i="17"/>
  <c r="D170" i="17"/>
  <c r="F350" i="17"/>
  <c r="D292" i="17"/>
  <c r="D211" i="17"/>
  <c r="D153" i="17"/>
  <c r="D219" i="17"/>
  <c r="D143" i="17"/>
  <c r="F239" i="17"/>
  <c r="D233" i="17"/>
  <c r="F431" i="17"/>
  <c r="F367" i="17"/>
  <c r="F163" i="17"/>
  <c r="W29" i="17"/>
  <c r="F436" i="17"/>
  <c r="D149" i="17"/>
  <c r="F371" i="17"/>
  <c r="D420" i="17"/>
  <c r="D281" i="17"/>
  <c r="F432" i="17"/>
  <c r="F441" i="17"/>
  <c r="F352" i="17"/>
  <c r="F148" i="17"/>
  <c r="F359" i="17"/>
  <c r="D306" i="17"/>
  <c r="D167" i="17"/>
  <c r="D226" i="17"/>
  <c r="F144" i="17"/>
  <c r="F374" i="17"/>
  <c r="D365" i="17"/>
  <c r="D415" i="17"/>
  <c r="W8" i="17"/>
  <c r="D433" i="17"/>
  <c r="W26" i="17"/>
  <c r="F358" i="17"/>
  <c r="D367" i="17"/>
  <c r="W23" i="17"/>
  <c r="D88" i="17"/>
  <c r="W12" i="17"/>
  <c r="F284" i="17"/>
  <c r="D145" i="17"/>
  <c r="D364" i="17"/>
  <c r="F145" i="17"/>
  <c r="F282" i="17"/>
  <c r="M307" i="9"/>
  <c r="M324" i="9"/>
  <c r="F320" i="9"/>
  <c r="N299" i="9"/>
  <c r="M299" i="9"/>
  <c r="M325" i="9"/>
  <c r="N326" i="9"/>
  <c r="F304" i="9"/>
  <c r="M309" i="9"/>
  <c r="N318" i="9"/>
  <c r="F324" i="9"/>
  <c r="F149" i="17"/>
  <c r="D294" i="17"/>
  <c r="W11" i="17"/>
  <c r="F418" i="17"/>
  <c r="D103" i="17"/>
  <c r="D354" i="17"/>
  <c r="D101" i="17"/>
  <c r="D1551" i="16"/>
  <c r="F351" i="16"/>
  <c r="F978" i="16"/>
  <c r="F1745" i="16"/>
  <c r="D581" i="16"/>
  <c r="D222" i="16"/>
  <c r="M326" i="9"/>
  <c r="N308" i="9"/>
  <c r="N300" i="9"/>
  <c r="M317" i="9"/>
  <c r="D297" i="17"/>
  <c r="F323" i="9"/>
  <c r="M303" i="9"/>
  <c r="M305" i="9"/>
  <c r="D172" i="11"/>
  <c r="D1596" i="16"/>
  <c r="E397" i="3"/>
  <c r="F229" i="16"/>
  <c r="F833" i="16"/>
  <c r="F857" i="16"/>
  <c r="C93" i="11"/>
  <c r="C176" i="11"/>
  <c r="D842" i="16"/>
  <c r="D1686" i="16"/>
  <c r="D849" i="16"/>
  <c r="W14" i="17"/>
  <c r="F146" i="17"/>
  <c r="C163" i="11"/>
  <c r="C162" i="11"/>
  <c r="D174" i="11"/>
  <c r="D178" i="11"/>
  <c r="C171" i="11"/>
  <c r="C98" i="11"/>
  <c r="C87" i="11"/>
  <c r="D103" i="11"/>
  <c r="D169" i="11"/>
  <c r="F778" i="16"/>
  <c r="E389" i="3"/>
  <c r="E393" i="3"/>
  <c r="E392" i="3"/>
  <c r="E373" i="3"/>
  <c r="N20" i="15"/>
  <c r="N36" i="15"/>
  <c r="F783" i="16"/>
  <c r="N26" i="15"/>
  <c r="F1113" i="16"/>
  <c r="E374" i="3"/>
  <c r="E381" i="3"/>
  <c r="D704" i="16"/>
  <c r="E138" i="7"/>
  <c r="E384" i="3"/>
  <c r="E370" i="3"/>
  <c r="E379" i="3"/>
  <c r="F1481" i="16"/>
  <c r="D926" i="16"/>
  <c r="E377" i="3"/>
  <c r="D1676" i="16"/>
  <c r="M25" i="6"/>
  <c r="F35" i="6"/>
  <c r="M393" i="3"/>
  <c r="Q14" i="15"/>
  <c r="F358" i="16"/>
  <c r="F1529" i="16"/>
  <c r="N380" i="3"/>
  <c r="E127" i="7"/>
  <c r="D638" i="16"/>
  <c r="M379" i="3"/>
  <c r="F285" i="16"/>
  <c r="F426" i="16"/>
  <c r="F1680" i="16"/>
  <c r="F373" i="16"/>
  <c r="F374" i="3"/>
  <c r="F369" i="3"/>
  <c r="M15" i="9"/>
  <c r="N374" i="3"/>
  <c r="N381" i="3"/>
  <c r="D1613" i="16"/>
  <c r="F1340" i="16"/>
  <c r="D1410" i="16"/>
  <c r="F230" i="16"/>
  <c r="D1135" i="16"/>
  <c r="D1464" i="16"/>
  <c r="N396" i="3"/>
  <c r="F386" i="3"/>
  <c r="F980" i="16"/>
  <c r="Q29" i="15"/>
  <c r="D786" i="16"/>
  <c r="F489" i="16"/>
  <c r="F513" i="16"/>
  <c r="F1398" i="16"/>
  <c r="F773" i="16"/>
  <c r="D856" i="16"/>
  <c r="F1183" i="16"/>
  <c r="F1462" i="16"/>
  <c r="D221" i="16"/>
  <c r="F432" i="16"/>
  <c r="D495" i="16"/>
  <c r="F293" i="16"/>
  <c r="D1534" i="16"/>
  <c r="D1132" i="16"/>
  <c r="F576" i="16"/>
  <c r="F1056" i="16"/>
  <c r="F1068" i="16"/>
  <c r="M378" i="3"/>
  <c r="D361" i="16"/>
  <c r="D1552" i="16"/>
  <c r="D777" i="16"/>
  <c r="D1667" i="16"/>
  <c r="D1261" i="16"/>
  <c r="D1608" i="16"/>
  <c r="F1207" i="16"/>
  <c r="M375" i="3"/>
  <c r="F357" i="16"/>
  <c r="F1119" i="16"/>
  <c r="D860" i="16"/>
  <c r="D1604" i="16"/>
  <c r="N375" i="3"/>
  <c r="F629" i="16"/>
  <c r="D1327" i="16"/>
  <c r="F1318" i="16"/>
  <c r="D501" i="16"/>
  <c r="D214" i="16"/>
  <c r="F1744" i="16"/>
  <c r="D1118" i="16"/>
  <c r="D631" i="16"/>
  <c r="Q9" i="15"/>
  <c r="F27" i="5"/>
  <c r="Q21" i="15"/>
  <c r="F360" i="16"/>
  <c r="D1258" i="16"/>
  <c r="F1272" i="16"/>
  <c r="C157" i="11"/>
  <c r="D81" i="11"/>
  <c r="F1673" i="16"/>
  <c r="F843" i="16"/>
  <c r="F19" i="9"/>
  <c r="E383" i="3"/>
  <c r="F300" i="16"/>
  <c r="D927" i="16"/>
  <c r="Q24" i="15"/>
  <c r="D712" i="16"/>
  <c r="F979" i="16"/>
  <c r="F845" i="16"/>
  <c r="E77" i="8"/>
  <c r="D503" i="16"/>
  <c r="D1477" i="16"/>
  <c r="E495" i="16"/>
  <c r="F495" i="16" s="1"/>
  <c r="F851" i="16"/>
  <c r="E849" i="16"/>
  <c r="F849" i="16" s="1"/>
  <c r="F376" i="16"/>
  <c r="D1610" i="16"/>
  <c r="F635" i="16"/>
  <c r="D571" i="16"/>
  <c r="F986" i="16"/>
  <c r="D765" i="16"/>
  <c r="D1479" i="16"/>
  <c r="F1681" i="16"/>
  <c r="F862" i="16"/>
  <c r="D1549" i="16"/>
  <c r="F771" i="16"/>
  <c r="D506" i="16"/>
  <c r="D652" i="16"/>
  <c r="D1263" i="16"/>
  <c r="F1189" i="16"/>
  <c r="F1110" i="16"/>
  <c r="F1602" i="16"/>
  <c r="D920" i="16"/>
  <c r="D1342" i="16"/>
  <c r="Q10" i="15"/>
  <c r="Q15" i="15"/>
  <c r="E304" i="9"/>
  <c r="F1540" i="16"/>
  <c r="F1746" i="16"/>
  <c r="F1605" i="16"/>
  <c r="Q33" i="15"/>
  <c r="F1253" i="16"/>
  <c r="D1414" i="16"/>
  <c r="D227" i="16"/>
  <c r="F1674" i="16"/>
  <c r="D1536" i="16"/>
  <c r="D1066" i="16"/>
  <c r="D1753" i="16"/>
  <c r="D1127" i="16"/>
  <c r="D440" i="16"/>
  <c r="F445" i="16"/>
  <c r="F512" i="16"/>
  <c r="F33" i="9"/>
  <c r="F1112" i="16"/>
  <c r="F1043" i="16"/>
  <c r="F557" i="16"/>
  <c r="D1609" i="16"/>
  <c r="F1671" i="16"/>
  <c r="D215" i="16"/>
  <c r="F1531" i="16"/>
  <c r="F711" i="16"/>
  <c r="D626" i="16"/>
  <c r="Q13" i="15"/>
  <c r="D1529" i="16"/>
  <c r="D846" i="16"/>
  <c r="D1248" i="16"/>
  <c r="F1471" i="16"/>
  <c r="D1761" i="16"/>
  <c r="F502" i="16"/>
  <c r="F367" i="16"/>
  <c r="F354" i="16"/>
  <c r="D378" i="16"/>
  <c r="F1330" i="16"/>
  <c r="F703" i="16"/>
  <c r="D290" i="16"/>
  <c r="F707" i="16"/>
  <c r="F1668" i="16"/>
  <c r="D722" i="16"/>
  <c r="F852" i="16"/>
  <c r="D1760" i="16"/>
  <c r="F1391" i="16"/>
  <c r="F1276" i="16"/>
  <c r="D363" i="16"/>
  <c r="F1748" i="16"/>
  <c r="H34" i="17"/>
  <c r="D859" i="16"/>
  <c r="F1265" i="16"/>
  <c r="D706" i="16"/>
  <c r="F1186" i="16"/>
  <c r="F1538" i="16"/>
  <c r="D1271" i="16"/>
  <c r="D781" i="16"/>
  <c r="F1396" i="16"/>
  <c r="F847" i="16"/>
  <c r="D915" i="16"/>
  <c r="D1456" i="16"/>
  <c r="D291" i="16"/>
  <c r="F787" i="16"/>
  <c r="D1532" i="16"/>
  <c r="D309" i="16"/>
  <c r="F1395" i="16"/>
  <c r="F1472" i="16"/>
  <c r="F1345" i="16"/>
  <c r="F20" i="5"/>
  <c r="M23" i="5"/>
  <c r="D171" i="14"/>
  <c r="E292" i="8"/>
  <c r="F148" i="8"/>
  <c r="F154" i="14"/>
  <c r="D585" i="16"/>
  <c r="F243" i="14"/>
  <c r="E35" i="7"/>
  <c r="F229" i="14"/>
  <c r="M9" i="5"/>
  <c r="F87" i="14"/>
  <c r="M30" i="5"/>
  <c r="E10" i="12"/>
  <c r="H30" i="17"/>
  <c r="E295" i="8"/>
  <c r="F1402" i="16"/>
  <c r="F161" i="8"/>
  <c r="F1321" i="16"/>
  <c r="D1346" i="16"/>
  <c r="F1690" i="16"/>
  <c r="F375" i="16"/>
  <c r="F167" i="8"/>
  <c r="E31" i="12"/>
  <c r="H31" i="15"/>
  <c r="N167" i="8"/>
  <c r="F289" i="16"/>
  <c r="F1527" i="16"/>
  <c r="F1251" i="16"/>
  <c r="F303" i="9"/>
  <c r="K22" i="14"/>
  <c r="K15" i="14"/>
  <c r="H19" i="17"/>
  <c r="E154" i="8"/>
  <c r="N8" i="15"/>
  <c r="C208" i="10"/>
  <c r="M14" i="6"/>
  <c r="E626" i="16"/>
  <c r="F626" i="16" s="1"/>
  <c r="H11" i="17"/>
  <c r="E226" i="7"/>
  <c r="E27" i="7"/>
  <c r="F575" i="16"/>
  <c r="C147" i="10"/>
  <c r="M86" i="8"/>
  <c r="E239" i="7"/>
  <c r="N114" i="7"/>
  <c r="E19" i="8"/>
  <c r="E21" i="7"/>
  <c r="N14" i="15"/>
  <c r="K20" i="15"/>
  <c r="E33" i="7"/>
  <c r="H20" i="17"/>
  <c r="E29" i="9"/>
  <c r="E18" i="9"/>
  <c r="F33" i="12"/>
  <c r="H29" i="14"/>
  <c r="E22" i="9"/>
  <c r="H29" i="15"/>
  <c r="K11" i="14"/>
  <c r="D88" i="11"/>
  <c r="H33" i="14"/>
  <c r="C94" i="11"/>
  <c r="N324" i="9"/>
  <c r="F389" i="3"/>
  <c r="N302" i="9"/>
  <c r="N392" i="3"/>
  <c r="M308" i="9"/>
  <c r="N395" i="3"/>
  <c r="N126" i="7"/>
  <c r="E12" i="7"/>
  <c r="K7" i="14"/>
  <c r="H16" i="17"/>
  <c r="H35" i="17"/>
  <c r="D84" i="11"/>
  <c r="F319" i="9"/>
  <c r="F440" i="17"/>
  <c r="E28" i="7"/>
  <c r="M234" i="7"/>
  <c r="F1268" i="16"/>
  <c r="M215" i="7"/>
  <c r="M171" i="9"/>
  <c r="K16" i="14"/>
  <c r="F7" i="12"/>
  <c r="M131" i="7"/>
  <c r="F139" i="7"/>
  <c r="K11" i="15"/>
  <c r="N168" i="9"/>
  <c r="D102" i="11"/>
  <c r="K31" i="14"/>
  <c r="C89" i="11"/>
  <c r="K33" i="15"/>
  <c r="K32" i="14"/>
  <c r="C102" i="11"/>
  <c r="M14" i="12"/>
  <c r="K33" i="14"/>
  <c r="N304" i="9"/>
  <c r="F298" i="9"/>
  <c r="N13" i="12"/>
  <c r="N229" i="7"/>
  <c r="F300" i="9"/>
  <c r="F384" i="3"/>
  <c r="F381" i="3"/>
  <c r="D151" i="11"/>
  <c r="F327" i="9"/>
  <c r="F163" i="14"/>
  <c r="F310" i="9"/>
  <c r="F220" i="16"/>
  <c r="F238" i="16"/>
  <c r="K9" i="14"/>
  <c r="C81" i="11"/>
  <c r="D159" i="11"/>
  <c r="E32" i="8"/>
  <c r="M221" i="7"/>
  <c r="E28" i="9"/>
  <c r="N181" i="9"/>
  <c r="N317" i="9"/>
  <c r="M310" i="9"/>
  <c r="F309" i="9"/>
  <c r="E17" i="7"/>
  <c r="K27" i="14"/>
  <c r="E24" i="7"/>
  <c r="M316" i="9"/>
  <c r="F217" i="8"/>
  <c r="N321" i="9"/>
  <c r="F315" i="9"/>
  <c r="N386" i="3"/>
  <c r="N313" i="9"/>
  <c r="N372" i="3"/>
  <c r="E9" i="7"/>
  <c r="M377" i="3"/>
  <c r="N371" i="3"/>
  <c r="K10" i="14"/>
  <c r="D77" i="11"/>
  <c r="N315" i="9"/>
  <c r="M323" i="9"/>
  <c r="C97" i="11"/>
  <c r="F313" i="9"/>
  <c r="M301" i="9"/>
  <c r="C161" i="11"/>
  <c r="N89" i="8"/>
  <c r="E29" i="7"/>
  <c r="N322" i="9"/>
  <c r="F999" i="16"/>
  <c r="M370" i="3"/>
  <c r="K13" i="14"/>
  <c r="D153" i="10"/>
  <c r="F181" i="9"/>
  <c r="K28" i="14"/>
  <c r="E21" i="9"/>
  <c r="C159" i="11"/>
  <c r="T16" i="17"/>
  <c r="M390" i="3"/>
  <c r="C101" i="11"/>
  <c r="D98" i="11"/>
  <c r="M289" i="8"/>
  <c r="C85" i="11"/>
  <c r="D177" i="11"/>
  <c r="N309" i="9"/>
  <c r="N291" i="8"/>
  <c r="D89" i="11"/>
  <c r="D93" i="11"/>
  <c r="F371" i="3"/>
  <c r="F393" i="3"/>
  <c r="M321" i="9"/>
  <c r="M386" i="3"/>
  <c r="M373" i="3"/>
  <c r="C151" i="11"/>
  <c r="F32" i="12"/>
  <c r="N19" i="5"/>
  <c r="C149" i="11"/>
  <c r="N21" i="5"/>
  <c r="F436" i="16"/>
  <c r="F372" i="17"/>
  <c r="F236" i="17"/>
  <c r="F507" i="16"/>
  <c r="F170" i="8"/>
  <c r="E306" i="8"/>
  <c r="E305" i="8"/>
  <c r="M150" i="8"/>
  <c r="N168" i="8"/>
  <c r="E307" i="8"/>
  <c r="N139" i="7"/>
  <c r="N319" i="9"/>
  <c r="F374" i="16"/>
  <c r="N9" i="5"/>
  <c r="D1181" i="16"/>
  <c r="D1204" i="16"/>
  <c r="D218" i="16"/>
  <c r="M171" i="8"/>
  <c r="F424" i="16"/>
  <c r="F1126" i="16"/>
  <c r="D1691" i="16"/>
  <c r="F172" i="14"/>
  <c r="N33" i="14"/>
  <c r="H20" i="15"/>
  <c r="F369" i="16"/>
  <c r="D1743" i="16"/>
  <c r="F764" i="16"/>
  <c r="D653" i="16"/>
  <c r="E375" i="3"/>
  <c r="F1480" i="16"/>
  <c r="N310" i="9"/>
  <c r="D303" i="16"/>
  <c r="F1530" i="16"/>
  <c r="N307" i="9"/>
  <c r="D916" i="16"/>
  <c r="M304" i="9"/>
  <c r="F1679" i="16"/>
  <c r="F1616" i="16"/>
  <c r="F1257" i="16"/>
  <c r="D971" i="16"/>
  <c r="F1197" i="16"/>
  <c r="F982" i="16"/>
  <c r="F1461" i="16"/>
  <c r="F903" i="16"/>
  <c r="F425" i="16"/>
  <c r="F165" i="14"/>
  <c r="D1392" i="16"/>
  <c r="F1041" i="16"/>
  <c r="N316" i="9"/>
  <c r="H15" i="17"/>
  <c r="E298" i="8"/>
  <c r="F1193" i="16"/>
  <c r="D1208" i="16"/>
  <c r="F322" i="9"/>
  <c r="F302" i="9"/>
  <c r="F91" i="8"/>
  <c r="D423" i="16"/>
  <c r="D426" i="16"/>
  <c r="D1046" i="16"/>
  <c r="E288" i="8"/>
  <c r="D496" i="16"/>
  <c r="F318" i="9"/>
  <c r="N147" i="8"/>
  <c r="F1000" i="16"/>
  <c r="D1732" i="16"/>
  <c r="F570" i="16"/>
  <c r="D1057" i="16"/>
  <c r="D1192" i="16"/>
  <c r="F1607" i="16"/>
  <c r="F1739" i="16"/>
  <c r="D1685" i="16"/>
  <c r="H23" i="17"/>
  <c r="D1251" i="16"/>
  <c r="N301" i="9"/>
  <c r="D1324" i="16"/>
  <c r="F1465" i="16"/>
  <c r="F321" i="9"/>
  <c r="C91" i="11"/>
  <c r="N129" i="7"/>
  <c r="F279" i="17"/>
  <c r="M319" i="9"/>
  <c r="F305" i="17"/>
  <c r="D221" i="14"/>
  <c r="Q10" i="17"/>
  <c r="N138" i="7"/>
  <c r="M312" i="9"/>
  <c r="N21" i="14"/>
  <c r="F234" i="14"/>
  <c r="F1390" i="16"/>
  <c r="F223" i="16"/>
  <c r="F714" i="16"/>
  <c r="F423" i="16"/>
  <c r="F1750" i="16"/>
  <c r="F510" i="16"/>
  <c r="D1547" i="16"/>
  <c r="D1599" i="16"/>
  <c r="E294" i="8"/>
  <c r="H22" i="14"/>
  <c r="D443" i="16"/>
  <c r="F1125" i="16"/>
  <c r="D1600" i="16"/>
  <c r="D219" i="16"/>
  <c r="F1343" i="16"/>
  <c r="D563" i="16"/>
  <c r="D782" i="16"/>
  <c r="F431" i="16"/>
  <c r="F647" i="16"/>
  <c r="E386" i="3"/>
  <c r="F1120" i="16"/>
  <c r="D580" i="16"/>
  <c r="F910" i="16"/>
  <c r="E302" i="8"/>
  <c r="D931" i="16"/>
  <c r="H13" i="15"/>
  <c r="F994" i="16"/>
  <c r="D922" i="16"/>
  <c r="E78" i="8"/>
  <c r="E284" i="8"/>
  <c r="E17" i="8"/>
  <c r="H12" i="17"/>
  <c r="F307" i="9"/>
  <c r="F1339" i="16"/>
  <c r="D1328" i="16"/>
  <c r="N323" i="9"/>
  <c r="F1130" i="16"/>
  <c r="F300" i="8"/>
  <c r="D1677" i="16"/>
  <c r="N303" i="9"/>
  <c r="N305" i="9"/>
  <c r="N104" i="8"/>
  <c r="F779" i="16"/>
  <c r="H36" i="17"/>
  <c r="E297" i="8"/>
  <c r="F508" i="16"/>
  <c r="N312" i="9"/>
  <c r="D1252" i="16"/>
  <c r="F242" i="16"/>
  <c r="F305" i="9"/>
  <c r="F639" i="16"/>
  <c r="D785" i="16"/>
  <c r="M320" i="9"/>
  <c r="F314" i="9"/>
  <c r="D627" i="16"/>
  <c r="F164" i="14"/>
  <c r="E372" i="3"/>
  <c r="F11" i="9"/>
  <c r="F438" i="17"/>
  <c r="F294" i="8"/>
  <c r="N151" i="8"/>
  <c r="M322" i="9"/>
  <c r="N320" i="9"/>
  <c r="M314" i="9"/>
  <c r="H34" i="15"/>
  <c r="D433" i="16"/>
  <c r="E390" i="3"/>
  <c r="D637" i="16"/>
  <c r="D430" i="16"/>
  <c r="E11" i="8"/>
  <c r="F1115" i="16"/>
  <c r="F362" i="16"/>
  <c r="D1052" i="16"/>
  <c r="D302" i="16"/>
  <c r="F1267" i="16"/>
  <c r="F1277" i="16"/>
  <c r="F233" i="16"/>
  <c r="D1548" i="16"/>
  <c r="F237" i="16"/>
  <c r="F325" i="9"/>
  <c r="D1397" i="16"/>
  <c r="F1670" i="16"/>
  <c r="F312" i="9"/>
  <c r="D1550" i="16"/>
  <c r="M124" i="7"/>
  <c r="F790" i="16"/>
  <c r="F1458" i="16"/>
  <c r="D990" i="16"/>
  <c r="F509" i="16"/>
  <c r="N311" i="9"/>
  <c r="E20" i="8"/>
  <c r="K31" i="17"/>
  <c r="F296" i="16"/>
  <c r="D1407" i="16"/>
  <c r="E14" i="8"/>
  <c r="E282" i="8"/>
  <c r="E300" i="8"/>
  <c r="F1759" i="16"/>
  <c r="F308" i="9"/>
  <c r="F1198" i="16"/>
  <c r="D841" i="16"/>
  <c r="M318" i="9"/>
  <c r="H9" i="17"/>
  <c r="D96" i="14"/>
  <c r="E385" i="3"/>
  <c r="F1185" i="16"/>
  <c r="D1466" i="16"/>
  <c r="D1184" i="16"/>
  <c r="D1476" i="16"/>
  <c r="E24" i="9"/>
  <c r="F718" i="16"/>
  <c r="D1109" i="16"/>
  <c r="N327" i="9"/>
  <c r="D1544" i="16"/>
  <c r="C155" i="11"/>
  <c r="E290" i="8"/>
  <c r="N36" i="14"/>
  <c r="F233" i="14"/>
  <c r="N148" i="8"/>
  <c r="E26" i="8"/>
  <c r="E119" i="7"/>
  <c r="H31" i="17"/>
  <c r="D858" i="16"/>
  <c r="F848" i="16"/>
  <c r="E369" i="3"/>
  <c r="D713" i="16"/>
  <c r="D1060" i="16"/>
  <c r="F1045" i="16"/>
  <c r="F77" i="14"/>
  <c r="F1059" i="16"/>
  <c r="D1064" i="16"/>
  <c r="H17" i="17"/>
  <c r="M163" i="8"/>
  <c r="F1401" i="16"/>
  <c r="F929" i="16"/>
  <c r="N17" i="5"/>
  <c r="F488" i="16"/>
  <c r="D699" i="16"/>
  <c r="F1741" i="16"/>
  <c r="H24" i="17"/>
  <c r="F700" i="16"/>
  <c r="D902" i="16"/>
  <c r="D855" i="16"/>
  <c r="M302" i="9"/>
  <c r="D353" i="16"/>
  <c r="M311" i="9"/>
  <c r="E371" i="3"/>
  <c r="F1201" i="16"/>
  <c r="M125" i="7"/>
  <c r="F235" i="16"/>
  <c r="C227" i="10"/>
  <c r="F574" i="16"/>
  <c r="F299" i="9"/>
  <c r="H8" i="14"/>
  <c r="M300" i="9"/>
  <c r="M313" i="9"/>
  <c r="F560" i="16"/>
  <c r="D1614" i="16"/>
  <c r="N157" i="8"/>
  <c r="F1482" i="16"/>
  <c r="M315" i="9"/>
  <c r="F317" i="9"/>
  <c r="F1617" i="16"/>
  <c r="E118" i="7"/>
  <c r="F316" i="9"/>
  <c r="D1065" i="16"/>
  <c r="F311" i="9"/>
  <c r="D643" i="16"/>
  <c r="F385" i="3"/>
  <c r="N325" i="9"/>
  <c r="D1622" i="16"/>
  <c r="D1180" i="16"/>
  <c r="E394" i="3"/>
  <c r="F287" i="16"/>
  <c r="D1199" i="16"/>
  <c r="H33" i="17"/>
  <c r="D1399" i="16"/>
  <c r="D1134" i="16"/>
  <c r="F301" i="9"/>
  <c r="D1483" i="16"/>
  <c r="D351" i="16"/>
  <c r="F1678" i="16"/>
  <c r="E27" i="8"/>
  <c r="E296" i="8"/>
  <c r="D1679" i="16"/>
  <c r="F993" i="16"/>
  <c r="F1114" i="16"/>
  <c r="F23" i="9"/>
  <c r="E34" i="15"/>
  <c r="F12" i="7"/>
  <c r="E151" i="8"/>
  <c r="N16" i="7"/>
  <c r="N7" i="5"/>
  <c r="M19" i="9"/>
  <c r="F9" i="7"/>
  <c r="D207" i="10"/>
  <c r="M18" i="5"/>
  <c r="F110" i="7"/>
  <c r="F301" i="8"/>
  <c r="N30" i="5"/>
  <c r="N32" i="9"/>
  <c r="N33" i="9"/>
  <c r="M222" i="8"/>
  <c r="E18" i="7"/>
  <c r="N122" i="7"/>
  <c r="M218" i="8"/>
  <c r="E1534" i="16"/>
  <c r="F1534" i="16" s="1"/>
  <c r="M17" i="8"/>
  <c r="F127" i="7"/>
  <c r="M15" i="8"/>
  <c r="N8" i="5"/>
  <c r="E215" i="16"/>
  <c r="F215" i="16" s="1"/>
  <c r="N295" i="8"/>
  <c r="N34" i="8"/>
  <c r="E31" i="9"/>
  <c r="F22" i="9"/>
  <c r="E36" i="7"/>
  <c r="E132" i="7"/>
  <c r="N11" i="5"/>
  <c r="E12" i="9"/>
  <c r="E301" i="8"/>
  <c r="E34" i="7"/>
  <c r="M12" i="5"/>
  <c r="E325" i="9"/>
  <c r="K7" i="15"/>
  <c r="F7" i="5"/>
  <c r="N34" i="7"/>
  <c r="N290" i="8"/>
  <c r="E20" i="7"/>
  <c r="H27" i="14"/>
  <c r="F8" i="5"/>
  <c r="M79" i="8"/>
  <c r="E13" i="9"/>
  <c r="F284" i="8"/>
  <c r="F226" i="8"/>
  <c r="E221" i="16"/>
  <c r="F221" i="16" s="1"/>
  <c r="F114" i="7"/>
  <c r="E14" i="7"/>
  <c r="E173" i="8"/>
  <c r="H20" i="14"/>
  <c r="M32" i="8"/>
  <c r="E293" i="8"/>
  <c r="N29" i="5"/>
  <c r="E305" i="9"/>
  <c r="E304" i="8"/>
  <c r="N27" i="9"/>
  <c r="N26" i="9"/>
  <c r="F117" i="7"/>
  <c r="F497" i="16"/>
  <c r="F441" i="16"/>
  <c r="M156" i="8"/>
  <c r="E302" i="9"/>
  <c r="E327" i="9"/>
  <c r="F307" i="8"/>
  <c r="E319" i="9"/>
  <c r="M10" i="8"/>
  <c r="F10" i="9"/>
  <c r="F21" i="8"/>
  <c r="E24" i="15"/>
  <c r="M32" i="9"/>
  <c r="F302" i="8"/>
  <c r="F290" i="8"/>
  <c r="F288" i="8"/>
  <c r="M293" i="8"/>
  <c r="F132" i="7"/>
  <c r="F12" i="9"/>
  <c r="E167" i="8"/>
  <c r="F25" i="7"/>
  <c r="M21" i="7"/>
  <c r="D85" i="10"/>
  <c r="E29" i="12"/>
  <c r="T25" i="17"/>
  <c r="E13" i="12"/>
  <c r="E27" i="12"/>
  <c r="E139" i="7"/>
  <c r="C86" i="10"/>
  <c r="M8" i="5"/>
  <c r="N25" i="5"/>
  <c r="F32" i="8"/>
  <c r="M235" i="8"/>
  <c r="E12" i="15"/>
  <c r="C354" i="10"/>
  <c r="N27" i="5"/>
  <c r="N32" i="7"/>
  <c r="F93" i="8"/>
  <c r="F13" i="8"/>
  <c r="E25" i="7"/>
  <c r="C84" i="10"/>
  <c r="N12" i="5"/>
  <c r="M285" i="8"/>
  <c r="N18" i="9"/>
  <c r="N305" i="8"/>
  <c r="E111" i="7"/>
  <c r="N14" i="7"/>
  <c r="F11" i="5"/>
  <c r="N36" i="9"/>
  <c r="E309" i="9"/>
  <c r="F28" i="5"/>
  <c r="F19" i="5"/>
  <c r="E165" i="8"/>
  <c r="E19" i="7"/>
  <c r="E32" i="7"/>
  <c r="E149" i="8"/>
  <c r="E310" i="8"/>
  <c r="F240" i="14"/>
  <c r="E7" i="9"/>
  <c r="E152" i="8"/>
  <c r="M14" i="5"/>
  <c r="E35" i="9"/>
  <c r="T8" i="15"/>
  <c r="M26" i="5"/>
  <c r="M29" i="5"/>
  <c r="F26" i="5"/>
  <c r="E120" i="7"/>
  <c r="F23" i="7"/>
  <c r="E26" i="9"/>
  <c r="M301" i="8"/>
  <c r="D149" i="11"/>
  <c r="F135" i="7"/>
  <c r="F1325" i="16"/>
  <c r="N298" i="9"/>
  <c r="E8" i="7"/>
  <c r="F22" i="7"/>
  <c r="F15" i="9"/>
  <c r="N25" i="9"/>
  <c r="E153" i="8"/>
  <c r="E287" i="8"/>
  <c r="F218" i="17"/>
  <c r="F422" i="17"/>
  <c r="E28" i="6"/>
  <c r="C138" i="10"/>
  <c r="D272" i="10"/>
  <c r="E170" i="8"/>
  <c r="F24" i="8"/>
  <c r="E21" i="15"/>
  <c r="F34" i="5"/>
  <c r="E27" i="15"/>
  <c r="F222" i="8"/>
  <c r="E20" i="15"/>
  <c r="N281" i="8"/>
  <c r="E11" i="12"/>
  <c r="E301" i="9"/>
  <c r="E22" i="15"/>
  <c r="E171" i="8"/>
  <c r="F36" i="8"/>
  <c r="F33" i="7"/>
  <c r="M296" i="8"/>
  <c r="E31" i="7"/>
  <c r="D222" i="10"/>
  <c r="E11" i="7"/>
  <c r="M14" i="8"/>
  <c r="E163" i="8"/>
  <c r="M28" i="9"/>
  <c r="D297" i="10"/>
  <c r="F119" i="7"/>
  <c r="E1181" i="16"/>
  <c r="F1181" i="16" s="1"/>
  <c r="M25" i="5"/>
  <c r="E308" i="8"/>
  <c r="M15" i="5"/>
  <c r="E303" i="8"/>
  <c r="M300" i="8"/>
  <c r="M11" i="5"/>
  <c r="C78" i="10"/>
  <c r="H7" i="14"/>
  <c r="N17" i="9"/>
  <c r="E285" i="8"/>
  <c r="C152" i="10"/>
  <c r="E34" i="9"/>
  <c r="N32" i="5"/>
  <c r="M17" i="5"/>
  <c r="M305" i="8"/>
  <c r="C207" i="10"/>
  <c r="F128" i="7"/>
  <c r="M236" i="8"/>
  <c r="N283" i="8"/>
  <c r="M299" i="8"/>
  <c r="M292" i="8"/>
  <c r="E223" i="7"/>
  <c r="E238" i="7"/>
  <c r="F26" i="7"/>
  <c r="F236" i="8"/>
  <c r="M111" i="7"/>
  <c r="E16" i="12"/>
  <c r="N28" i="7"/>
  <c r="N119" i="7"/>
  <c r="E18" i="5"/>
  <c r="E15" i="7"/>
  <c r="M238" i="8"/>
  <c r="E145" i="8"/>
  <c r="F310" i="8"/>
  <c r="E309" i="8"/>
  <c r="E13" i="7"/>
  <c r="K36" i="14"/>
  <c r="F14" i="5"/>
  <c r="F150" i="14"/>
  <c r="F155" i="14"/>
  <c r="E148" i="8"/>
  <c r="E16" i="8"/>
  <c r="F85" i="14"/>
  <c r="E23" i="7"/>
  <c r="N172" i="8"/>
  <c r="C82" i="11"/>
  <c r="E376" i="3"/>
  <c r="H12" i="14"/>
  <c r="E22" i="7"/>
  <c r="F231" i="14"/>
  <c r="D274" i="10"/>
  <c r="W15" i="17"/>
  <c r="F82" i="17"/>
  <c r="M98" i="8"/>
  <c r="E326" i="9"/>
  <c r="D215" i="17"/>
  <c r="E15" i="15"/>
  <c r="F23" i="5"/>
  <c r="N18" i="5"/>
  <c r="C232" i="10"/>
  <c r="E300" i="9"/>
  <c r="F18" i="7"/>
  <c r="N309" i="8"/>
  <c r="C295" i="10"/>
  <c r="N304" i="8"/>
  <c r="F231" i="8"/>
  <c r="F282" i="8"/>
  <c r="E323" i="9"/>
  <c r="E283" i="8"/>
  <c r="E10" i="7"/>
  <c r="C273" i="10"/>
  <c r="M99" i="8"/>
  <c r="D277" i="10"/>
  <c r="F308" i="8"/>
  <c r="F21" i="5"/>
  <c r="N15" i="5"/>
  <c r="F303" i="8"/>
  <c r="N14" i="9"/>
  <c r="E146" i="8"/>
  <c r="N23" i="5"/>
  <c r="M27" i="5"/>
  <c r="D160" i="10"/>
  <c r="E168" i="8"/>
  <c r="M226" i="8"/>
  <c r="F15" i="5"/>
  <c r="C292" i="10"/>
  <c r="D90" i="14"/>
  <c r="F34" i="9"/>
  <c r="E227" i="7"/>
  <c r="M32" i="5"/>
  <c r="M27" i="8"/>
  <c r="E312" i="9"/>
  <c r="N236" i="8"/>
  <c r="M128" i="7"/>
  <c r="D293" i="10"/>
  <c r="D334" i="10"/>
  <c r="E16" i="7"/>
  <c r="E11" i="15"/>
  <c r="M35" i="5"/>
  <c r="E237" i="7"/>
  <c r="M92" i="8"/>
  <c r="E26" i="7"/>
  <c r="M115" i="7"/>
  <c r="F234" i="8"/>
  <c r="F18" i="5"/>
  <c r="M304" i="8"/>
  <c r="N131" i="7"/>
  <c r="M8" i="8"/>
  <c r="E286" i="8"/>
  <c r="F309" i="8"/>
  <c r="Q22" i="15"/>
  <c r="F16" i="5"/>
  <c r="E161" i="8"/>
  <c r="M23" i="9"/>
  <c r="M28" i="5"/>
  <c r="E30" i="7"/>
  <c r="F288" i="16"/>
  <c r="F281" i="16"/>
  <c r="D1611" i="16"/>
  <c r="W7" i="17"/>
  <c r="E1118" i="16"/>
  <c r="F1118" i="16" s="1"/>
  <c r="N29" i="17"/>
  <c r="N33" i="17"/>
  <c r="N35" i="15"/>
  <c r="N17" i="15"/>
  <c r="F83" i="8"/>
  <c r="N90" i="8"/>
  <c r="E11" i="5"/>
  <c r="M229" i="7"/>
  <c r="E153" i="9"/>
  <c r="C150" i="10"/>
  <c r="F99" i="8"/>
  <c r="N21" i="15"/>
  <c r="F30" i="8"/>
  <c r="F13" i="9"/>
  <c r="N92" i="8"/>
  <c r="F78" i="8"/>
  <c r="F158" i="14"/>
  <c r="E91" i="8"/>
  <c r="F75" i="8"/>
  <c r="M81" i="8"/>
  <c r="E169" i="9"/>
  <c r="E33" i="5"/>
  <c r="M21" i="9"/>
  <c r="C361" i="10"/>
  <c r="H8" i="15"/>
  <c r="M29" i="9"/>
  <c r="N76" i="8"/>
  <c r="M231" i="8"/>
  <c r="M104" i="8"/>
  <c r="N30" i="9"/>
  <c r="F368" i="3"/>
  <c r="F297" i="8"/>
  <c r="E82" i="8"/>
  <c r="M229" i="8"/>
  <c r="F24" i="9"/>
  <c r="M89" i="8"/>
  <c r="F26" i="9"/>
  <c r="Q25" i="15"/>
  <c r="F88" i="14"/>
  <c r="E10" i="17"/>
  <c r="M376" i="3"/>
  <c r="E15" i="8"/>
  <c r="N228" i="8"/>
  <c r="M19" i="8"/>
  <c r="E233" i="8"/>
  <c r="N10" i="8"/>
  <c r="D94" i="14"/>
  <c r="N23" i="9"/>
  <c r="N28" i="17"/>
  <c r="E23" i="12"/>
  <c r="F174" i="14"/>
  <c r="E156" i="9"/>
  <c r="F376" i="3"/>
  <c r="E34" i="8"/>
  <c r="D210" i="10"/>
  <c r="E15" i="9"/>
  <c r="D173" i="14"/>
  <c r="M94" i="8"/>
  <c r="D209" i="10"/>
  <c r="E27" i="9"/>
  <c r="E94" i="8"/>
  <c r="N98" i="8"/>
  <c r="D281" i="10"/>
  <c r="N234" i="7"/>
  <c r="M308" i="8"/>
  <c r="M217" i="7"/>
  <c r="N15" i="8"/>
  <c r="M80" i="8"/>
  <c r="N215" i="7"/>
  <c r="E17" i="12"/>
  <c r="C287" i="10"/>
  <c r="E16" i="17"/>
  <c r="C356" i="10"/>
  <c r="H21" i="17"/>
  <c r="D154" i="10"/>
  <c r="N289" i="8"/>
  <c r="K19" i="15"/>
  <c r="E36" i="8"/>
  <c r="H32" i="14"/>
  <c r="F178" i="9"/>
  <c r="Q35" i="15"/>
  <c r="E30" i="9"/>
  <c r="D218" i="10"/>
  <c r="N378" i="3"/>
  <c r="C297" i="10"/>
  <c r="E25" i="12"/>
  <c r="H14" i="17"/>
  <c r="F227" i="7"/>
  <c r="E21" i="8"/>
  <c r="E8" i="12"/>
  <c r="N86" i="8"/>
  <c r="C142" i="10"/>
  <c r="D280" i="10"/>
  <c r="N285" i="8"/>
  <c r="C335" i="10"/>
  <c r="N27" i="8"/>
  <c r="F379" i="3"/>
  <c r="N393" i="3"/>
  <c r="N383" i="3"/>
  <c r="N82" i="8"/>
  <c r="M114" i="7"/>
  <c r="E298" i="9"/>
  <c r="C349" i="10"/>
  <c r="E17" i="9"/>
  <c r="K17" i="15"/>
  <c r="M214" i="7"/>
  <c r="N34" i="15"/>
  <c r="M396" i="3"/>
  <c r="M374" i="3"/>
  <c r="M34" i="7"/>
  <c r="N296" i="8"/>
  <c r="E158" i="9"/>
  <c r="E28" i="5"/>
  <c r="N299" i="8"/>
  <c r="M13" i="5"/>
  <c r="N19" i="9"/>
  <c r="F20" i="7"/>
  <c r="E217" i="8"/>
  <c r="F221" i="8"/>
  <c r="E33" i="12"/>
  <c r="E30" i="8"/>
  <c r="H11" i="15"/>
  <c r="M392" i="3"/>
  <c r="M35" i="9"/>
  <c r="M78" i="8"/>
  <c r="M395" i="3"/>
  <c r="N111" i="7"/>
  <c r="M372" i="3"/>
  <c r="F220" i="8"/>
  <c r="N8" i="17"/>
  <c r="N31" i="9"/>
  <c r="E18" i="8"/>
  <c r="M36" i="7"/>
  <c r="H12" i="15"/>
  <c r="E162" i="9"/>
  <c r="N377" i="3"/>
  <c r="F286" i="8"/>
  <c r="D220" i="10"/>
  <c r="E13" i="17"/>
  <c r="M16" i="9"/>
  <c r="F397" i="3"/>
  <c r="E18" i="17"/>
  <c r="F159" i="14"/>
  <c r="N21" i="9"/>
  <c r="K21" i="14"/>
  <c r="F8" i="9"/>
  <c r="H24" i="14"/>
  <c r="E1548" i="16"/>
  <c r="F1548" i="16" s="1"/>
  <c r="E324" i="9"/>
  <c r="M76" i="8"/>
  <c r="M9" i="8"/>
  <c r="N88" i="8"/>
  <c r="E29" i="15"/>
  <c r="M30" i="9"/>
  <c r="H14" i="15"/>
  <c r="N31" i="14"/>
  <c r="E368" i="3"/>
  <c r="N13" i="8"/>
  <c r="F32" i="9"/>
  <c r="F25" i="9"/>
  <c r="H10" i="17"/>
  <c r="C218" i="10"/>
  <c r="N376" i="3"/>
  <c r="N19" i="8"/>
  <c r="C86" i="11"/>
  <c r="E32" i="17"/>
  <c r="F717" i="16"/>
  <c r="F387" i="3"/>
  <c r="N218" i="7"/>
  <c r="D1740" i="16"/>
  <c r="E161" i="9"/>
  <c r="N24" i="5"/>
  <c r="N123" i="7"/>
  <c r="F217" i="16"/>
  <c r="E228" i="7"/>
  <c r="M22" i="5"/>
  <c r="E117" i="7"/>
  <c r="N94" i="8"/>
  <c r="M25" i="9"/>
  <c r="D152" i="10"/>
  <c r="F219" i="7"/>
  <c r="N294" i="8"/>
  <c r="F94" i="8"/>
  <c r="F100" i="17"/>
  <c r="F854" i="16"/>
  <c r="H31" i="14"/>
  <c r="E8" i="17"/>
  <c r="E218" i="8"/>
  <c r="D353" i="17"/>
  <c r="F231" i="16"/>
  <c r="E11" i="17"/>
  <c r="E166" i="9"/>
  <c r="N20" i="17"/>
  <c r="N19" i="15"/>
  <c r="E178" i="9"/>
  <c r="E24" i="17"/>
  <c r="E163" i="9"/>
  <c r="K18" i="15"/>
  <c r="K31" i="15"/>
  <c r="E221" i="8"/>
  <c r="M100" i="8"/>
  <c r="E181" i="9"/>
  <c r="F102" i="8"/>
  <c r="F18" i="8"/>
  <c r="D206" i="10"/>
  <c r="N7" i="17"/>
  <c r="N16" i="9"/>
  <c r="D226" i="10"/>
  <c r="E20" i="17"/>
  <c r="D246" i="14"/>
  <c r="D156" i="10"/>
  <c r="D214" i="10"/>
  <c r="K23" i="15"/>
  <c r="F22" i="8"/>
  <c r="F88" i="8"/>
  <c r="F220" i="14"/>
  <c r="E32" i="9"/>
  <c r="N369" i="3"/>
  <c r="E25" i="9"/>
  <c r="C166" i="10"/>
  <c r="K28" i="15"/>
  <c r="F380" i="3"/>
  <c r="M228" i="8"/>
  <c r="K21" i="15"/>
  <c r="D139" i="10"/>
  <c r="N224" i="8"/>
  <c r="K34" i="15"/>
  <c r="N233" i="7"/>
  <c r="F228" i="7"/>
  <c r="N298" i="8"/>
  <c r="H22" i="15"/>
  <c r="D296" i="10"/>
  <c r="M294" i="8"/>
  <c r="N25" i="17"/>
  <c r="N18" i="15"/>
  <c r="F218" i="8"/>
  <c r="E168" i="9"/>
  <c r="N308" i="8"/>
  <c r="M20" i="9"/>
  <c r="E155" i="9"/>
  <c r="N310" i="8"/>
  <c r="D167" i="10"/>
  <c r="H18" i="17"/>
  <c r="D343" i="10"/>
  <c r="C226" i="10"/>
  <c r="N26" i="17"/>
  <c r="E33" i="9"/>
  <c r="E24" i="12"/>
  <c r="N236" i="7"/>
  <c r="E20" i="5"/>
  <c r="M24" i="8"/>
  <c r="N17" i="17"/>
  <c r="N15" i="9"/>
  <c r="H9" i="15"/>
  <c r="M120" i="7"/>
  <c r="E35" i="8"/>
  <c r="F11" i="8"/>
  <c r="F306" i="8"/>
  <c r="E10" i="9"/>
  <c r="F100" i="14"/>
  <c r="K12" i="15"/>
  <c r="C296" i="10"/>
  <c r="F285" i="8"/>
  <c r="E31" i="17"/>
  <c r="D146" i="10"/>
  <c r="F375" i="3"/>
  <c r="F228" i="14"/>
  <c r="D161" i="14"/>
  <c r="H17" i="15"/>
  <c r="E14" i="17"/>
  <c r="D223" i="10"/>
  <c r="D103" i="14"/>
  <c r="Q28" i="15"/>
  <c r="F226" i="7"/>
  <c r="M383" i="3"/>
  <c r="Q24" i="17"/>
  <c r="F17" i="9"/>
  <c r="F29" i="9"/>
  <c r="C355" i="10"/>
  <c r="E218" i="16"/>
  <c r="F218" i="16" s="1"/>
  <c r="F104" i="8"/>
  <c r="Q34" i="15"/>
  <c r="H28" i="15"/>
  <c r="C294" i="10"/>
  <c r="N169" i="9"/>
  <c r="N15" i="14"/>
  <c r="F18" i="9"/>
  <c r="M290" i="8"/>
  <c r="N19" i="7"/>
  <c r="M118" i="7"/>
  <c r="N95" i="8"/>
  <c r="N35" i="5"/>
  <c r="F298" i="8"/>
  <c r="F224" i="7"/>
  <c r="M136" i="7"/>
  <c r="N100" i="8"/>
  <c r="E322" i="9"/>
  <c r="N115" i="7"/>
  <c r="N18" i="7"/>
  <c r="F87" i="8"/>
  <c r="E102" i="8"/>
  <c r="F225" i="8"/>
  <c r="E238" i="8"/>
  <c r="N373" i="3"/>
  <c r="M381" i="3"/>
  <c r="N15" i="7"/>
  <c r="C144" i="10"/>
  <c r="M154" i="9"/>
  <c r="D271" i="10"/>
  <c r="M231" i="7"/>
  <c r="D226" i="14"/>
  <c r="N10" i="17"/>
  <c r="H32" i="17"/>
  <c r="N117" i="7"/>
  <c r="F100" i="8"/>
  <c r="D97" i="10"/>
  <c r="E164" i="9"/>
  <c r="M11" i="8"/>
  <c r="D161" i="10"/>
  <c r="F7" i="9"/>
  <c r="E23" i="15"/>
  <c r="K30" i="14"/>
  <c r="N14" i="5"/>
  <c r="F35" i="9"/>
  <c r="D221" i="10"/>
  <c r="N9" i="8"/>
  <c r="E313" i="9"/>
  <c r="D345" i="10"/>
  <c r="E22" i="8"/>
  <c r="E175" i="9"/>
  <c r="N9" i="15"/>
  <c r="C279" i="10"/>
  <c r="N287" i="8"/>
  <c r="H13" i="17"/>
  <c r="H25" i="17"/>
  <c r="M13" i="8"/>
  <c r="E131" i="7"/>
  <c r="E36" i="12"/>
  <c r="F79" i="8"/>
  <c r="F16" i="8"/>
  <c r="D175" i="14"/>
  <c r="E380" i="3"/>
  <c r="N16" i="17"/>
  <c r="F304" i="8"/>
  <c r="D79" i="14"/>
  <c r="M35" i="8"/>
  <c r="E20" i="12"/>
  <c r="H26" i="17"/>
  <c r="D223" i="14"/>
  <c r="M22" i="8"/>
  <c r="F8" i="7"/>
  <c r="D269" i="10"/>
  <c r="M224" i="8"/>
  <c r="M36" i="8"/>
  <c r="F792" i="16"/>
  <c r="E28" i="8"/>
  <c r="M112" i="7"/>
  <c r="N314" i="9"/>
  <c r="D1055" i="16"/>
  <c r="H7" i="17"/>
  <c r="C164" i="11"/>
  <c r="C359" i="10"/>
  <c r="D719" i="16"/>
  <c r="E388" i="3"/>
  <c r="F296" i="8"/>
  <c r="E36" i="17"/>
  <c r="H14" i="14"/>
  <c r="F92" i="8"/>
  <c r="F74" i="17"/>
  <c r="F287" i="8"/>
  <c r="D230" i="17"/>
  <c r="N30" i="17"/>
  <c r="N31" i="15"/>
  <c r="E19" i="17"/>
  <c r="N32" i="17"/>
  <c r="N99" i="8"/>
  <c r="M223" i="7"/>
  <c r="N24" i="8"/>
  <c r="F35" i="8"/>
  <c r="E15" i="5"/>
  <c r="E173" i="9"/>
  <c r="N12" i="14"/>
  <c r="D354" i="10"/>
  <c r="N16" i="15"/>
  <c r="N7" i="8"/>
  <c r="F101" i="8"/>
  <c r="N75" i="8"/>
  <c r="D228" i="10"/>
  <c r="N11" i="17"/>
  <c r="N21" i="8"/>
  <c r="M96" i="8"/>
  <c r="N27" i="15"/>
  <c r="F80" i="8"/>
  <c r="F238" i="8"/>
  <c r="F21" i="9"/>
  <c r="N77" i="8"/>
  <c r="N231" i="7"/>
  <c r="M170" i="9"/>
  <c r="C346" i="10"/>
  <c r="M215" i="8"/>
  <c r="N28" i="15"/>
  <c r="N212" i="8"/>
  <c r="E20" i="9"/>
  <c r="F293" i="8"/>
  <c r="E32" i="5"/>
  <c r="Q17" i="15"/>
  <c r="F378" i="3"/>
  <c r="D165" i="10"/>
  <c r="E28" i="12"/>
  <c r="F240" i="8"/>
  <c r="F28" i="8"/>
  <c r="E92" i="8"/>
  <c r="E179" i="9"/>
  <c r="N8" i="9"/>
  <c r="F26" i="8"/>
  <c r="M233" i="8"/>
  <c r="N223" i="7"/>
  <c r="H8" i="17"/>
  <c r="D212" i="10"/>
  <c r="N80" i="8"/>
  <c r="F76" i="14"/>
  <c r="M34" i="8"/>
  <c r="F81" i="8"/>
  <c r="F138" i="7"/>
  <c r="F31" i="9"/>
  <c r="M309" i="8"/>
  <c r="F390" i="3"/>
  <c r="Q20" i="15"/>
  <c r="K16" i="15"/>
  <c r="F36" i="7"/>
  <c r="M288" i="8"/>
  <c r="N33" i="8"/>
  <c r="D227" i="14"/>
  <c r="N300" i="8"/>
  <c r="D140" i="10"/>
  <c r="Q23" i="15"/>
  <c r="F28" i="9"/>
  <c r="Q12" i="15"/>
  <c r="F305" i="8"/>
  <c r="N379" i="3"/>
  <c r="E172" i="9"/>
  <c r="E19" i="9"/>
  <c r="D273" i="10"/>
  <c r="M17" i="9"/>
  <c r="D89" i="14"/>
  <c r="E19" i="12"/>
  <c r="N29" i="8"/>
  <c r="N225" i="7"/>
  <c r="N224" i="7"/>
  <c r="C213" i="10"/>
  <c r="F102" i="14"/>
  <c r="C275" i="10"/>
  <c r="F23" i="8"/>
  <c r="D355" i="10"/>
  <c r="N389" i="3"/>
  <c r="E128" i="7"/>
  <c r="M90" i="8"/>
  <c r="M7" i="8"/>
  <c r="H27" i="15"/>
  <c r="N303" i="8"/>
  <c r="M26" i="8"/>
  <c r="F98" i="8"/>
  <c r="E174" i="9"/>
  <c r="N15" i="17"/>
  <c r="F20" i="8"/>
  <c r="N125" i="7"/>
  <c r="N35" i="17"/>
  <c r="F230" i="8"/>
  <c r="E23" i="6"/>
  <c r="N24" i="17"/>
  <c r="F392" i="3"/>
  <c r="E133" i="7"/>
  <c r="N221" i="8"/>
  <c r="N83" i="8"/>
  <c r="M380" i="3"/>
  <c r="E80" i="8"/>
  <c r="E31" i="8"/>
  <c r="F32" i="7"/>
  <c r="N163" i="9"/>
  <c r="E9" i="9"/>
  <c r="M371" i="3"/>
  <c r="D157" i="10"/>
  <c r="N101" i="8"/>
  <c r="E317" i="9"/>
  <c r="N368" i="3"/>
  <c r="M391" i="3"/>
  <c r="M212" i="8"/>
  <c r="E308" i="9"/>
  <c r="F292" i="8"/>
  <c r="E25" i="17"/>
  <c r="E311" i="9"/>
  <c r="F12" i="8"/>
  <c r="F123" i="7"/>
  <c r="C158" i="10"/>
  <c r="N26" i="5"/>
  <c r="E7" i="8"/>
  <c r="N133" i="7"/>
  <c r="F168" i="14"/>
  <c r="E36" i="5"/>
  <c r="F32" i="5"/>
  <c r="E378" i="3"/>
  <c r="E125" i="7"/>
  <c r="D295" i="10"/>
  <c r="Q36" i="15"/>
  <c r="E14" i="9"/>
  <c r="F234" i="7"/>
  <c r="C167" i="10"/>
  <c r="M239" i="8"/>
  <c r="N35" i="8"/>
  <c r="E33" i="8"/>
  <c r="N22" i="8"/>
  <c r="E171" i="9"/>
  <c r="D99" i="10"/>
  <c r="E240" i="8"/>
  <c r="N36" i="8"/>
  <c r="D1250" i="16"/>
  <c r="N102" i="8"/>
  <c r="M129" i="7"/>
  <c r="M327" i="9"/>
  <c r="N130" i="7"/>
  <c r="M238" i="7"/>
  <c r="M307" i="8"/>
  <c r="E239" i="8"/>
  <c r="F388" i="3"/>
  <c r="K12" i="14"/>
  <c r="H17" i="14"/>
  <c r="M28" i="8"/>
  <c r="C101" i="10"/>
  <c r="E1066" i="16"/>
  <c r="F1066" i="16" s="1"/>
  <c r="F396" i="3"/>
  <c r="M230" i="8"/>
  <c r="N219" i="8"/>
  <c r="F234" i="17"/>
  <c r="F287" i="17"/>
  <c r="M227" i="8"/>
  <c r="E16" i="9"/>
  <c r="F326" i="9"/>
  <c r="D283" i="16"/>
  <c r="K29" i="14"/>
  <c r="N12" i="15"/>
  <c r="K8" i="15"/>
  <c r="E154" i="9"/>
  <c r="D143" i="10"/>
  <c r="C143" i="10"/>
  <c r="D342" i="10"/>
  <c r="N24" i="15"/>
  <c r="C362" i="10"/>
  <c r="D213" i="10"/>
  <c r="F229" i="8"/>
  <c r="D244" i="14"/>
  <c r="Q18" i="15"/>
  <c r="H7" i="15"/>
  <c r="N25" i="8"/>
  <c r="D92" i="10"/>
  <c r="E90" i="8"/>
  <c r="E216" i="8"/>
  <c r="N391" i="3"/>
  <c r="E27" i="17"/>
  <c r="F383" i="3"/>
  <c r="F95" i="8"/>
  <c r="D83" i="14"/>
  <c r="E21" i="17"/>
  <c r="F33" i="8"/>
  <c r="E30" i="12"/>
  <c r="F391" i="3"/>
  <c r="F291" i="8"/>
  <c r="N20" i="9"/>
  <c r="M8" i="9"/>
  <c r="E21" i="14"/>
  <c r="F370" i="3"/>
  <c r="N233" i="8"/>
  <c r="D147" i="10"/>
  <c r="M295" i="8"/>
  <c r="N36" i="17"/>
  <c r="N390" i="3"/>
  <c r="H25" i="15"/>
  <c r="K22" i="15"/>
  <c r="E1609" i="16"/>
  <c r="F1609" i="16" s="1"/>
  <c r="H35" i="15"/>
  <c r="N235" i="8"/>
  <c r="M14" i="9"/>
  <c r="N288" i="8"/>
  <c r="M33" i="8"/>
  <c r="E16" i="15"/>
  <c r="N14" i="14"/>
  <c r="D336" i="10"/>
  <c r="E21" i="12"/>
  <c r="C224" i="10"/>
  <c r="H27" i="17"/>
  <c r="F77" i="8"/>
  <c r="E93" i="8"/>
  <c r="C216" i="10"/>
  <c r="N12" i="17"/>
  <c r="M225" i="8"/>
  <c r="F223" i="8"/>
  <c r="H28" i="17"/>
  <c r="E35" i="12"/>
  <c r="D339" i="10"/>
  <c r="C92" i="10"/>
  <c r="E13" i="8"/>
  <c r="M29" i="8"/>
  <c r="N7" i="9"/>
  <c r="E24" i="8"/>
  <c r="N27" i="17"/>
  <c r="E157" i="9"/>
  <c r="M291" i="8"/>
  <c r="E926" i="16"/>
  <c r="F926" i="16" s="1"/>
  <c r="E23" i="9"/>
  <c r="K13" i="15"/>
  <c r="H32" i="15"/>
  <c r="E23" i="8"/>
  <c r="M389" i="3"/>
  <c r="F134" i="7"/>
  <c r="N241" i="8"/>
  <c r="M82" i="8"/>
  <c r="M283" i="8"/>
  <c r="F85" i="8"/>
  <c r="F242" i="7"/>
  <c r="M303" i="8"/>
  <c r="E10" i="8"/>
  <c r="N26" i="8"/>
  <c r="N124" i="7"/>
  <c r="Q30" i="15"/>
  <c r="N9" i="17"/>
  <c r="D268" i="10"/>
  <c r="E320" i="9"/>
  <c r="M7" i="5"/>
  <c r="N14" i="17"/>
  <c r="N292" i="8"/>
  <c r="E585" i="16"/>
  <c r="F585" i="16" s="1"/>
  <c r="H10" i="15"/>
  <c r="Q8" i="15"/>
  <c r="E230" i="8"/>
  <c r="F238" i="7"/>
  <c r="F133" i="7"/>
  <c r="N85" i="8"/>
  <c r="C203" i="10"/>
  <c r="C219" i="10"/>
  <c r="M126" i="7"/>
  <c r="H33" i="15"/>
  <c r="M34" i="5"/>
  <c r="F373" i="3"/>
  <c r="E7" i="12"/>
  <c r="N30" i="8"/>
  <c r="N34" i="17"/>
  <c r="F31" i="8"/>
  <c r="M77" i="8"/>
  <c r="F224" i="14"/>
  <c r="E25" i="8"/>
  <c r="E114" i="7"/>
  <c r="E318" i="9"/>
  <c r="E222" i="8"/>
  <c r="H29" i="17"/>
  <c r="M101" i="8"/>
  <c r="M368" i="3"/>
  <c r="N32" i="8"/>
  <c r="F31" i="5"/>
  <c r="E9" i="17"/>
  <c r="F295" i="8"/>
  <c r="E12" i="8"/>
  <c r="C343" i="10"/>
  <c r="E1686" i="16"/>
  <c r="F1686" i="16" s="1"/>
  <c r="F7" i="8"/>
  <c r="M133" i="7"/>
  <c r="N293" i="8"/>
  <c r="F36" i="5"/>
  <c r="N14" i="8"/>
  <c r="K29" i="15"/>
  <c r="F125" i="7"/>
  <c r="N301" i="8"/>
  <c r="M145" i="8"/>
  <c r="M21" i="5"/>
  <c r="K20" i="14"/>
  <c r="F14" i="9"/>
  <c r="H22" i="17"/>
  <c r="E11" i="6"/>
  <c r="F27" i="8"/>
  <c r="D229" i="10"/>
  <c r="F86" i="14"/>
  <c r="M242" i="7"/>
  <c r="N10" i="9"/>
  <c r="M102" i="8"/>
  <c r="D151" i="14"/>
  <c r="N306" i="9"/>
  <c r="M139" i="7"/>
  <c r="F217" i="7"/>
  <c r="E396" i="3"/>
  <c r="F98" i="17"/>
  <c r="M34" i="9"/>
  <c r="F306" i="9"/>
  <c r="N370" i="3"/>
  <c r="F16" i="9"/>
  <c r="D236" i="17"/>
  <c r="J220" i="8"/>
  <c r="J33" i="8"/>
  <c r="H14" i="10"/>
  <c r="H35" i="10"/>
  <c r="H19" i="10"/>
  <c r="H23" i="10"/>
  <c r="H12" i="10"/>
  <c r="H15" i="10"/>
  <c r="C169" i="10"/>
  <c r="H27" i="10"/>
  <c r="H26" i="10"/>
  <c r="H30" i="10"/>
  <c r="H21" i="10"/>
  <c r="H20" i="10"/>
  <c r="H31" i="10"/>
  <c r="H17" i="10"/>
  <c r="H18" i="10"/>
  <c r="H38" i="10"/>
  <c r="H25" i="10"/>
  <c r="H11" i="10"/>
  <c r="H9" i="10"/>
  <c r="H10" i="10"/>
  <c r="H33" i="10"/>
  <c r="H13" i="10"/>
  <c r="H34" i="10"/>
  <c r="H29" i="10"/>
  <c r="H32" i="10"/>
  <c r="H7" i="10"/>
  <c r="H36" i="10"/>
  <c r="H28" i="10"/>
  <c r="H22" i="10"/>
  <c r="H16" i="10"/>
  <c r="H24" i="10"/>
  <c r="H8" i="10"/>
  <c r="I99" i="16"/>
  <c r="I101" i="16"/>
  <c r="I113" i="16"/>
  <c r="I102" i="16"/>
  <c r="I105" i="16"/>
  <c r="C657" i="16"/>
  <c r="D657" i="16" s="1"/>
  <c r="I111" i="16"/>
  <c r="I103" i="16"/>
  <c r="I95" i="16"/>
  <c r="I92" i="16"/>
  <c r="I108" i="16"/>
  <c r="I85" i="16"/>
  <c r="I106" i="16"/>
  <c r="I98" i="16"/>
  <c r="I100" i="16"/>
  <c r="I86" i="16"/>
  <c r="I109" i="16"/>
  <c r="I97" i="16"/>
  <c r="I107" i="16"/>
  <c r="I88" i="16"/>
  <c r="I91" i="16"/>
  <c r="I94" i="16"/>
  <c r="I96" i="16"/>
  <c r="I104" i="16"/>
  <c r="I89" i="16"/>
  <c r="I84" i="16"/>
  <c r="I93" i="16"/>
  <c r="I110" i="16"/>
  <c r="I83" i="16"/>
  <c r="I90" i="16"/>
  <c r="I87" i="16"/>
  <c r="I82" i="16"/>
  <c r="H12" i="6"/>
  <c r="J12" i="6"/>
  <c r="C177" i="14"/>
  <c r="D146" i="14"/>
  <c r="J305" i="8"/>
  <c r="J22" i="12"/>
  <c r="H22" i="12"/>
  <c r="J15" i="9"/>
  <c r="J8" i="6"/>
  <c r="H8" i="6"/>
  <c r="C105" i="5"/>
  <c r="D38" i="5"/>
  <c r="D105" i="5" s="1"/>
  <c r="F38" i="5"/>
  <c r="J75" i="8"/>
  <c r="G106" i="8"/>
  <c r="I90" i="8" s="1"/>
  <c r="H241" i="7"/>
  <c r="J241" i="7"/>
  <c r="H33" i="6"/>
  <c r="J33" i="6"/>
  <c r="H12" i="7"/>
  <c r="J12" i="7"/>
  <c r="J30" i="8"/>
  <c r="J166" i="8"/>
  <c r="J172" i="9"/>
  <c r="J216" i="8"/>
  <c r="J7" i="6"/>
  <c r="G38" i="6"/>
  <c r="I31" i="6" s="1"/>
  <c r="H7" i="6"/>
  <c r="J177" i="9"/>
  <c r="N18" i="11"/>
  <c r="G38" i="11"/>
  <c r="N30" i="11"/>
  <c r="N9" i="11"/>
  <c r="N22" i="11"/>
  <c r="N15" i="11"/>
  <c r="N23" i="11"/>
  <c r="N21" i="11"/>
  <c r="N25" i="11"/>
  <c r="D180" i="11"/>
  <c r="D38" i="11"/>
  <c r="N10" i="11"/>
  <c r="N31" i="11"/>
  <c r="N34" i="11"/>
  <c r="N7" i="11"/>
  <c r="N19" i="11"/>
  <c r="N8" i="11"/>
  <c r="M38" i="11"/>
  <c r="N36" i="11"/>
  <c r="N29" i="11"/>
  <c r="D106" i="11"/>
  <c r="N38" i="11"/>
  <c r="N14" i="11"/>
  <c r="N33" i="11"/>
  <c r="N11" i="11"/>
  <c r="N17" i="11"/>
  <c r="N16" i="11"/>
  <c r="J38" i="11"/>
  <c r="N26" i="11"/>
  <c r="N20" i="11"/>
  <c r="N13" i="11"/>
  <c r="N12" i="11"/>
  <c r="N32" i="11"/>
  <c r="N27" i="11"/>
  <c r="N24" i="11"/>
  <c r="N28" i="11"/>
  <c r="N35" i="11"/>
  <c r="N38" i="7"/>
  <c r="L38" i="7"/>
  <c r="J320" i="9"/>
  <c r="J152" i="8"/>
  <c r="J103" i="8"/>
  <c r="J135" i="7"/>
  <c r="H135" i="7"/>
  <c r="J170" i="8"/>
  <c r="J31" i="7"/>
  <c r="H31" i="7"/>
  <c r="J169" i="9"/>
  <c r="H20" i="7"/>
  <c r="J20" i="7"/>
  <c r="J119" i="7"/>
  <c r="H119" i="7"/>
  <c r="L243" i="8"/>
  <c r="C244" i="8"/>
  <c r="N243" i="8"/>
  <c r="J19" i="5"/>
  <c r="H19" i="5"/>
  <c r="J28" i="12"/>
  <c r="H28" i="12"/>
  <c r="J8" i="12"/>
  <c r="H8" i="12"/>
  <c r="J161" i="8"/>
  <c r="H31" i="5"/>
  <c r="J31" i="5"/>
  <c r="H219" i="7"/>
  <c r="J219" i="7"/>
  <c r="F175" i="8"/>
  <c r="D175" i="8"/>
  <c r="J166" i="9"/>
  <c r="H387" i="3"/>
  <c r="J387" i="3"/>
  <c r="J132" i="7"/>
  <c r="H132" i="7"/>
  <c r="J390" i="3"/>
  <c r="H390" i="3"/>
  <c r="J35" i="7"/>
  <c r="H35" i="7"/>
  <c r="J149" i="8"/>
  <c r="J12" i="12"/>
  <c r="H12" i="12"/>
  <c r="J27" i="5"/>
  <c r="H27" i="5"/>
  <c r="J225" i="8"/>
  <c r="J7" i="9"/>
  <c r="G38" i="9"/>
  <c r="I29" i="9" s="1"/>
  <c r="J180" i="9"/>
  <c r="C103" i="16"/>
  <c r="C89" i="16"/>
  <c r="C97" i="16"/>
  <c r="C96" i="16"/>
  <c r="C86" i="16"/>
  <c r="C102" i="16"/>
  <c r="C100" i="16"/>
  <c r="C93" i="16"/>
  <c r="C101" i="16"/>
  <c r="C99" i="16"/>
  <c r="C113" i="16"/>
  <c r="C98" i="16"/>
  <c r="C87" i="16"/>
  <c r="C82" i="16"/>
  <c r="C88" i="16"/>
  <c r="C105" i="16"/>
  <c r="C109" i="16"/>
  <c r="C83" i="16"/>
  <c r="C95" i="16"/>
  <c r="C110" i="16"/>
  <c r="C91" i="16"/>
  <c r="C84" i="16"/>
  <c r="C85" i="16"/>
  <c r="C92" i="16"/>
  <c r="C104" i="16"/>
  <c r="C244" i="16"/>
  <c r="D244" i="16" s="1"/>
  <c r="C94" i="16"/>
  <c r="C106" i="16"/>
  <c r="C107" i="16"/>
  <c r="C111" i="16"/>
  <c r="C108" i="16"/>
  <c r="C90" i="16"/>
  <c r="D74" i="17"/>
  <c r="C105" i="17"/>
  <c r="H32" i="5"/>
  <c r="J32" i="5"/>
  <c r="J283" i="8"/>
  <c r="C39" i="8"/>
  <c r="L38" i="8"/>
  <c r="N38" i="8"/>
  <c r="J303" i="8"/>
  <c r="J324" i="9"/>
  <c r="H27" i="6"/>
  <c r="J27" i="6"/>
  <c r="J167" i="8"/>
  <c r="H128" i="7"/>
  <c r="J128" i="7"/>
  <c r="H396" i="3"/>
  <c r="J396" i="3"/>
  <c r="D184" i="9"/>
  <c r="D252" i="9" s="1"/>
  <c r="C252" i="9"/>
  <c r="F184" i="9"/>
  <c r="J36" i="9"/>
  <c r="J302" i="9"/>
  <c r="J226" i="7"/>
  <c r="H226" i="7"/>
  <c r="J29" i="6"/>
  <c r="H29" i="6"/>
  <c r="J23" i="6"/>
  <c r="H23" i="6"/>
  <c r="J9" i="9"/>
  <c r="H10" i="5"/>
  <c r="J10" i="5"/>
  <c r="H16" i="5"/>
  <c r="J16" i="5"/>
  <c r="J93" i="8"/>
  <c r="J221" i="8"/>
  <c r="J31" i="9"/>
  <c r="J81" i="8"/>
  <c r="J163" i="9"/>
  <c r="J154" i="9"/>
  <c r="J32" i="12"/>
  <c r="H32" i="12"/>
  <c r="G184" i="9"/>
  <c r="I163" i="9" s="1"/>
  <c r="J153" i="9"/>
  <c r="J9" i="6"/>
  <c r="H9" i="6"/>
  <c r="J28" i="6"/>
  <c r="H28" i="6"/>
  <c r="J23" i="12"/>
  <c r="H23" i="12"/>
  <c r="J29" i="9"/>
  <c r="J29" i="12"/>
  <c r="H29" i="12"/>
  <c r="H25" i="12"/>
  <c r="J25" i="12"/>
  <c r="J301" i="9"/>
  <c r="J20" i="5"/>
  <c r="H20" i="5"/>
  <c r="H384" i="3"/>
  <c r="J384" i="3"/>
  <c r="J158" i="8"/>
  <c r="J240" i="8"/>
  <c r="J23" i="8"/>
  <c r="J17" i="7"/>
  <c r="H17" i="7"/>
  <c r="J172" i="8"/>
  <c r="H24" i="12"/>
  <c r="J24" i="12"/>
  <c r="J146" i="8"/>
  <c r="J9" i="7"/>
  <c r="H9" i="7"/>
  <c r="J10" i="12"/>
  <c r="H10" i="12"/>
  <c r="H24" i="7"/>
  <c r="J24" i="7"/>
  <c r="J13" i="9"/>
  <c r="J27" i="9"/>
  <c r="J16" i="8"/>
  <c r="J286" i="8"/>
  <c r="J24" i="5"/>
  <c r="H24" i="5"/>
  <c r="H17" i="12"/>
  <c r="J17" i="12"/>
  <c r="J307" i="8"/>
  <c r="J175" i="9"/>
  <c r="J33" i="7"/>
  <c r="H33" i="7"/>
  <c r="D38" i="17"/>
  <c r="G38" i="17"/>
  <c r="S38" i="17"/>
  <c r="P38" i="17"/>
  <c r="M38" i="17"/>
  <c r="V38" i="17"/>
  <c r="W38" i="17"/>
  <c r="J38" i="17"/>
  <c r="J230" i="8"/>
  <c r="J219" i="8"/>
  <c r="J84" i="8"/>
  <c r="J370" i="3"/>
  <c r="H370" i="3"/>
  <c r="J282" i="8"/>
  <c r="H20" i="6"/>
  <c r="J20" i="6"/>
  <c r="E927" i="16"/>
  <c r="F927" i="16" s="1"/>
  <c r="T16" i="15"/>
  <c r="F973" i="16"/>
  <c r="E501" i="16"/>
  <c r="F501" i="16" s="1"/>
  <c r="D1043" i="16"/>
  <c r="F1044" i="16"/>
  <c r="F561" i="16"/>
  <c r="D930" i="16"/>
  <c r="E1263" i="16"/>
  <c r="F1263" i="16" s="1"/>
  <c r="N171" i="8"/>
  <c r="Q19" i="17"/>
  <c r="D514" i="16"/>
  <c r="F515" i="16"/>
  <c r="D1525" i="16"/>
  <c r="D568" i="16"/>
  <c r="N12" i="6"/>
  <c r="K17" i="17"/>
  <c r="D1341" i="16"/>
  <c r="F19" i="12"/>
  <c r="F774" i="16"/>
  <c r="F157" i="9"/>
  <c r="D791" i="16"/>
  <c r="F491" i="16"/>
  <c r="F1618" i="16"/>
  <c r="D101" i="14"/>
  <c r="F1047" i="16"/>
  <c r="D976" i="16"/>
  <c r="F1737" i="16"/>
  <c r="D73" i="10"/>
  <c r="F174" i="9"/>
  <c r="E214" i="16"/>
  <c r="F214" i="16" s="1"/>
  <c r="F861" i="16"/>
  <c r="M162" i="8"/>
  <c r="E433" i="16"/>
  <c r="F433" i="16" s="1"/>
  <c r="D654" i="16"/>
  <c r="N18" i="6"/>
  <c r="F216" i="7"/>
  <c r="D147" i="14"/>
  <c r="D1331" i="16"/>
  <c r="E231" i="7"/>
  <c r="T31" i="15"/>
  <c r="E1740" i="16"/>
  <c r="F1740" i="16" s="1"/>
  <c r="F1404" i="16"/>
  <c r="F914" i="16"/>
  <c r="F776" i="16"/>
  <c r="F27" i="12"/>
  <c r="N15" i="12"/>
  <c r="M147" i="8"/>
  <c r="D357" i="16"/>
  <c r="D1111" i="16"/>
  <c r="D709" i="16"/>
  <c r="F701" i="16"/>
  <c r="E1271" i="16"/>
  <c r="F1271" i="16" s="1"/>
  <c r="M29" i="12"/>
  <c r="F245" i="14"/>
  <c r="F368" i="16"/>
  <c r="C96" i="10"/>
  <c r="M243" i="7"/>
  <c r="D297" i="16"/>
  <c r="F80" i="14"/>
  <c r="D230" i="10"/>
  <c r="F1594" i="16"/>
  <c r="E1614" i="16"/>
  <c r="F1614" i="16" s="1"/>
  <c r="Q32" i="17"/>
  <c r="D419" i="16"/>
  <c r="F171" i="8"/>
  <c r="D228" i="14"/>
  <c r="C351" i="10"/>
  <c r="F583" i="16"/>
  <c r="D166" i="10"/>
  <c r="D225" i="16"/>
  <c r="D974" i="16"/>
  <c r="D166" i="11"/>
  <c r="D1692" i="16"/>
  <c r="F1188" i="16"/>
  <c r="D80" i="14"/>
  <c r="F904" i="16"/>
  <c r="C81" i="10"/>
  <c r="D91" i="11"/>
  <c r="D372" i="16"/>
  <c r="C154" i="11"/>
  <c r="D705" i="16"/>
  <c r="D1123" i="16"/>
  <c r="D921" i="16"/>
  <c r="D1122" i="16"/>
  <c r="D981" i="16"/>
  <c r="D239" i="16"/>
  <c r="D1533" i="16"/>
  <c r="E223" i="8"/>
  <c r="D579" i="16"/>
  <c r="E705" i="16"/>
  <c r="F705" i="16" s="1"/>
  <c r="D995" i="16"/>
  <c r="D213" i="16"/>
  <c r="D295" i="16"/>
  <c r="D442" i="16"/>
  <c r="D159" i="10"/>
  <c r="F573" i="16"/>
  <c r="M14" i="7"/>
  <c r="F222" i="7"/>
  <c r="D431" i="16"/>
  <c r="D498" i="16"/>
  <c r="D1689" i="16"/>
  <c r="D165" i="14"/>
  <c r="F1526" i="16"/>
  <c r="F8" i="6"/>
  <c r="E654" i="16"/>
  <c r="F654" i="16" s="1"/>
  <c r="M19" i="7"/>
  <c r="C104" i="11"/>
  <c r="D152" i="11"/>
  <c r="F231" i="7"/>
  <c r="D81" i="14"/>
  <c r="E23" i="17"/>
  <c r="M15" i="7"/>
  <c r="E781" i="16"/>
  <c r="F781" i="16" s="1"/>
  <c r="D167" i="14"/>
  <c r="F1260" i="16"/>
  <c r="N34" i="12"/>
  <c r="Q7" i="17"/>
  <c r="D1484" i="16"/>
  <c r="N10" i="14"/>
  <c r="D242" i="14"/>
  <c r="F770" i="16"/>
  <c r="D1394" i="16"/>
  <c r="F1202" i="16"/>
  <c r="F1546" i="16"/>
  <c r="D84" i="10"/>
  <c r="D1389" i="16"/>
  <c r="E506" i="16"/>
  <c r="F506" i="16" s="1"/>
  <c r="N227" i="7"/>
  <c r="N229" i="8"/>
  <c r="C96" i="11"/>
  <c r="D236" i="16"/>
  <c r="N173" i="8"/>
  <c r="E227" i="14"/>
  <c r="F227" i="14" s="1"/>
  <c r="D1678" i="16"/>
  <c r="C103" i="11"/>
  <c r="D164" i="14"/>
  <c r="E19" i="6"/>
  <c r="C158" i="11"/>
  <c r="E230" i="7"/>
  <c r="C146" i="10"/>
  <c r="D92" i="11"/>
  <c r="E32" i="6"/>
  <c r="D216" i="10"/>
  <c r="N26" i="14"/>
  <c r="E164" i="8"/>
  <c r="D222" i="14"/>
  <c r="C353" i="10"/>
  <c r="E13" i="6"/>
  <c r="D1400" i="16"/>
  <c r="C168" i="11"/>
  <c r="F10" i="7"/>
  <c r="K16" i="17"/>
  <c r="M35" i="12"/>
  <c r="E7" i="15"/>
  <c r="F793" i="16"/>
  <c r="F310" i="16"/>
  <c r="F586" i="16"/>
  <c r="M110" i="7"/>
  <c r="M22" i="12"/>
  <c r="C141" i="10"/>
  <c r="N30" i="12"/>
  <c r="K25" i="17"/>
  <c r="F628" i="16"/>
  <c r="E1250" i="16"/>
  <c r="F1250" i="16" s="1"/>
  <c r="E212" i="8"/>
  <c r="D769" i="16"/>
  <c r="F226" i="16"/>
  <c r="E1122" i="16"/>
  <c r="F1122" i="16" s="1"/>
  <c r="E1192" i="16"/>
  <c r="F1192" i="16" s="1"/>
  <c r="E915" i="16"/>
  <c r="F915" i="16" s="1"/>
  <c r="D505" i="16"/>
  <c r="D1406" i="16"/>
  <c r="F1322" i="16"/>
  <c r="E699" i="16"/>
  <c r="F699" i="16" s="1"/>
  <c r="C173" i="11"/>
  <c r="E18" i="15"/>
  <c r="F1124" i="16"/>
  <c r="F572" i="16"/>
  <c r="F365" i="16"/>
  <c r="D996" i="16"/>
  <c r="D305" i="16"/>
  <c r="T19" i="15"/>
  <c r="D991" i="16"/>
  <c r="D489" i="16"/>
  <c r="F17" i="6"/>
  <c r="D350" i="10"/>
  <c r="D784" i="16"/>
  <c r="C84" i="11"/>
  <c r="D365" i="16"/>
  <c r="M165" i="8"/>
  <c r="F21" i="7"/>
  <c r="D1340" i="16"/>
  <c r="F377" i="16"/>
  <c r="F1067" i="16"/>
  <c r="N174" i="9"/>
  <c r="M32" i="6"/>
  <c r="M15" i="6"/>
  <c r="D1124" i="16"/>
  <c r="D359" i="16"/>
  <c r="Q34" i="17"/>
  <c r="D77" i="10"/>
  <c r="D205" i="10"/>
  <c r="E20" i="14"/>
  <c r="F156" i="8"/>
  <c r="F26" i="6"/>
  <c r="C174" i="11"/>
  <c r="D290" i="10"/>
  <c r="D238" i="14"/>
  <c r="C98" i="10"/>
  <c r="C83" i="11"/>
  <c r="E8" i="15"/>
  <c r="Q11" i="17"/>
  <c r="F221" i="7"/>
  <c r="E235" i="7"/>
  <c r="D78" i="14"/>
  <c r="M19" i="12"/>
  <c r="D645" i="16"/>
  <c r="H170" i="8"/>
  <c r="M235" i="7"/>
  <c r="K19" i="17"/>
  <c r="T20" i="15"/>
  <c r="D1615" i="16"/>
  <c r="C345" i="10"/>
  <c r="D154" i="14"/>
  <c r="F30" i="9"/>
  <c r="D511" i="16"/>
  <c r="E1604" i="16"/>
  <c r="F1604" i="16" s="1"/>
  <c r="D837" i="16"/>
  <c r="D283" i="10"/>
  <c r="M26" i="12"/>
  <c r="D1186" i="16"/>
  <c r="D81" i="10"/>
  <c r="C280" i="10"/>
  <c r="D983" i="16"/>
  <c r="N234" i="8"/>
  <c r="M31" i="6"/>
  <c r="F698" i="16"/>
  <c r="F1597" i="16"/>
  <c r="F1528" i="16"/>
  <c r="C340" i="10"/>
  <c r="D721" i="16"/>
  <c r="E361" i="16"/>
  <c r="F361" i="16" s="1"/>
  <c r="E1536" i="16"/>
  <c r="F1536" i="16" s="1"/>
  <c r="E568" i="16"/>
  <c r="F568" i="16" s="1"/>
  <c r="H18" i="14"/>
  <c r="D158" i="10"/>
  <c r="D1403" i="16"/>
  <c r="D150" i="10"/>
  <c r="D96" i="11"/>
  <c r="D167" i="11"/>
  <c r="D153" i="11"/>
  <c r="N213" i="8"/>
  <c r="E28" i="14"/>
  <c r="D793" i="16"/>
  <c r="E14" i="6"/>
  <c r="D499" i="16"/>
  <c r="E1532" i="16"/>
  <c r="F1532" i="16" s="1"/>
  <c r="E1394" i="16"/>
  <c r="F1394" i="16" s="1"/>
  <c r="D851" i="16"/>
  <c r="T34" i="15"/>
  <c r="N21" i="12"/>
  <c r="F220" i="7"/>
  <c r="F33" i="6"/>
  <c r="D928" i="16"/>
  <c r="D772" i="16"/>
  <c r="F1264" i="16"/>
  <c r="D1616" i="16"/>
  <c r="E83" i="8"/>
  <c r="C230" i="10"/>
  <c r="M159" i="8"/>
  <c r="E7" i="5"/>
  <c r="D299" i="16"/>
  <c r="F10" i="8"/>
  <c r="E222" i="7"/>
  <c r="E101" i="8"/>
  <c r="M75" i="8"/>
  <c r="D1674" i="16"/>
  <c r="D790" i="16"/>
  <c r="M26" i="6"/>
  <c r="M241" i="7"/>
  <c r="E1550" i="16"/>
  <c r="F1550" i="16" s="1"/>
  <c r="F444" i="16"/>
  <c r="E996" i="16"/>
  <c r="F996" i="16" s="1"/>
  <c r="D1194" i="16"/>
  <c r="E1184" i="16"/>
  <c r="F1184" i="16" s="1"/>
  <c r="F493" i="16"/>
  <c r="D216" i="16"/>
  <c r="M21" i="6"/>
  <c r="K26" i="15"/>
  <c r="D1347" i="16"/>
  <c r="D148" i="10"/>
  <c r="E98" i="8"/>
  <c r="D203" i="10"/>
  <c r="N31" i="7"/>
  <c r="D723" i="16"/>
  <c r="M21" i="8"/>
  <c r="D1195" i="16"/>
  <c r="H26" i="14"/>
  <c r="K18" i="17"/>
  <c r="F17" i="7"/>
  <c r="D573" i="16"/>
  <c r="E765" i="16"/>
  <c r="F765" i="16" s="1"/>
  <c r="F558" i="16"/>
  <c r="F1733" i="16"/>
  <c r="F1319" i="16"/>
  <c r="D918" i="16"/>
  <c r="E8" i="6"/>
  <c r="F129" i="7"/>
  <c r="D1337" i="16"/>
  <c r="F24" i="7"/>
  <c r="N96" i="8"/>
  <c r="D1040" i="16"/>
  <c r="E723" i="16"/>
  <c r="F723" i="16" s="1"/>
  <c r="F103" i="8"/>
  <c r="E99" i="8"/>
  <c r="D90" i="11"/>
  <c r="F10" i="5"/>
  <c r="M87" i="8"/>
  <c r="N162" i="8"/>
  <c r="F239" i="14"/>
  <c r="Q16" i="17"/>
  <c r="E1123" i="16"/>
  <c r="F1123" i="16" s="1"/>
  <c r="E916" i="16"/>
  <c r="F916" i="16" s="1"/>
  <c r="E229" i="7"/>
  <c r="F16" i="7"/>
  <c r="M36" i="12"/>
  <c r="M10" i="6"/>
  <c r="D307" i="16"/>
  <c r="M95" i="8"/>
  <c r="E30" i="5"/>
  <c r="C271" i="10"/>
  <c r="N79" i="8"/>
  <c r="D988" i="16"/>
  <c r="M33" i="9"/>
  <c r="C170" i="11"/>
  <c r="E1547" i="16"/>
  <c r="F1547" i="16" s="1"/>
  <c r="F1131" i="16"/>
  <c r="F1754" i="16"/>
  <c r="E786" i="16"/>
  <c r="F786" i="16" s="1"/>
  <c r="D912" i="16"/>
  <c r="F25" i="5"/>
  <c r="M156" i="9"/>
  <c r="D232" i="16"/>
  <c r="D783" i="16"/>
  <c r="D78" i="11"/>
  <c r="F24" i="5"/>
  <c r="N20" i="7"/>
  <c r="C348" i="10"/>
  <c r="N12" i="7"/>
  <c r="E137" i="7"/>
  <c r="F218" i="7"/>
  <c r="D82" i="11"/>
  <c r="E170" i="9"/>
  <c r="M85" i="8"/>
  <c r="N12" i="8"/>
  <c r="F235" i="14"/>
  <c r="M18" i="7"/>
  <c r="N127" i="7"/>
  <c r="M83" i="8"/>
  <c r="K24" i="15"/>
  <c r="D1612" i="16"/>
  <c r="D766" i="16"/>
  <c r="M119" i="7"/>
  <c r="M34" i="6"/>
  <c r="E226" i="8"/>
  <c r="E33" i="15"/>
  <c r="E496" i="16"/>
  <c r="F496" i="16" s="1"/>
  <c r="E75" i="8"/>
  <c r="E220" i="8"/>
  <c r="D1460" i="16"/>
  <c r="M30" i="8"/>
  <c r="E9" i="6"/>
  <c r="D92" i="14"/>
  <c r="D98" i="14"/>
  <c r="C204" i="10"/>
  <c r="E35" i="17"/>
  <c r="H28" i="14"/>
  <c r="E231" i="8"/>
  <c r="E26" i="12"/>
  <c r="M9" i="12"/>
  <c r="M23" i="7"/>
  <c r="E175" i="14"/>
  <c r="F175" i="14" s="1"/>
  <c r="N238" i="8"/>
  <c r="E165" i="9"/>
  <c r="F25" i="8"/>
  <c r="N222" i="8"/>
  <c r="M239" i="7"/>
  <c r="N8" i="8"/>
  <c r="F241" i="7"/>
  <c r="E124" i="7"/>
  <c r="D155" i="10"/>
  <c r="C166" i="11"/>
  <c r="K23" i="17"/>
  <c r="E100" i="8"/>
  <c r="N21" i="17"/>
  <c r="M30" i="7"/>
  <c r="N164" i="8"/>
  <c r="D91" i="14"/>
  <c r="D1595" i="16"/>
  <c r="N11" i="8"/>
  <c r="D96" i="10"/>
  <c r="F118" i="7"/>
  <c r="E15" i="17"/>
  <c r="N19" i="6"/>
  <c r="D154" i="11"/>
  <c r="K24" i="14"/>
  <c r="D150" i="11"/>
  <c r="D1535" i="16"/>
  <c r="F149" i="14"/>
  <c r="E84" i="8"/>
  <c r="F152" i="8"/>
  <c r="D1056" i="16"/>
  <c r="D379" i="16"/>
  <c r="K26" i="14"/>
  <c r="E182" i="9"/>
  <c r="E113" i="7"/>
  <c r="F215" i="7"/>
  <c r="M31" i="8"/>
  <c r="D1738" i="16"/>
  <c r="E172" i="8"/>
  <c r="D1739" i="16"/>
  <c r="F494" i="16"/>
  <c r="E1324" i="16"/>
  <c r="F1324" i="16" s="1"/>
  <c r="E1738" i="16"/>
  <c r="F1738" i="16" s="1"/>
  <c r="M22" i="6"/>
  <c r="E36" i="9"/>
  <c r="D992" i="16"/>
  <c r="F240" i="7"/>
  <c r="M28" i="12"/>
  <c r="D1335" i="16"/>
  <c r="E442" i="16"/>
  <c r="F442" i="16" s="1"/>
  <c r="E126" i="7"/>
  <c r="N137" i="7"/>
  <c r="C88" i="10"/>
  <c r="D492" i="16"/>
  <c r="C153" i="10"/>
  <c r="C270" i="10"/>
  <c r="F20" i="9"/>
  <c r="M88" i="8"/>
  <c r="E440" i="16"/>
  <c r="F440" i="16" s="1"/>
  <c r="E302" i="16"/>
  <c r="F302" i="16" s="1"/>
  <c r="F1684" i="16"/>
  <c r="D149" i="10"/>
  <c r="N7" i="12"/>
  <c r="D1128" i="16"/>
  <c r="N231" i="8"/>
  <c r="E1406" i="16"/>
  <c r="F1406" i="16" s="1"/>
  <c r="Q33" i="17"/>
  <c r="N216" i="8"/>
  <c r="N13" i="6"/>
  <c r="D155" i="11"/>
  <c r="N232" i="8"/>
  <c r="D1391" i="16"/>
  <c r="C289" i="10"/>
  <c r="H18" i="15"/>
  <c r="N167" i="9"/>
  <c r="K17" i="14"/>
  <c r="F644" i="16"/>
  <c r="F1266" i="16"/>
  <c r="D984" i="16"/>
  <c r="N32" i="15"/>
  <c r="N20" i="8"/>
  <c r="F136" i="7"/>
  <c r="F27" i="7"/>
  <c r="E26" i="14"/>
  <c r="N243" i="7"/>
  <c r="D152" i="14"/>
  <c r="D997" i="16"/>
  <c r="D1266" i="16"/>
  <c r="F235" i="8"/>
  <c r="E12" i="17"/>
  <c r="E26" i="5"/>
  <c r="M18" i="8"/>
  <c r="T17" i="15"/>
  <c r="E86" i="8"/>
  <c r="N177" i="9"/>
  <c r="D85" i="14"/>
  <c r="F120" i="7"/>
  <c r="M122" i="7"/>
  <c r="F35" i="7"/>
  <c r="N10" i="7"/>
  <c r="C165" i="11"/>
  <c r="D639" i="16"/>
  <c r="D904" i="16"/>
  <c r="D561" i="16"/>
  <c r="D716" i="16"/>
  <c r="E18" i="12"/>
  <c r="D377" i="16"/>
  <c r="H35" i="14"/>
  <c r="N11" i="14"/>
  <c r="E135" i="7"/>
  <c r="E12" i="5"/>
  <c r="E321" i="9"/>
  <c r="E419" i="16"/>
  <c r="F419" i="16" s="1"/>
  <c r="D575" i="16"/>
  <c r="M169" i="8"/>
  <c r="H26" i="15"/>
  <c r="F715" i="16"/>
  <c r="D844" i="16"/>
  <c r="F283" i="8"/>
  <c r="N7" i="7"/>
  <c r="D149" i="14"/>
  <c r="E83" i="14"/>
  <c r="F83" i="14" s="1"/>
  <c r="H320" i="9"/>
  <c r="M385" i="3"/>
  <c r="E314" i="9"/>
  <c r="H16" i="15"/>
  <c r="E150" i="8"/>
  <c r="F241" i="8"/>
  <c r="N161" i="8"/>
  <c r="E19" i="14"/>
  <c r="D977" i="16"/>
  <c r="F214" i="8"/>
  <c r="F23" i="12"/>
  <c r="N28" i="5"/>
  <c r="M10" i="9"/>
  <c r="N22" i="9"/>
  <c r="E223" i="14"/>
  <c r="F223" i="14" s="1"/>
  <c r="F156" i="9"/>
  <c r="N284" i="8"/>
  <c r="N112" i="7"/>
  <c r="H25" i="14"/>
  <c r="F215" i="8"/>
  <c r="M16" i="6"/>
  <c r="F19" i="6"/>
  <c r="E17" i="15"/>
  <c r="E391" i="3"/>
  <c r="N31" i="5"/>
  <c r="T32" i="17"/>
  <c r="D1069" i="16"/>
  <c r="M26" i="9"/>
  <c r="M219" i="7"/>
  <c r="E89" i="14"/>
  <c r="F89" i="14" s="1"/>
  <c r="C75" i="11"/>
  <c r="C152" i="11"/>
  <c r="D978" i="16"/>
  <c r="N388" i="3"/>
  <c r="E12" i="12"/>
  <c r="N218" i="8"/>
  <c r="D715" i="16"/>
  <c r="M27" i="7"/>
  <c r="D1485" i="16"/>
  <c r="E1135" i="16"/>
  <c r="F1135" i="16" s="1"/>
  <c r="E652" i="16"/>
  <c r="F652" i="16" s="1"/>
  <c r="E928" i="16"/>
  <c r="F928" i="16" s="1"/>
  <c r="E33" i="14"/>
  <c r="D231" i="14"/>
  <c r="E162" i="8"/>
  <c r="D101" i="10"/>
  <c r="D153" i="14"/>
  <c r="F144" i="8"/>
  <c r="D1680" i="16"/>
  <c r="D701" i="16"/>
  <c r="D1664" i="16"/>
  <c r="C151" i="10"/>
  <c r="E166" i="8"/>
  <c r="F395" i="3"/>
  <c r="H21" i="15"/>
  <c r="F354" i="17"/>
  <c r="N387" i="3"/>
  <c r="D1597" i="16"/>
  <c r="D1620" i="16"/>
  <c r="M36" i="5"/>
  <c r="D364" i="16"/>
  <c r="E76" i="8"/>
  <c r="Q14" i="17"/>
  <c r="D347" i="10"/>
  <c r="E704" i="16"/>
  <c r="F704" i="16" s="1"/>
  <c r="F29" i="5"/>
  <c r="D644" i="16"/>
  <c r="E242" i="14"/>
  <c r="F242" i="14" s="1"/>
  <c r="M161" i="9"/>
  <c r="D218" i="17"/>
  <c r="K34" i="14"/>
  <c r="K27" i="17"/>
  <c r="J309" i="8"/>
  <c r="J289" i="8"/>
  <c r="J225" i="7"/>
  <c r="H225" i="7"/>
  <c r="J18" i="9"/>
  <c r="U89" i="16"/>
  <c r="U103" i="16"/>
  <c r="U111" i="16"/>
  <c r="U82" i="16"/>
  <c r="U85" i="16"/>
  <c r="U84" i="16"/>
  <c r="U107" i="16"/>
  <c r="U109" i="16"/>
  <c r="U83" i="16"/>
  <c r="U94" i="16"/>
  <c r="U99" i="16"/>
  <c r="U91" i="16"/>
  <c r="U95" i="16"/>
  <c r="U106" i="16"/>
  <c r="U98" i="16"/>
  <c r="U104" i="16"/>
  <c r="U110" i="16"/>
  <c r="C1487" i="16"/>
  <c r="D1487" i="16" s="1"/>
  <c r="U105" i="16"/>
  <c r="U102" i="16"/>
  <c r="U108" i="16"/>
  <c r="U100" i="16"/>
  <c r="U93" i="16"/>
  <c r="U97" i="16"/>
  <c r="U101" i="16"/>
  <c r="U90" i="16"/>
  <c r="U96" i="16"/>
  <c r="U87" i="16"/>
  <c r="U86" i="16"/>
  <c r="U88" i="16"/>
  <c r="U92" i="16"/>
  <c r="U113" i="16"/>
  <c r="J316" i="9"/>
  <c r="J157" i="9"/>
  <c r="J33" i="9"/>
  <c r="J12" i="8"/>
  <c r="J151" i="8"/>
  <c r="H14" i="5"/>
  <c r="J14" i="5"/>
  <c r="H133" i="7"/>
  <c r="J133" i="7"/>
  <c r="N38" i="6"/>
  <c r="L38" i="6"/>
  <c r="H30" i="6"/>
  <c r="J30" i="6"/>
  <c r="J16" i="12"/>
  <c r="H16" i="12"/>
  <c r="J21" i="5"/>
  <c r="H21" i="5"/>
  <c r="J284" i="8"/>
  <c r="J15" i="8"/>
  <c r="J295" i="8"/>
  <c r="J34" i="8"/>
  <c r="J226" i="8"/>
  <c r="J17" i="9"/>
  <c r="J291" i="8"/>
  <c r="C445" i="17"/>
  <c r="D414" i="17"/>
  <c r="J240" i="7"/>
  <c r="H240" i="7"/>
  <c r="H216" i="7"/>
  <c r="J216" i="7"/>
  <c r="J101" i="8"/>
  <c r="F38" i="6"/>
  <c r="C105" i="6"/>
  <c r="D38" i="6"/>
  <c r="D105" i="6" s="1"/>
  <c r="J231" i="8"/>
  <c r="D74" i="14"/>
  <c r="C105" i="14"/>
  <c r="J20" i="8"/>
  <c r="J229" i="8"/>
  <c r="H122" i="7"/>
  <c r="J122" i="7"/>
  <c r="H10" i="7"/>
  <c r="J10" i="7"/>
  <c r="J322" i="9"/>
  <c r="J23" i="9"/>
  <c r="J237" i="7"/>
  <c r="H237" i="7"/>
  <c r="H16" i="6"/>
  <c r="J16" i="6"/>
  <c r="F106" i="16"/>
  <c r="F89" i="16"/>
  <c r="F97" i="16"/>
  <c r="F102" i="16"/>
  <c r="F85" i="16"/>
  <c r="F87" i="16"/>
  <c r="F110" i="16"/>
  <c r="F98" i="16"/>
  <c r="F109" i="16"/>
  <c r="F105" i="16"/>
  <c r="F92" i="16"/>
  <c r="F108" i="16"/>
  <c r="F100" i="16"/>
  <c r="F86" i="16"/>
  <c r="F113" i="16"/>
  <c r="F96" i="16"/>
  <c r="F82" i="16"/>
  <c r="F95" i="16"/>
  <c r="C450" i="16"/>
  <c r="D450" i="16" s="1"/>
  <c r="F83" i="16"/>
  <c r="F88" i="16"/>
  <c r="F94" i="16"/>
  <c r="F107" i="16"/>
  <c r="F84" i="16"/>
  <c r="F111" i="16"/>
  <c r="F101" i="16"/>
  <c r="F90" i="16"/>
  <c r="F91" i="16"/>
  <c r="F93" i="16"/>
  <c r="F99" i="16"/>
  <c r="F103" i="16"/>
  <c r="F104" i="16"/>
  <c r="J319" i="9"/>
  <c r="J20" i="9"/>
  <c r="H27" i="12"/>
  <c r="J27" i="12"/>
  <c r="R87" i="16"/>
  <c r="R83" i="16"/>
  <c r="R109" i="16"/>
  <c r="R90" i="16"/>
  <c r="R92" i="16"/>
  <c r="R95" i="16"/>
  <c r="R110" i="16"/>
  <c r="R102" i="16"/>
  <c r="R89" i="16"/>
  <c r="R105" i="16"/>
  <c r="C1279" i="16"/>
  <c r="D1279" i="16" s="1"/>
  <c r="R99" i="16"/>
  <c r="R101" i="16"/>
  <c r="R88" i="16"/>
  <c r="R100" i="16"/>
  <c r="R103" i="16"/>
  <c r="R111" i="16"/>
  <c r="R98" i="16"/>
  <c r="R108" i="16"/>
  <c r="R85" i="16"/>
  <c r="R107" i="16"/>
  <c r="R84" i="16"/>
  <c r="R97" i="16"/>
  <c r="R94" i="16"/>
  <c r="R96" i="16"/>
  <c r="R93" i="16"/>
  <c r="R91" i="16"/>
  <c r="R82" i="16"/>
  <c r="R113" i="16"/>
  <c r="R106" i="16"/>
  <c r="R86" i="16"/>
  <c r="R104" i="16"/>
  <c r="M38" i="14"/>
  <c r="D38" i="14"/>
  <c r="C323" i="14" s="1"/>
  <c r="J38" i="14"/>
  <c r="K323" i="14" s="1"/>
  <c r="N38" i="14"/>
  <c r="G38" i="14"/>
  <c r="G323" i="14" s="1"/>
  <c r="J389" i="3"/>
  <c r="H389" i="3"/>
  <c r="H13" i="12"/>
  <c r="J13" i="12"/>
  <c r="J26" i="6"/>
  <c r="H26" i="6"/>
  <c r="T34" i="10"/>
  <c r="T24" i="10"/>
  <c r="T15" i="10"/>
  <c r="T19" i="10"/>
  <c r="D104" i="10"/>
  <c r="T23" i="10"/>
  <c r="M38" i="10"/>
  <c r="T14" i="10"/>
  <c r="T30" i="10"/>
  <c r="T35" i="10"/>
  <c r="G38" i="10"/>
  <c r="D38" i="10"/>
  <c r="T27" i="10"/>
  <c r="T28" i="10"/>
  <c r="D365" i="10"/>
  <c r="T12" i="10"/>
  <c r="T17" i="10"/>
  <c r="T16" i="10"/>
  <c r="P38" i="10"/>
  <c r="J38" i="10"/>
  <c r="T31" i="10"/>
  <c r="T22" i="10"/>
  <c r="T11" i="10"/>
  <c r="T18" i="10"/>
  <c r="T13" i="10"/>
  <c r="T8" i="10"/>
  <c r="D299" i="10"/>
  <c r="S38" i="10"/>
  <c r="T38" i="10"/>
  <c r="T10" i="10"/>
  <c r="T21" i="10"/>
  <c r="T26" i="10"/>
  <c r="D234" i="10"/>
  <c r="T25" i="10"/>
  <c r="T33" i="10"/>
  <c r="T20" i="10"/>
  <c r="T9" i="10"/>
  <c r="T29" i="10"/>
  <c r="T32" i="10"/>
  <c r="T36" i="10"/>
  <c r="D169" i="10"/>
  <c r="T7" i="10"/>
  <c r="J8" i="8"/>
  <c r="C377" i="17"/>
  <c r="D346" i="17"/>
  <c r="J137" i="7"/>
  <c r="H137" i="7"/>
  <c r="J325" i="9"/>
  <c r="K23" i="11"/>
  <c r="K26" i="11"/>
  <c r="K35" i="11"/>
  <c r="K34" i="11"/>
  <c r="K13" i="11"/>
  <c r="K15" i="11"/>
  <c r="K8" i="11"/>
  <c r="K7" i="11"/>
  <c r="K33" i="11"/>
  <c r="K30" i="11"/>
  <c r="K28" i="11"/>
  <c r="K32" i="11"/>
  <c r="K31" i="11"/>
  <c r="K25" i="11"/>
  <c r="K17" i="11"/>
  <c r="K22" i="11"/>
  <c r="C180" i="11"/>
  <c r="K18" i="11"/>
  <c r="K12" i="11"/>
  <c r="K10" i="11"/>
  <c r="K20" i="11"/>
  <c r="K9" i="11"/>
  <c r="K27" i="11"/>
  <c r="K36" i="11"/>
  <c r="K21" i="11"/>
  <c r="K29" i="11"/>
  <c r="K38" i="11"/>
  <c r="K16" i="11"/>
  <c r="K14" i="11"/>
  <c r="K19" i="11"/>
  <c r="K11" i="11"/>
  <c r="K24" i="11"/>
  <c r="L99" i="16"/>
  <c r="L107" i="16"/>
  <c r="L87" i="16"/>
  <c r="L106" i="16"/>
  <c r="L101" i="16"/>
  <c r="L104" i="16"/>
  <c r="L109" i="16"/>
  <c r="L88" i="16"/>
  <c r="L100" i="16"/>
  <c r="L89" i="16"/>
  <c r="L95" i="16"/>
  <c r="L98" i="16"/>
  <c r="L82" i="16"/>
  <c r="L94" i="16"/>
  <c r="L85" i="16"/>
  <c r="L86" i="16"/>
  <c r="L103" i="16"/>
  <c r="L93" i="16"/>
  <c r="L96" i="16"/>
  <c r="L108" i="16"/>
  <c r="L91" i="16"/>
  <c r="C864" i="16"/>
  <c r="D864" i="16" s="1"/>
  <c r="L111" i="16"/>
  <c r="L92" i="16"/>
  <c r="L97" i="16"/>
  <c r="L90" i="16"/>
  <c r="L102" i="16"/>
  <c r="L83" i="16"/>
  <c r="L84" i="16"/>
  <c r="L110" i="16"/>
  <c r="L113" i="16"/>
  <c r="L105" i="16"/>
  <c r="J154" i="8"/>
  <c r="J161" i="9"/>
  <c r="J17" i="8"/>
  <c r="J12" i="9"/>
  <c r="D243" i="8"/>
  <c r="F243" i="8"/>
  <c r="J174" i="9"/>
  <c r="H23" i="5"/>
  <c r="J23" i="5"/>
  <c r="H235" i="7"/>
  <c r="J235" i="7"/>
  <c r="J134" i="7"/>
  <c r="H134" i="7"/>
  <c r="J220" i="7"/>
  <c r="H220" i="7"/>
  <c r="J36" i="12"/>
  <c r="H36" i="12"/>
  <c r="J95" i="8"/>
  <c r="H18" i="7"/>
  <c r="J18" i="7"/>
  <c r="H34" i="6"/>
  <c r="J34" i="6"/>
  <c r="J19" i="6"/>
  <c r="H19" i="6"/>
  <c r="J22" i="6"/>
  <c r="H22" i="6"/>
  <c r="J302" i="8"/>
  <c r="J385" i="3"/>
  <c r="H385" i="3"/>
  <c r="H388" i="3"/>
  <c r="J388" i="3"/>
  <c r="J33" i="12"/>
  <c r="H33" i="12"/>
  <c r="J110" i="7"/>
  <c r="H110" i="7"/>
  <c r="G141" i="7"/>
  <c r="I128" i="7" s="1"/>
  <c r="J168" i="9"/>
  <c r="J300" i="8"/>
  <c r="J221" i="7"/>
  <c r="H221" i="7"/>
  <c r="H18" i="5"/>
  <c r="J18" i="5"/>
  <c r="H379" i="3"/>
  <c r="J379" i="3"/>
  <c r="H14" i="12"/>
  <c r="J14" i="12"/>
  <c r="Q19" i="10"/>
  <c r="C365" i="10"/>
  <c r="Q22" i="10"/>
  <c r="Q38" i="10"/>
  <c r="Q18" i="10"/>
  <c r="Q14" i="10"/>
  <c r="Q31" i="10"/>
  <c r="Q27" i="10"/>
  <c r="Q34" i="10"/>
  <c r="Q12" i="10"/>
  <c r="Q16" i="10"/>
  <c r="Q23" i="10"/>
  <c r="Q32" i="10"/>
  <c r="Q33" i="10"/>
  <c r="Q7" i="10"/>
  <c r="Q21" i="10"/>
  <c r="Q24" i="10"/>
  <c r="Q29" i="10"/>
  <c r="Q9" i="10"/>
  <c r="Q35" i="10"/>
  <c r="Q13" i="10"/>
  <c r="Q25" i="10"/>
  <c r="Q10" i="10"/>
  <c r="Q28" i="10"/>
  <c r="Q36" i="10"/>
  <c r="Q8" i="10"/>
  <c r="Q30" i="10"/>
  <c r="Q17" i="10"/>
  <c r="Q20" i="10"/>
  <c r="Q15" i="10"/>
  <c r="Q11" i="10"/>
  <c r="Q26" i="10"/>
  <c r="N38" i="9"/>
  <c r="L38" i="9"/>
  <c r="J121" i="7"/>
  <c r="H121" i="7"/>
  <c r="J234" i="8"/>
  <c r="G97" i="16"/>
  <c r="G98" i="16"/>
  <c r="G87" i="16"/>
  <c r="G86" i="16"/>
  <c r="G82" i="16"/>
  <c r="G95" i="16"/>
  <c r="G91" i="16"/>
  <c r="G113" i="16"/>
  <c r="G83" i="16"/>
  <c r="G85" i="16"/>
  <c r="G90" i="16"/>
  <c r="G88" i="16"/>
  <c r="G84" i="16"/>
  <c r="G109" i="16"/>
  <c r="G106" i="16"/>
  <c r="G107" i="16"/>
  <c r="G110" i="16"/>
  <c r="G94" i="16"/>
  <c r="G99" i="16"/>
  <c r="G92" i="16"/>
  <c r="G100" i="16"/>
  <c r="G108" i="16"/>
  <c r="G111" i="16"/>
  <c r="G103" i="16"/>
  <c r="G102" i="16"/>
  <c r="C519" i="16"/>
  <c r="D519" i="16" s="1"/>
  <c r="G96" i="16"/>
  <c r="G93" i="16"/>
  <c r="G89" i="16"/>
  <c r="G101" i="16"/>
  <c r="G105" i="16"/>
  <c r="G104" i="16"/>
  <c r="J241" i="8"/>
  <c r="J236" i="8"/>
  <c r="J25" i="7"/>
  <c r="H25" i="7"/>
  <c r="J296" i="8"/>
  <c r="J299" i="8"/>
  <c r="J13" i="5"/>
  <c r="H13" i="5"/>
  <c r="J19" i="9"/>
  <c r="O96" i="16"/>
  <c r="O111" i="16"/>
  <c r="O100" i="16"/>
  <c r="O91" i="16"/>
  <c r="O110" i="16"/>
  <c r="O82" i="16"/>
  <c r="O83" i="16"/>
  <c r="O109" i="16"/>
  <c r="O107" i="16"/>
  <c r="O105" i="16"/>
  <c r="O97" i="16"/>
  <c r="O99" i="16"/>
  <c r="O104" i="16"/>
  <c r="O98" i="16"/>
  <c r="C1071" i="16"/>
  <c r="D1071" i="16" s="1"/>
  <c r="O95" i="16"/>
  <c r="O102" i="16"/>
  <c r="O103" i="16"/>
  <c r="O89" i="16"/>
  <c r="O101" i="16"/>
  <c r="O90" i="16"/>
  <c r="O108" i="16"/>
  <c r="O85" i="16"/>
  <c r="O86" i="16"/>
  <c r="O106" i="16"/>
  <c r="O93" i="16"/>
  <c r="O88" i="16"/>
  <c r="O94" i="16"/>
  <c r="O92" i="16"/>
  <c r="O113" i="16"/>
  <c r="O84" i="16"/>
  <c r="O87" i="16"/>
  <c r="J321" i="9"/>
  <c r="H113" i="7"/>
  <c r="J113" i="7"/>
  <c r="J20" i="12"/>
  <c r="H20" i="12"/>
  <c r="J100" i="8"/>
  <c r="J168" i="8"/>
  <c r="H13" i="7"/>
  <c r="J13" i="7"/>
  <c r="J127" i="7"/>
  <c r="H127" i="7"/>
  <c r="J83" i="8"/>
  <c r="J34" i="5"/>
  <c r="H34" i="5"/>
  <c r="J25" i="6"/>
  <c r="H25" i="6"/>
  <c r="H373" i="3"/>
  <c r="J373" i="3"/>
  <c r="J381" i="3"/>
  <c r="H381" i="3"/>
  <c r="H377" i="3"/>
  <c r="J377" i="3"/>
  <c r="J11" i="12"/>
  <c r="H11" i="12"/>
  <c r="J239" i="7"/>
  <c r="H239" i="7"/>
  <c r="J34" i="12"/>
  <c r="H34" i="12"/>
  <c r="H26" i="7"/>
  <c r="J26" i="7"/>
  <c r="J212" i="8"/>
  <c r="G243" i="8"/>
  <c r="I230" i="8" s="1"/>
  <c r="J167" i="9"/>
  <c r="L312" i="8"/>
  <c r="N312" i="8"/>
  <c r="C313" i="8"/>
  <c r="J14" i="8"/>
  <c r="H394" i="3"/>
  <c r="J394" i="3"/>
  <c r="H243" i="7"/>
  <c r="J243" i="7"/>
  <c r="H116" i="7"/>
  <c r="J116" i="7"/>
  <c r="J89" i="8"/>
  <c r="H33" i="5"/>
  <c r="J33" i="5"/>
  <c r="F312" i="8"/>
  <c r="D312" i="8"/>
  <c r="J10" i="8"/>
  <c r="L329" i="9"/>
  <c r="N329" i="9"/>
  <c r="J178" i="9"/>
  <c r="H130" i="7"/>
  <c r="J130" i="7"/>
  <c r="J306" i="8"/>
  <c r="J159" i="9"/>
  <c r="E29" i="11"/>
  <c r="E32" i="11"/>
  <c r="E9" i="11"/>
  <c r="E22" i="11"/>
  <c r="E38" i="11"/>
  <c r="E21" i="11"/>
  <c r="C106" i="11"/>
  <c r="E30" i="11"/>
  <c r="E14" i="11"/>
  <c r="E24" i="11"/>
  <c r="E31" i="11"/>
  <c r="E27" i="11"/>
  <c r="E10" i="11"/>
  <c r="E23" i="11"/>
  <c r="E28" i="11"/>
  <c r="E12" i="11"/>
  <c r="E18" i="11"/>
  <c r="E13" i="11"/>
  <c r="E34" i="11"/>
  <c r="E33" i="11"/>
  <c r="E15" i="11"/>
  <c r="E16" i="11"/>
  <c r="E8" i="11"/>
  <c r="E11" i="11"/>
  <c r="E7" i="11"/>
  <c r="E35" i="11"/>
  <c r="E26" i="11"/>
  <c r="E20" i="11"/>
  <c r="E25" i="11"/>
  <c r="E17" i="11"/>
  <c r="E19" i="11"/>
  <c r="E36" i="11"/>
  <c r="H22" i="5"/>
  <c r="J22" i="5"/>
  <c r="J28" i="8"/>
  <c r="H382" i="3"/>
  <c r="J382" i="3"/>
  <c r="H222" i="7"/>
  <c r="J222" i="7"/>
  <c r="J98" i="8"/>
  <c r="J227" i="8"/>
  <c r="J36" i="6"/>
  <c r="H36" i="6"/>
  <c r="J156" i="8"/>
  <c r="J155" i="8"/>
  <c r="J310" i="8"/>
  <c r="Q29" i="17"/>
  <c r="N164" i="9"/>
  <c r="E782" i="16"/>
  <c r="F782" i="16" s="1"/>
  <c r="F34" i="12"/>
  <c r="N158" i="9"/>
  <c r="M159" i="9"/>
  <c r="Q13" i="17"/>
  <c r="N36" i="6"/>
  <c r="F167" i="9"/>
  <c r="K33" i="17"/>
  <c r="M30" i="12"/>
  <c r="F36" i="6"/>
  <c r="T36" i="17"/>
  <c r="E1552" i="16"/>
  <c r="F1552" i="16" s="1"/>
  <c r="M174" i="9"/>
  <c r="T23" i="17"/>
  <c r="E1466" i="16"/>
  <c r="F1466" i="16" s="1"/>
  <c r="E353" i="16"/>
  <c r="F353" i="16" s="1"/>
  <c r="F163" i="9"/>
  <c r="M13" i="12"/>
  <c r="T33" i="15"/>
  <c r="E90" i="14"/>
  <c r="F90" i="14" s="1"/>
  <c r="M15" i="12"/>
  <c r="F14" i="12"/>
  <c r="E1753" i="16"/>
  <c r="F1753" i="16" s="1"/>
  <c r="M7" i="6"/>
  <c r="T7" i="15"/>
  <c r="M172" i="8"/>
  <c r="M16" i="12"/>
  <c r="E16" i="14"/>
  <c r="D975" i="16"/>
  <c r="F1752" i="16"/>
  <c r="F1545" i="16"/>
  <c r="M175" i="9"/>
  <c r="D281" i="16"/>
  <c r="F1758" i="16"/>
  <c r="E217" i="7"/>
  <c r="N160" i="8"/>
  <c r="F1049" i="16"/>
  <c r="K12" i="17"/>
  <c r="F379" i="16"/>
  <c r="F1111" i="16"/>
  <c r="F1053" i="16"/>
  <c r="E777" i="16"/>
  <c r="F777" i="16" s="1"/>
  <c r="E1667" i="16"/>
  <c r="F1667" i="16" s="1"/>
  <c r="D768" i="16"/>
  <c r="D1334" i="16"/>
  <c r="D697" i="16"/>
  <c r="D1411" i="16"/>
  <c r="F446" i="16"/>
  <c r="D1682" i="16"/>
  <c r="D362" i="16"/>
  <c r="F146" i="8"/>
  <c r="M176" i="9"/>
  <c r="D369" i="16"/>
  <c r="D1457" i="16"/>
  <c r="D987" i="16"/>
  <c r="D1119" i="16"/>
  <c r="E79" i="14"/>
  <c r="F79" i="14" s="1"/>
  <c r="F1459" i="16"/>
  <c r="E581" i="16"/>
  <c r="F581" i="16" s="1"/>
  <c r="F499" i="16"/>
  <c r="F1467" i="16"/>
  <c r="F633" i="16"/>
  <c r="D1113" i="16"/>
  <c r="F1403" i="16"/>
  <c r="D1343" i="16"/>
  <c r="E242" i="7"/>
  <c r="D1275" i="16"/>
  <c r="D308" i="16"/>
  <c r="F1273" i="16"/>
  <c r="F1757" i="16"/>
  <c r="F907" i="16"/>
  <c r="T13" i="17"/>
  <c r="M230" i="7"/>
  <c r="D243" i="14"/>
  <c r="F282" i="16"/>
  <c r="N23" i="14"/>
  <c r="E1677" i="16"/>
  <c r="F1677" i="16" s="1"/>
  <c r="F229" i="7"/>
  <c r="F165" i="8"/>
  <c r="F99" i="14"/>
  <c r="D282" i="16"/>
  <c r="D515" i="16"/>
  <c r="C344" i="10"/>
  <c r="T35" i="15"/>
  <c r="F13" i="12"/>
  <c r="F634" i="16"/>
  <c r="E14" i="14"/>
  <c r="E1611" i="16"/>
  <c r="F1611" i="16" s="1"/>
  <c r="F162" i="9"/>
  <c r="F500" i="16"/>
  <c r="F145" i="8"/>
  <c r="C278" i="10"/>
  <c r="D162" i="10"/>
  <c r="F7" i="6"/>
  <c r="F173" i="8"/>
  <c r="E226" i="14"/>
  <c r="F226" i="14" s="1"/>
  <c r="D570" i="16"/>
  <c r="D237" i="14"/>
  <c r="D352" i="10"/>
  <c r="E1341" i="16"/>
  <c r="F1341" i="16" s="1"/>
  <c r="F371" i="16"/>
  <c r="D287" i="16"/>
  <c r="E88" i="8"/>
  <c r="D1539" i="16"/>
  <c r="D168" i="14"/>
  <c r="N34" i="14"/>
  <c r="M173" i="8"/>
  <c r="F78" i="14"/>
  <c r="F695" i="16"/>
  <c r="E1525" i="16"/>
  <c r="F1525" i="16" s="1"/>
  <c r="H322" i="9"/>
  <c r="E1060" i="16"/>
  <c r="F1060" i="16" s="1"/>
  <c r="F20" i="12"/>
  <c r="D99" i="11"/>
  <c r="C363" i="10"/>
  <c r="C288" i="10"/>
  <c r="F30" i="12"/>
  <c r="F238" i="14"/>
  <c r="N8" i="14"/>
  <c r="F1413" i="16"/>
  <c r="E1551" i="16"/>
  <c r="F1551" i="16" s="1"/>
  <c r="D79" i="10"/>
  <c r="D854" i="16"/>
  <c r="N11" i="6"/>
  <c r="D993" i="16"/>
  <c r="D231" i="16"/>
  <c r="F93" i="14"/>
  <c r="C76" i="11"/>
  <c r="C347" i="10"/>
  <c r="F164" i="8"/>
  <c r="D245" i="14"/>
  <c r="F448" i="16"/>
  <c r="F835" i="16"/>
  <c r="D714" i="16"/>
  <c r="F1400" i="16"/>
  <c r="D447" i="16"/>
  <c r="D1666" i="16"/>
  <c r="D1468" i="16"/>
  <c r="M8" i="6"/>
  <c r="D422" i="16"/>
  <c r="F1206" i="16"/>
  <c r="N149" i="8"/>
  <c r="D1663" i="16"/>
  <c r="E1258" i="16"/>
  <c r="F1258" i="16" s="1"/>
  <c r="D88" i="10"/>
  <c r="F1182" i="16"/>
  <c r="E443" i="16"/>
  <c r="F443" i="16" s="1"/>
  <c r="E1743" i="16"/>
  <c r="F1743" i="16" s="1"/>
  <c r="F84" i="14"/>
  <c r="D79" i="11"/>
  <c r="D99" i="14"/>
  <c r="C94" i="10"/>
  <c r="E1334" i="16"/>
  <c r="F1334" i="16" s="1"/>
  <c r="N159" i="8"/>
  <c r="D908" i="16"/>
  <c r="F1323" i="16"/>
  <c r="D278" i="10"/>
  <c r="D138" i="10"/>
  <c r="F158" i="9"/>
  <c r="N230" i="7"/>
  <c r="D1734" i="16"/>
  <c r="E1457" i="16"/>
  <c r="F1457" i="16" s="1"/>
  <c r="E103" i="8"/>
  <c r="D910" i="16"/>
  <c r="F1262" i="16"/>
  <c r="D1274" i="16"/>
  <c r="D642" i="16"/>
  <c r="D1138" i="16"/>
  <c r="E25" i="5"/>
  <c r="F170" i="9"/>
  <c r="H12" i="8"/>
  <c r="D490" i="16"/>
  <c r="D1755" i="16"/>
  <c r="F1187" i="16"/>
  <c r="F1256" i="16"/>
  <c r="D1469" i="16"/>
  <c r="F1121" i="16"/>
  <c r="D141" i="10"/>
  <c r="D1255" i="16"/>
  <c r="M164" i="8"/>
  <c r="N153" i="8"/>
  <c r="D1068" i="16"/>
  <c r="D1470" i="16"/>
  <c r="D905" i="16"/>
  <c r="E856" i="16"/>
  <c r="F856" i="16" s="1"/>
  <c r="C225" i="10"/>
  <c r="F716" i="16"/>
  <c r="M7" i="12"/>
  <c r="F645" i="16"/>
  <c r="M31" i="12"/>
  <c r="D233" i="14"/>
  <c r="F170" i="14"/>
  <c r="D93" i="14"/>
  <c r="H177" i="9"/>
  <c r="N30" i="6"/>
  <c r="D1621" i="16"/>
  <c r="D1345" i="16"/>
  <c r="D174" i="14"/>
  <c r="N169" i="8"/>
  <c r="F646" i="16"/>
  <c r="Q17" i="17"/>
  <c r="N35" i="6"/>
  <c r="H284" i="8"/>
  <c r="M237" i="7"/>
  <c r="F29" i="6"/>
  <c r="F162" i="8"/>
  <c r="D1669" i="16"/>
  <c r="D646" i="16"/>
  <c r="D1114" i="16"/>
  <c r="F911" i="16"/>
  <c r="E13" i="14"/>
  <c r="K35" i="17"/>
  <c r="D1110" i="16"/>
  <c r="D1200" i="16"/>
  <c r="D1206" i="16"/>
  <c r="C209" i="10"/>
  <c r="N35" i="12"/>
  <c r="E1692" i="16"/>
  <c r="F1692" i="16" s="1"/>
  <c r="F1416" i="16"/>
  <c r="D913" i="16"/>
  <c r="F1665" i="16"/>
  <c r="E1389" i="16"/>
  <c r="F1389" i="16" s="1"/>
  <c r="E283" i="16"/>
  <c r="F283" i="16" s="1"/>
  <c r="N220" i="8"/>
  <c r="F212" i="8"/>
  <c r="F148" i="14"/>
  <c r="E1261" i="16"/>
  <c r="F1261" i="16" s="1"/>
  <c r="F294" i="16"/>
  <c r="D435" i="16"/>
  <c r="F492" i="16"/>
  <c r="E975" i="16"/>
  <c r="F975" i="16" s="1"/>
  <c r="E81" i="8"/>
  <c r="D569" i="16"/>
  <c r="F1194" i="16"/>
  <c r="F641" i="16"/>
  <c r="D229" i="14"/>
  <c r="F17" i="12"/>
  <c r="C163" i="10"/>
  <c r="N228" i="7"/>
  <c r="N135" i="7"/>
  <c r="E17" i="6"/>
  <c r="D284" i="10"/>
  <c r="D224" i="16"/>
  <c r="D1196" i="16"/>
  <c r="D834" i="16"/>
  <c r="N8" i="6"/>
  <c r="D500" i="16"/>
  <c r="N165" i="8"/>
  <c r="E1414" i="16"/>
  <c r="F1414" i="16" s="1"/>
  <c r="E308" i="16"/>
  <c r="F308" i="16" s="1"/>
  <c r="D578" i="16"/>
  <c r="D230" i="16"/>
  <c r="M149" i="8"/>
  <c r="N15" i="6"/>
  <c r="D1260" i="16"/>
  <c r="D284" i="16"/>
  <c r="F153" i="14"/>
  <c r="D1259" i="16"/>
  <c r="D142" i="10"/>
  <c r="K26" i="17"/>
  <c r="D270" i="10"/>
  <c r="N223" i="8"/>
  <c r="M12" i="12"/>
  <c r="D87" i="14"/>
  <c r="E156" i="8"/>
  <c r="F236" i="7"/>
  <c r="E35" i="15"/>
  <c r="D225" i="10"/>
  <c r="E94" i="14"/>
  <c r="F94" i="14" s="1"/>
  <c r="F10" i="6"/>
  <c r="D562" i="16"/>
  <c r="D310" i="16"/>
  <c r="C212" i="10"/>
  <c r="E221" i="7"/>
  <c r="F154" i="9"/>
  <c r="N8" i="7"/>
  <c r="E11" i="14"/>
  <c r="D78" i="10"/>
  <c r="C352" i="10"/>
  <c r="N170" i="8"/>
  <c r="N20" i="14"/>
  <c r="N235" i="7"/>
  <c r="N163" i="8"/>
  <c r="D1067" i="16"/>
  <c r="D304" i="16"/>
  <c r="D439" i="16"/>
  <c r="H15" i="14"/>
  <c r="E146" i="14"/>
  <c r="D1537" i="16"/>
  <c r="F1535" i="16"/>
  <c r="F912" i="16"/>
  <c r="E1328" i="16"/>
  <c r="F1328" i="16" s="1"/>
  <c r="D349" i="10"/>
  <c r="D1253" i="16"/>
  <c r="D276" i="10"/>
  <c r="H180" i="9"/>
  <c r="F34" i="7"/>
  <c r="D517" i="16"/>
  <c r="M134" i="7"/>
  <c r="M11" i="9"/>
  <c r="D919" i="16"/>
  <c r="E26" i="15"/>
  <c r="E422" i="16"/>
  <c r="F422" i="16" s="1"/>
  <c r="E974" i="16"/>
  <c r="F974" i="16" s="1"/>
  <c r="T27" i="15"/>
  <c r="C290" i="10"/>
  <c r="F1756" i="16"/>
  <c r="N220" i="7"/>
  <c r="D1538" i="16"/>
  <c r="F1051" i="16"/>
  <c r="E913" i="16"/>
  <c r="F913" i="16" s="1"/>
  <c r="F1329" i="16"/>
  <c r="E7" i="17"/>
  <c r="C74" i="10"/>
  <c r="D93" i="10"/>
  <c r="D346" i="10"/>
  <c r="D1526" i="16"/>
  <c r="N17" i="14"/>
  <c r="T30" i="17"/>
  <c r="D95" i="14"/>
  <c r="D1042" i="16"/>
  <c r="F14" i="6"/>
  <c r="E1255" i="16"/>
  <c r="F1255" i="16" s="1"/>
  <c r="C276" i="10"/>
  <c r="D94" i="10"/>
  <c r="M21" i="12"/>
  <c r="E220" i="7"/>
  <c r="E33" i="6"/>
  <c r="E435" i="16"/>
  <c r="F435" i="16" s="1"/>
  <c r="F366" i="16"/>
  <c r="M217" i="8"/>
  <c r="E157" i="8"/>
  <c r="C350" i="10"/>
  <c r="D428" i="16"/>
  <c r="D491" i="16"/>
  <c r="C214" i="10"/>
  <c r="H75" i="8"/>
  <c r="M27" i="6"/>
  <c r="T31" i="17"/>
  <c r="D1338" i="16"/>
  <c r="D840" i="16"/>
  <c r="D788" i="16"/>
  <c r="N128" i="7"/>
  <c r="F29" i="12"/>
  <c r="N241" i="7"/>
  <c r="F789" i="16"/>
  <c r="F582" i="16"/>
  <c r="D861" i="16"/>
  <c r="D98" i="10"/>
  <c r="F286" i="16"/>
  <c r="E769" i="16"/>
  <c r="F769" i="16" s="1"/>
  <c r="F355" i="16"/>
  <c r="D982" i="16"/>
  <c r="D1179" i="16"/>
  <c r="D354" i="16"/>
  <c r="N21" i="6"/>
  <c r="D432" i="16"/>
  <c r="D344" i="10"/>
  <c r="C140" i="10"/>
  <c r="M31" i="7"/>
  <c r="C357" i="10"/>
  <c r="M91" i="8"/>
  <c r="K14" i="17"/>
  <c r="E834" i="16"/>
  <c r="F834" i="16" s="1"/>
  <c r="F972" i="16"/>
  <c r="K35" i="15"/>
  <c r="E129" i="7"/>
  <c r="F20" i="6"/>
  <c r="E378" i="16"/>
  <c r="F378" i="16" s="1"/>
  <c r="E309" i="16"/>
  <c r="F309" i="16" s="1"/>
  <c r="N87" i="8"/>
  <c r="D1201" i="16"/>
  <c r="D1688" i="16"/>
  <c r="C281" i="10"/>
  <c r="E295" i="16"/>
  <c r="F295" i="16" s="1"/>
  <c r="E1470" i="16"/>
  <c r="F1470" i="16" s="1"/>
  <c r="E709" i="16"/>
  <c r="F709" i="16" s="1"/>
  <c r="D582" i="16"/>
  <c r="N36" i="12"/>
  <c r="N10" i="6"/>
  <c r="H316" i="9"/>
  <c r="C337" i="10"/>
  <c r="F30" i="5"/>
  <c r="C175" i="11"/>
  <c r="E28" i="17"/>
  <c r="D247" i="14"/>
  <c r="D1618" i="16"/>
  <c r="D1330" i="16"/>
  <c r="M97" i="8"/>
  <c r="N23" i="6"/>
  <c r="E303" i="16"/>
  <c r="F303" i="16" s="1"/>
  <c r="D648" i="16"/>
  <c r="E18" i="6"/>
  <c r="N156" i="9"/>
  <c r="D1416" i="16"/>
  <c r="E24" i="5"/>
  <c r="M20" i="7"/>
  <c r="N35" i="9"/>
  <c r="C79" i="10"/>
  <c r="E34" i="6"/>
  <c r="M12" i="7"/>
  <c r="D1388" i="16"/>
  <c r="F137" i="7"/>
  <c r="E218" i="7"/>
  <c r="D298" i="16"/>
  <c r="M12" i="8"/>
  <c r="D1480" i="16"/>
  <c r="K30" i="15"/>
  <c r="C217" i="10"/>
  <c r="F16" i="12"/>
  <c r="F241" i="14"/>
  <c r="D76" i="14"/>
  <c r="D171" i="11"/>
  <c r="F427" i="16"/>
  <c r="F17" i="8"/>
  <c r="F19" i="7"/>
  <c r="H30" i="8"/>
  <c r="F9" i="6"/>
  <c r="E307" i="9"/>
  <c r="E25" i="14"/>
  <c r="E31" i="14"/>
  <c r="E505" i="16"/>
  <c r="F505" i="16" s="1"/>
  <c r="E712" i="16"/>
  <c r="F712" i="16" s="1"/>
  <c r="E988" i="16"/>
  <c r="F988" i="16" s="1"/>
  <c r="E17" i="5"/>
  <c r="F26" i="12"/>
  <c r="E1468" i="16"/>
  <c r="F1468" i="16" s="1"/>
  <c r="E1537" i="16"/>
  <c r="F1537" i="16" s="1"/>
  <c r="E638" i="16"/>
  <c r="F638" i="16" s="1"/>
  <c r="E225" i="16"/>
  <c r="F225" i="16" s="1"/>
  <c r="N23" i="7"/>
  <c r="D1136" i="16"/>
  <c r="H166" i="8"/>
  <c r="F165" i="9"/>
  <c r="D168" i="11"/>
  <c r="N25" i="15"/>
  <c r="E115" i="7"/>
  <c r="C220" i="10"/>
  <c r="F124" i="7"/>
  <c r="E177" i="9"/>
  <c r="F14" i="8"/>
  <c r="D351" i="10"/>
  <c r="M117" i="7"/>
  <c r="C100" i="11"/>
  <c r="E25" i="6"/>
  <c r="N172" i="9"/>
  <c r="D1254" i="16"/>
  <c r="N30" i="7"/>
  <c r="F13" i="7"/>
  <c r="D1617" i="16"/>
  <c r="D1478" i="16"/>
  <c r="F14" i="7"/>
  <c r="D291" i="10"/>
  <c r="D586" i="16"/>
  <c r="M19" i="6"/>
  <c r="D1131" i="16"/>
  <c r="D80" i="11"/>
  <c r="E112" i="7"/>
  <c r="F147" i="8"/>
  <c r="D76" i="11"/>
  <c r="M9" i="6"/>
  <c r="D1329" i="16"/>
  <c r="F84" i="8"/>
  <c r="K15" i="15"/>
  <c r="D972" i="16"/>
  <c r="D1528" i="16"/>
  <c r="F377" i="3"/>
  <c r="C88" i="11"/>
  <c r="D1594" i="16"/>
  <c r="F13" i="5"/>
  <c r="N31" i="17"/>
  <c r="F113" i="7"/>
  <c r="D572" i="16"/>
  <c r="D1607" i="16"/>
  <c r="M19" i="5"/>
  <c r="E19" i="15"/>
  <c r="D628" i="16"/>
  <c r="E908" i="16"/>
  <c r="F908" i="16" s="1"/>
  <c r="E563" i="16"/>
  <c r="F563" i="16" s="1"/>
  <c r="E15" i="12"/>
  <c r="N22" i="6"/>
  <c r="F36" i="9"/>
  <c r="N28" i="6"/>
  <c r="D1683" i="16"/>
  <c r="D169" i="14"/>
  <c r="N28" i="12"/>
  <c r="D1402" i="16"/>
  <c r="E236" i="16"/>
  <c r="F236" i="16" s="1"/>
  <c r="F649" i="16"/>
  <c r="T26" i="17"/>
  <c r="F126" i="7"/>
  <c r="M137" i="7"/>
  <c r="D150" i="14"/>
  <c r="N23" i="15"/>
  <c r="D97" i="14"/>
  <c r="N8" i="12"/>
  <c r="F24" i="6"/>
  <c r="N25" i="12"/>
  <c r="F923" i="16"/>
  <c r="E1200" i="16"/>
  <c r="F1200" i="16" s="1"/>
  <c r="D279" i="10"/>
  <c r="C165" i="10"/>
  <c r="E29" i="17"/>
  <c r="D1527" i="16"/>
  <c r="M216" i="8"/>
  <c r="M13" i="6"/>
  <c r="D1054" i="16"/>
  <c r="M232" i="8"/>
  <c r="C90" i="11"/>
  <c r="D779" i="16"/>
  <c r="N29" i="15"/>
  <c r="E1127" i="16"/>
  <c r="F1127" i="16" s="1"/>
  <c r="F1405" i="16"/>
  <c r="D83" i="11"/>
  <c r="E98" i="14"/>
  <c r="F98" i="14" s="1"/>
  <c r="M20" i="8"/>
  <c r="N384" i="3"/>
  <c r="D355" i="16"/>
  <c r="E29" i="8"/>
  <c r="Q22" i="17"/>
  <c r="N158" i="8"/>
  <c r="H13" i="14"/>
  <c r="D1129" i="16"/>
  <c r="C95" i="10"/>
  <c r="F36" i="12"/>
  <c r="N144" i="8"/>
  <c r="E235" i="8"/>
  <c r="C286" i="10"/>
  <c r="M240" i="8"/>
  <c r="D1264" i="16"/>
  <c r="T12" i="17"/>
  <c r="F86" i="8"/>
  <c r="K10" i="15"/>
  <c r="M177" i="9"/>
  <c r="E95" i="14"/>
  <c r="F95" i="14" s="1"/>
  <c r="E222" i="14"/>
  <c r="F222" i="14" s="1"/>
  <c r="E18" i="14"/>
  <c r="E9" i="12"/>
  <c r="F29" i="7"/>
  <c r="D242" i="16"/>
  <c r="C150" i="11"/>
  <c r="D229" i="16"/>
  <c r="T14" i="17"/>
  <c r="M24" i="12"/>
  <c r="N145" i="8"/>
  <c r="Q31" i="17"/>
  <c r="D420" i="16"/>
  <c r="D241" i="14"/>
  <c r="D370" i="16"/>
  <c r="D1670" i="16"/>
  <c r="E237" i="14"/>
  <c r="F237" i="14" s="1"/>
  <c r="Q32" i="15"/>
  <c r="F18" i="12"/>
  <c r="D239" i="14"/>
  <c r="Q11" i="15"/>
  <c r="Q26" i="15"/>
  <c r="N18" i="17"/>
  <c r="C87" i="10"/>
  <c r="F12" i="5"/>
  <c r="E213" i="16"/>
  <c r="F213" i="16" s="1"/>
  <c r="M9" i="7"/>
  <c r="N154" i="8"/>
  <c r="E31" i="6"/>
  <c r="D1752" i="16"/>
  <c r="E1199" i="16"/>
  <c r="F1199" i="16" s="1"/>
  <c r="E1129" i="16"/>
  <c r="F1129" i="16" s="1"/>
  <c r="E1683" i="16"/>
  <c r="F1683" i="16" s="1"/>
  <c r="E991" i="16"/>
  <c r="F991" i="16" s="1"/>
  <c r="F96" i="8"/>
  <c r="H10" i="14"/>
  <c r="T17" i="17"/>
  <c r="N385" i="3"/>
  <c r="N179" i="9"/>
  <c r="F97" i="8"/>
  <c r="M24" i="7"/>
  <c r="F150" i="8"/>
  <c r="E387" i="3"/>
  <c r="M232" i="7"/>
  <c r="E227" i="8"/>
  <c r="D360" i="10"/>
  <c r="E241" i="8"/>
  <c r="Q25" i="17"/>
  <c r="M161" i="8"/>
  <c r="E246" i="14"/>
  <c r="F246" i="14" s="1"/>
  <c r="D1408" i="16"/>
  <c r="D1405" i="16"/>
  <c r="D776" i="16"/>
  <c r="M29" i="7"/>
  <c r="D101" i="11"/>
  <c r="E232" i="7"/>
  <c r="M214" i="8"/>
  <c r="M284" i="8"/>
  <c r="D235" i="14"/>
  <c r="E215" i="8"/>
  <c r="M22" i="7"/>
  <c r="M286" i="8"/>
  <c r="N237" i="8"/>
  <c r="M152" i="8"/>
  <c r="D1137" i="16"/>
  <c r="M31" i="5"/>
  <c r="M24" i="5"/>
  <c r="D789" i="16"/>
  <c r="F155" i="8"/>
  <c r="N219" i="7"/>
  <c r="N307" i="8"/>
  <c r="N22" i="14"/>
  <c r="N103" i="8"/>
  <c r="D778" i="16"/>
  <c r="N155" i="9"/>
  <c r="M388" i="3"/>
  <c r="D160" i="11"/>
  <c r="K36" i="15"/>
  <c r="N27" i="7"/>
  <c r="H24" i="15"/>
  <c r="N33" i="15"/>
  <c r="F1205" i="16"/>
  <c r="E859" i="16"/>
  <c r="F859" i="16" s="1"/>
  <c r="K14" i="14"/>
  <c r="D282" i="10"/>
  <c r="E282" i="10" s="1"/>
  <c r="C139" i="10"/>
  <c r="D1733" i="16"/>
  <c r="D441" i="16"/>
  <c r="H15" i="15"/>
  <c r="E395" i="3"/>
  <c r="D161" i="11"/>
  <c r="N230" i="8"/>
  <c r="W33" i="17"/>
  <c r="D158" i="14"/>
  <c r="F166" i="17"/>
  <c r="F150" i="17"/>
  <c r="D853" i="16"/>
  <c r="M397" i="3"/>
  <c r="M387" i="3"/>
  <c r="N84" i="8"/>
  <c r="D1751" i="16"/>
  <c r="N36" i="5"/>
  <c r="D700" i="16"/>
  <c r="F76" i="8"/>
  <c r="D237" i="16"/>
  <c r="E428" i="16"/>
  <c r="F428" i="16" s="1"/>
  <c r="E29" i="5"/>
  <c r="N20" i="6"/>
  <c r="D836" i="16"/>
  <c r="F224" i="8"/>
  <c r="K28" i="17"/>
  <c r="N17" i="8"/>
  <c r="D1205" i="16"/>
  <c r="M12" i="9"/>
  <c r="E22" i="12"/>
  <c r="S108" i="16"/>
  <c r="S89" i="16"/>
  <c r="S103" i="16"/>
  <c r="S104" i="16"/>
  <c r="S113" i="16"/>
  <c r="S96" i="16"/>
  <c r="S102" i="16"/>
  <c r="S101" i="16"/>
  <c r="S106" i="16"/>
  <c r="S95" i="16"/>
  <c r="S100" i="16"/>
  <c r="S90" i="16"/>
  <c r="S97" i="16"/>
  <c r="S93" i="16"/>
  <c r="S111" i="16"/>
  <c r="S88" i="16"/>
  <c r="S86" i="16"/>
  <c r="C1349" i="16"/>
  <c r="D1349" i="16" s="1"/>
  <c r="S91" i="16"/>
  <c r="S109" i="16"/>
  <c r="S83" i="16"/>
  <c r="S85" i="16"/>
  <c r="S110" i="16"/>
  <c r="S82" i="16"/>
  <c r="S107" i="16"/>
  <c r="S84" i="16"/>
  <c r="S87" i="16"/>
  <c r="S94" i="16"/>
  <c r="S98" i="16"/>
  <c r="S92" i="16"/>
  <c r="S105" i="16"/>
  <c r="S99" i="16"/>
  <c r="J15" i="5"/>
  <c r="H15" i="5"/>
  <c r="J176" i="9"/>
  <c r="J285" i="8"/>
  <c r="N111" i="16"/>
  <c r="N106" i="16"/>
  <c r="N110" i="16"/>
  <c r="N90" i="16"/>
  <c r="N100" i="16"/>
  <c r="N95" i="16"/>
  <c r="N89" i="16"/>
  <c r="N94" i="16"/>
  <c r="N88" i="16"/>
  <c r="N91" i="16"/>
  <c r="N99" i="16"/>
  <c r="N104" i="16"/>
  <c r="N93" i="16"/>
  <c r="N83" i="16"/>
  <c r="N98" i="16"/>
  <c r="N82" i="16"/>
  <c r="N97" i="16"/>
  <c r="N85" i="16"/>
  <c r="N105" i="16"/>
  <c r="N102" i="16"/>
  <c r="N109" i="16"/>
  <c r="N108" i="16"/>
  <c r="N92" i="16"/>
  <c r="N113" i="16"/>
  <c r="N96" i="16"/>
  <c r="N84" i="16"/>
  <c r="N86" i="16"/>
  <c r="N103" i="16"/>
  <c r="N107" i="16"/>
  <c r="N87" i="16"/>
  <c r="C1002" i="16"/>
  <c r="D1002" i="16" s="1"/>
  <c r="N101" i="16"/>
  <c r="J21" i="8"/>
  <c r="J308" i="9"/>
  <c r="K7" i="10"/>
  <c r="K33" i="10"/>
  <c r="K26" i="10"/>
  <c r="K30" i="10"/>
  <c r="K16" i="10"/>
  <c r="C234" i="10"/>
  <c r="K20" i="10"/>
  <c r="K21" i="10"/>
  <c r="K34" i="10"/>
  <c r="K38" i="10"/>
  <c r="K25" i="10"/>
  <c r="K27" i="10"/>
  <c r="K14" i="10"/>
  <c r="K36" i="10"/>
  <c r="K24" i="10"/>
  <c r="K23" i="10"/>
  <c r="K22" i="10"/>
  <c r="K11" i="10"/>
  <c r="K31" i="10"/>
  <c r="K10" i="10"/>
  <c r="K15" i="10"/>
  <c r="K29" i="10"/>
  <c r="K28" i="10"/>
  <c r="K32" i="10"/>
  <c r="K9" i="10"/>
  <c r="K19" i="10"/>
  <c r="K35" i="10"/>
  <c r="K18" i="10"/>
  <c r="K12" i="10"/>
  <c r="K17" i="10"/>
  <c r="K8" i="10"/>
  <c r="K13" i="10"/>
  <c r="H380" i="3"/>
  <c r="J380" i="3"/>
  <c r="J372" i="3"/>
  <c r="H372" i="3"/>
  <c r="H131" i="7"/>
  <c r="J131" i="7"/>
  <c r="N184" i="9"/>
  <c r="L184" i="9"/>
  <c r="J215" i="8"/>
  <c r="D218" i="14"/>
  <c r="C249" i="14"/>
  <c r="L38" i="12"/>
  <c r="N38" i="12"/>
  <c r="J232" i="8"/>
  <c r="H31" i="12"/>
  <c r="J31" i="12"/>
  <c r="J29" i="5"/>
  <c r="H29" i="5"/>
  <c r="J144" i="8"/>
  <c r="G175" i="8"/>
  <c r="I163" i="8" s="1"/>
  <c r="J22" i="8"/>
  <c r="J29" i="7"/>
  <c r="H29" i="7"/>
  <c r="H218" i="7"/>
  <c r="J218" i="7"/>
  <c r="J139" i="7"/>
  <c r="H139" i="7"/>
  <c r="J155" i="9"/>
  <c r="J298" i="8"/>
  <c r="J294" i="8"/>
  <c r="J34" i="9"/>
  <c r="J28" i="9"/>
  <c r="J8" i="9"/>
  <c r="J16" i="7"/>
  <c r="H16" i="7"/>
  <c r="J120" i="7"/>
  <c r="H120" i="7"/>
  <c r="H32" i="6"/>
  <c r="J32" i="6"/>
  <c r="J307" i="9"/>
  <c r="J159" i="8"/>
  <c r="H138" i="7"/>
  <c r="J138" i="7"/>
  <c r="J162" i="8"/>
  <c r="J97" i="8"/>
  <c r="J15" i="7"/>
  <c r="H15" i="7"/>
  <c r="J77" i="8"/>
  <c r="J164" i="8"/>
  <c r="C241" i="17"/>
  <c r="D210" i="17"/>
  <c r="H391" i="3"/>
  <c r="J391" i="3"/>
  <c r="J31" i="8"/>
  <c r="E108" i="16"/>
  <c r="E83" i="16"/>
  <c r="E82" i="16"/>
  <c r="E105" i="16"/>
  <c r="E91" i="16"/>
  <c r="E93" i="16"/>
  <c r="E98" i="16"/>
  <c r="E88" i="16"/>
  <c r="E87" i="16"/>
  <c r="E86" i="16"/>
  <c r="E100" i="16"/>
  <c r="E95" i="16"/>
  <c r="E102" i="16"/>
  <c r="E101" i="16"/>
  <c r="E85" i="16"/>
  <c r="E106" i="16"/>
  <c r="E113" i="16"/>
  <c r="E111" i="16"/>
  <c r="E103" i="16"/>
  <c r="E99" i="16"/>
  <c r="E107" i="16"/>
  <c r="C381" i="16"/>
  <c r="D381" i="16" s="1"/>
  <c r="E109" i="16"/>
  <c r="E104" i="16"/>
  <c r="E84" i="16"/>
  <c r="E110" i="16"/>
  <c r="E96" i="16"/>
  <c r="E97" i="16"/>
  <c r="E90" i="16"/>
  <c r="E92" i="16"/>
  <c r="E89" i="16"/>
  <c r="E94" i="16"/>
  <c r="N175" i="8"/>
  <c r="L175" i="8"/>
  <c r="C176" i="8"/>
  <c r="Z96" i="16"/>
  <c r="Z105" i="16"/>
  <c r="Z85" i="16"/>
  <c r="Z89" i="16"/>
  <c r="Z90" i="16"/>
  <c r="Z100" i="16"/>
  <c r="Z92" i="16"/>
  <c r="Z101" i="16"/>
  <c r="N76" i="16"/>
  <c r="C2229" i="16" s="1"/>
  <c r="Z84" i="16"/>
  <c r="P76" i="16"/>
  <c r="C2301" i="16" s="1"/>
  <c r="Z106" i="16"/>
  <c r="Z97" i="16"/>
  <c r="Z82" i="16"/>
  <c r="Z110" i="16"/>
  <c r="L76" i="16"/>
  <c r="C2157" i="16" s="1"/>
  <c r="Q76" i="16"/>
  <c r="C2337" i="16" s="1"/>
  <c r="Z98" i="16"/>
  <c r="W76" i="16"/>
  <c r="C2553" i="16" s="1"/>
  <c r="S76" i="16"/>
  <c r="C2409" i="16" s="1"/>
  <c r="Z111" i="16"/>
  <c r="Z108" i="16"/>
  <c r="R76" i="16"/>
  <c r="C2373" i="16" s="1"/>
  <c r="V76" i="16"/>
  <c r="C2517" i="16" s="1"/>
  <c r="Z113" i="16"/>
  <c r="H76" i="16"/>
  <c r="C2013" i="16" s="1"/>
  <c r="M76" i="16"/>
  <c r="C2193" i="16" s="1"/>
  <c r="Z102" i="16"/>
  <c r="O76" i="16"/>
  <c r="C2265" i="16" s="1"/>
  <c r="Z103" i="16"/>
  <c r="F76" i="16"/>
  <c r="C1941" i="16" s="1"/>
  <c r="Z88" i="16"/>
  <c r="Z76" i="16"/>
  <c r="I76" i="16"/>
  <c r="C2049" i="16" s="1"/>
  <c r="D76" i="16"/>
  <c r="C1869" i="16" s="1"/>
  <c r="E76" i="16"/>
  <c r="C1905" i="16" s="1"/>
  <c r="U76" i="16"/>
  <c r="C2481" i="16" s="1"/>
  <c r="X76" i="16"/>
  <c r="C2589" i="16" s="1"/>
  <c r="Z109" i="16"/>
  <c r="C76" i="16"/>
  <c r="C1833" i="16" s="1"/>
  <c r="Z94" i="16"/>
  <c r="K76" i="16"/>
  <c r="C2121" i="16" s="1"/>
  <c r="Z87" i="16"/>
  <c r="Z104" i="16"/>
  <c r="G76" i="16"/>
  <c r="C1977" i="16" s="1"/>
  <c r="Z86" i="16"/>
  <c r="Z95" i="16"/>
  <c r="Z91" i="16"/>
  <c r="Z83" i="16"/>
  <c r="Z99" i="16"/>
  <c r="J76" i="16"/>
  <c r="C2085" i="16" s="1"/>
  <c r="Z107" i="16"/>
  <c r="Z93" i="16"/>
  <c r="Y76" i="16"/>
  <c r="C2625" i="16" s="1"/>
  <c r="T76" i="16"/>
  <c r="C2445" i="16" s="1"/>
  <c r="H112" i="7"/>
  <c r="J112" i="7"/>
  <c r="X104" i="16"/>
  <c r="X94" i="16"/>
  <c r="X95" i="16"/>
  <c r="X89" i="16"/>
  <c r="X102" i="16"/>
  <c r="X92" i="16"/>
  <c r="X108" i="16"/>
  <c r="X84" i="16"/>
  <c r="X107" i="16"/>
  <c r="X111" i="16"/>
  <c r="X93" i="16"/>
  <c r="X101" i="16"/>
  <c r="X83" i="16"/>
  <c r="X96" i="16"/>
  <c r="X110" i="16"/>
  <c r="X103" i="16"/>
  <c r="X90" i="16"/>
  <c r="X109" i="16"/>
  <c r="X82" i="16"/>
  <c r="X98" i="16"/>
  <c r="X106" i="16"/>
  <c r="X105" i="16"/>
  <c r="X88" i="16"/>
  <c r="X85" i="16"/>
  <c r="X87" i="16"/>
  <c r="X91" i="16"/>
  <c r="X100" i="16"/>
  <c r="X99" i="16"/>
  <c r="X97" i="16"/>
  <c r="C1694" i="16"/>
  <c r="D1694" i="16" s="1"/>
  <c r="X86" i="16"/>
  <c r="X113" i="16"/>
  <c r="H26" i="12"/>
  <c r="J26" i="12"/>
  <c r="J162" i="9"/>
  <c r="J27" i="8"/>
  <c r="J82" i="8"/>
  <c r="C246" i="7"/>
  <c r="N245" i="7"/>
  <c r="L245" i="7"/>
  <c r="H8" i="11"/>
  <c r="H24" i="11"/>
  <c r="H38" i="11"/>
  <c r="H16" i="11"/>
  <c r="H10" i="11"/>
  <c r="H11" i="11"/>
  <c r="H12" i="11"/>
  <c r="H19" i="11"/>
  <c r="H15" i="11"/>
  <c r="H13" i="11"/>
  <c r="H27" i="11"/>
  <c r="H28" i="11"/>
  <c r="H14" i="11"/>
  <c r="H18" i="11"/>
  <c r="H17" i="11"/>
  <c r="H26" i="11"/>
  <c r="H21" i="11"/>
  <c r="H20" i="11"/>
  <c r="H29" i="11"/>
  <c r="H7" i="11"/>
  <c r="H31" i="11"/>
  <c r="H35" i="11"/>
  <c r="H34" i="11"/>
  <c r="H30" i="11"/>
  <c r="H33" i="11"/>
  <c r="H23" i="11"/>
  <c r="H22" i="11"/>
  <c r="H32" i="11"/>
  <c r="H36" i="11"/>
  <c r="H9" i="11"/>
  <c r="H25" i="11"/>
  <c r="J21" i="6"/>
  <c r="H21" i="6"/>
  <c r="J85" i="8"/>
  <c r="Y109" i="16"/>
  <c r="Y107" i="16"/>
  <c r="Y100" i="16"/>
  <c r="Y83" i="16"/>
  <c r="Y103" i="16"/>
  <c r="Y102" i="16"/>
  <c r="Y85" i="16"/>
  <c r="Y111" i="16"/>
  <c r="Y101" i="16"/>
  <c r="Y104" i="16"/>
  <c r="Y88" i="16"/>
  <c r="Y92" i="16"/>
  <c r="Y89" i="16"/>
  <c r="Y93" i="16"/>
  <c r="Y87" i="16"/>
  <c r="Y108" i="16"/>
  <c r="Y99" i="16"/>
  <c r="Y82" i="16"/>
  <c r="Y91" i="16"/>
  <c r="Y97" i="16"/>
  <c r="Y84" i="16"/>
  <c r="Y113" i="16"/>
  <c r="Y86" i="16"/>
  <c r="C1763" i="16"/>
  <c r="D1763" i="16" s="1"/>
  <c r="Y110" i="16"/>
  <c r="Y90" i="16"/>
  <c r="Y106" i="16"/>
  <c r="Y98" i="16"/>
  <c r="Y94" i="16"/>
  <c r="Y96" i="16"/>
  <c r="Y95" i="16"/>
  <c r="Y105" i="16"/>
  <c r="J303" i="9"/>
  <c r="E26" i="10"/>
  <c r="E23" i="10"/>
  <c r="E12" i="10"/>
  <c r="E18" i="10"/>
  <c r="E16" i="10"/>
  <c r="E9" i="10"/>
  <c r="E38" i="10"/>
  <c r="E20" i="10"/>
  <c r="E10" i="10"/>
  <c r="E33" i="10"/>
  <c r="E14" i="10"/>
  <c r="E21" i="10"/>
  <c r="E27" i="10"/>
  <c r="E32" i="10"/>
  <c r="E29" i="10"/>
  <c r="E24" i="10"/>
  <c r="E15" i="10"/>
  <c r="E34" i="10"/>
  <c r="E8" i="10"/>
  <c r="E22" i="10"/>
  <c r="E28" i="10"/>
  <c r="E11" i="10"/>
  <c r="E7" i="10"/>
  <c r="E13" i="10"/>
  <c r="E19" i="10"/>
  <c r="E35" i="10"/>
  <c r="E17" i="10"/>
  <c r="E25" i="10"/>
  <c r="E31" i="10"/>
  <c r="E36" i="10"/>
  <c r="E30" i="10"/>
  <c r="C104" i="10"/>
  <c r="J169" i="8"/>
  <c r="J179" i="9"/>
  <c r="J26" i="9"/>
  <c r="E445" i="17"/>
  <c r="F414" i="17"/>
  <c r="J297" i="8"/>
  <c r="H228" i="7"/>
  <c r="J228" i="7"/>
  <c r="J165" i="8"/>
  <c r="J288" i="8"/>
  <c r="H11" i="5"/>
  <c r="J11" i="5"/>
  <c r="H12" i="5"/>
  <c r="J12" i="5"/>
  <c r="H21" i="12"/>
  <c r="J21" i="12"/>
  <c r="J91" i="8"/>
  <c r="J182" i="9"/>
  <c r="J287" i="8"/>
  <c r="J312" i="9"/>
  <c r="H36" i="5"/>
  <c r="J36" i="5"/>
  <c r="J233" i="8"/>
  <c r="N141" i="7"/>
  <c r="C142" i="7"/>
  <c r="L141" i="7"/>
  <c r="J80" i="8"/>
  <c r="J236" i="7"/>
  <c r="H236" i="7"/>
  <c r="J15" i="6"/>
  <c r="H15" i="6"/>
  <c r="H32" i="7"/>
  <c r="J32" i="7"/>
  <c r="D141" i="7"/>
  <c r="D208" i="7" s="1"/>
  <c r="F141" i="7"/>
  <c r="C208" i="7"/>
  <c r="J150" i="8"/>
  <c r="K95" i="16"/>
  <c r="K89" i="16"/>
  <c r="K106" i="16"/>
  <c r="K86" i="16"/>
  <c r="K109" i="16"/>
  <c r="K82" i="16"/>
  <c r="K102" i="16"/>
  <c r="K101" i="16"/>
  <c r="K97" i="16"/>
  <c r="C795" i="16"/>
  <c r="D795" i="16" s="1"/>
  <c r="K96" i="16"/>
  <c r="K83" i="16"/>
  <c r="K98" i="16"/>
  <c r="K99" i="16"/>
  <c r="K92" i="16"/>
  <c r="K94" i="16"/>
  <c r="K87" i="16"/>
  <c r="K91" i="16"/>
  <c r="K88" i="16"/>
  <c r="K107" i="16"/>
  <c r="K100" i="16"/>
  <c r="K113" i="16"/>
  <c r="K111" i="16"/>
  <c r="K93" i="16"/>
  <c r="K90" i="16"/>
  <c r="K104" i="16"/>
  <c r="K105" i="16"/>
  <c r="K103" i="16"/>
  <c r="K84" i="16"/>
  <c r="K85" i="16"/>
  <c r="K110" i="16"/>
  <c r="K108" i="16"/>
  <c r="J21" i="7"/>
  <c r="H21" i="7"/>
  <c r="J224" i="7"/>
  <c r="H224" i="7"/>
  <c r="H31" i="6"/>
  <c r="J31" i="6"/>
  <c r="H17" i="5"/>
  <c r="J17" i="5"/>
  <c r="J217" i="8"/>
  <c r="H124" i="7"/>
  <c r="J124" i="7"/>
  <c r="J229" i="7"/>
  <c r="H229" i="7"/>
  <c r="G245" i="7"/>
  <c r="I229" i="7" s="1"/>
  <c r="J214" i="7"/>
  <c r="H214" i="7"/>
  <c r="Q105" i="16"/>
  <c r="Q88" i="16"/>
  <c r="Q111" i="16"/>
  <c r="Q98" i="16"/>
  <c r="Q89" i="16"/>
  <c r="Q110" i="16"/>
  <c r="Q104" i="16"/>
  <c r="Q94" i="16"/>
  <c r="Q99" i="16"/>
  <c r="Q101" i="16"/>
  <c r="Q103" i="16"/>
  <c r="Q107" i="16"/>
  <c r="Q109" i="16"/>
  <c r="Q90" i="16"/>
  <c r="Q97" i="16"/>
  <c r="Q92" i="16"/>
  <c r="C1210" i="16"/>
  <c r="D1210" i="16" s="1"/>
  <c r="Q102" i="16"/>
  <c r="Q108" i="16"/>
  <c r="Q85" i="16"/>
  <c r="Q84" i="16"/>
  <c r="Q86" i="16"/>
  <c r="Q95" i="16"/>
  <c r="Q96" i="16"/>
  <c r="Q82" i="16"/>
  <c r="Q106" i="16"/>
  <c r="Q100" i="16"/>
  <c r="Q113" i="16"/>
  <c r="Q93" i="16"/>
  <c r="Q83" i="16"/>
  <c r="Q87" i="16"/>
  <c r="Q91" i="16"/>
  <c r="J171" i="9"/>
  <c r="G38" i="5"/>
  <c r="J7" i="5"/>
  <c r="H7" i="5"/>
  <c r="J326" i="9"/>
  <c r="J118" i="7"/>
  <c r="H118" i="7"/>
  <c r="H136" i="7"/>
  <c r="J136" i="7"/>
  <c r="H18" i="12"/>
  <c r="J18" i="12"/>
  <c r="N33" i="10"/>
  <c r="N18" i="10"/>
  <c r="N34" i="10"/>
  <c r="N16" i="10"/>
  <c r="N23" i="10"/>
  <c r="N31" i="10"/>
  <c r="N27" i="10"/>
  <c r="N11" i="10"/>
  <c r="N9" i="10"/>
  <c r="N13" i="10"/>
  <c r="N7" i="10"/>
  <c r="N35" i="10"/>
  <c r="N14" i="10"/>
  <c r="N25" i="10"/>
  <c r="N30" i="10"/>
  <c r="N15" i="10"/>
  <c r="N21" i="10"/>
  <c r="N24" i="10"/>
  <c r="N28" i="10"/>
  <c r="N20" i="10"/>
  <c r="N22" i="10"/>
  <c r="N17" i="10"/>
  <c r="N36" i="10"/>
  <c r="C299" i="10"/>
  <c r="N26" i="10"/>
  <c r="N10" i="10"/>
  <c r="N19" i="10"/>
  <c r="N29" i="10"/>
  <c r="N32" i="10"/>
  <c r="N12" i="10"/>
  <c r="N38" i="10"/>
  <c r="N8" i="10"/>
  <c r="J92" i="8"/>
  <c r="J14" i="6"/>
  <c r="H14" i="6"/>
  <c r="J78" i="8"/>
  <c r="H395" i="3"/>
  <c r="J395" i="3"/>
  <c r="J111" i="7"/>
  <c r="H111" i="7"/>
  <c r="J304" i="8"/>
  <c r="J36" i="7"/>
  <c r="H36" i="7"/>
  <c r="J299" i="9"/>
  <c r="J170" i="9"/>
  <c r="J117" i="7"/>
  <c r="H117" i="7"/>
  <c r="J16" i="9"/>
  <c r="J368" i="3"/>
  <c r="H368" i="3"/>
  <c r="G399" i="3"/>
  <c r="I369" i="3" s="1"/>
  <c r="C106" i="9"/>
  <c r="D38" i="9"/>
  <c r="D106" i="9" s="1"/>
  <c r="F38" i="9"/>
  <c r="W109" i="16"/>
  <c r="W98" i="16"/>
  <c r="W100" i="16"/>
  <c r="W111" i="16"/>
  <c r="W104" i="16"/>
  <c r="W91" i="16"/>
  <c r="W89" i="16"/>
  <c r="W106" i="16"/>
  <c r="W85" i="16"/>
  <c r="W84" i="16"/>
  <c r="W96" i="16"/>
  <c r="W83" i="16"/>
  <c r="W93" i="16"/>
  <c r="W82" i="16"/>
  <c r="W108" i="16"/>
  <c r="W99" i="16"/>
  <c r="W107" i="16"/>
  <c r="W105" i="16"/>
  <c r="W90" i="16"/>
  <c r="W97" i="16"/>
  <c r="W110" i="16"/>
  <c r="W95" i="16"/>
  <c r="W103" i="16"/>
  <c r="W94" i="16"/>
  <c r="W86" i="16"/>
  <c r="W113" i="16"/>
  <c r="W102" i="16"/>
  <c r="W92" i="16"/>
  <c r="W88" i="16"/>
  <c r="W87" i="16"/>
  <c r="W101" i="16"/>
  <c r="C1625" i="16"/>
  <c r="D1625" i="16" s="1"/>
  <c r="J9" i="8"/>
  <c r="J148" i="8"/>
  <c r="J369" i="3"/>
  <c r="H369" i="3"/>
  <c r="J35" i="8"/>
  <c r="J242" i="7"/>
  <c r="H242" i="7"/>
  <c r="J224" i="8"/>
  <c r="J102" i="8"/>
  <c r="J214" i="8"/>
  <c r="J327" i="9"/>
  <c r="H238" i="7"/>
  <c r="J238" i="7"/>
  <c r="J123" i="7"/>
  <c r="H123" i="7"/>
  <c r="J233" i="7"/>
  <c r="H233" i="7"/>
  <c r="J94" i="8"/>
  <c r="J165" i="9"/>
  <c r="F38" i="7"/>
  <c r="D38" i="7"/>
  <c r="J160" i="8"/>
  <c r="J308" i="8"/>
  <c r="J217" i="7"/>
  <c r="H217" i="7"/>
  <c r="E855" i="16"/>
  <c r="F855" i="16" s="1"/>
  <c r="F164" i="9"/>
  <c r="F176" i="9"/>
  <c r="E1600" i="16"/>
  <c r="F1600" i="16" s="1"/>
  <c r="K22" i="17"/>
  <c r="Q28" i="17"/>
  <c r="E902" i="16"/>
  <c r="F902" i="16" s="1"/>
  <c r="E1476" i="16"/>
  <c r="F1476" i="16" s="1"/>
  <c r="F171" i="9"/>
  <c r="F166" i="9"/>
  <c r="M17" i="6"/>
  <c r="N175" i="9"/>
  <c r="N165" i="9"/>
  <c r="T15" i="15"/>
  <c r="F168" i="9"/>
  <c r="N161" i="9"/>
  <c r="E1761" i="16"/>
  <c r="F1761" i="16" s="1"/>
  <c r="E1483" i="16"/>
  <c r="F1483" i="16" s="1"/>
  <c r="F25" i="12"/>
  <c r="E1549" i="16"/>
  <c r="F1549" i="16" s="1"/>
  <c r="E36" i="14"/>
  <c r="E627" i="16"/>
  <c r="F627" i="16" s="1"/>
  <c r="F10" i="12"/>
  <c r="E1760" i="16"/>
  <c r="F1760" i="16" s="1"/>
  <c r="E1346" i="16"/>
  <c r="F1346" i="16" s="1"/>
  <c r="N157" i="9"/>
  <c r="N14" i="6"/>
  <c r="Q23" i="17"/>
  <c r="E643" i="16"/>
  <c r="F643" i="16" s="1"/>
  <c r="F169" i="9"/>
  <c r="E1046" i="16"/>
  <c r="F1046" i="16" s="1"/>
  <c r="E29" i="14"/>
  <c r="E1410" i="16"/>
  <c r="F1410" i="16" s="1"/>
  <c r="T13" i="15"/>
  <c r="E173" i="14"/>
  <c r="F173" i="14" s="1"/>
  <c r="M30" i="6"/>
  <c r="F163" i="8"/>
  <c r="E234" i="7"/>
  <c r="E12" i="14"/>
  <c r="D1412" i="16"/>
  <c r="F439" i="16"/>
  <c r="F853" i="16"/>
  <c r="M160" i="9"/>
  <c r="D288" i="16"/>
  <c r="F1344" i="16"/>
  <c r="F997" i="16"/>
  <c r="F151" i="8"/>
  <c r="H294" i="8"/>
  <c r="D850" i="16"/>
  <c r="M155" i="8"/>
  <c r="F179" i="9"/>
  <c r="D374" i="16"/>
  <c r="T34" i="17"/>
  <c r="D1415" i="16"/>
  <c r="D843" i="16"/>
  <c r="E363" i="16"/>
  <c r="F363" i="16" s="1"/>
  <c r="D241" i="16"/>
  <c r="F710" i="16"/>
  <c r="D1336" i="16"/>
  <c r="D564" i="16"/>
  <c r="N32" i="6"/>
  <c r="D437" i="16"/>
  <c r="D767" i="16"/>
  <c r="D1267" i="16"/>
  <c r="M170" i="8"/>
  <c r="D1401" i="16"/>
  <c r="F498" i="16"/>
  <c r="D929" i="16"/>
  <c r="H291" i="8"/>
  <c r="F905" i="16"/>
  <c r="D1203" i="16"/>
  <c r="F156" i="14"/>
  <c r="E32" i="14"/>
  <c r="F504" i="16"/>
  <c r="D228" i="16"/>
  <c r="D509" i="16"/>
  <c r="F1664" i="16"/>
  <c r="E241" i="16"/>
  <c r="F241" i="16" s="1"/>
  <c r="T36" i="15"/>
  <c r="T7" i="17"/>
  <c r="H157" i="9"/>
  <c r="D438" i="16"/>
  <c r="E214" i="7"/>
  <c r="N25" i="14"/>
  <c r="D293" i="16"/>
  <c r="F772" i="16"/>
  <c r="F1335" i="16"/>
  <c r="D1191" i="16"/>
  <c r="N170" i="9"/>
  <c r="D357" i="10"/>
  <c r="D775" i="16"/>
  <c r="D1467" i="16"/>
  <c r="M153" i="8"/>
  <c r="D852" i="16"/>
  <c r="F1755" i="16"/>
  <c r="M164" i="9"/>
  <c r="M25" i="12"/>
  <c r="D1395" i="16"/>
  <c r="F175" i="9"/>
  <c r="F232" i="16"/>
  <c r="E438" i="16"/>
  <c r="F438" i="16" s="1"/>
  <c r="N31" i="12"/>
  <c r="F1474" i="16"/>
  <c r="E95" i="8"/>
  <c r="M227" i="7"/>
  <c r="H144" i="8"/>
  <c r="F11" i="12"/>
  <c r="F167" i="14"/>
  <c r="D1687" i="16"/>
  <c r="D301" i="16"/>
  <c r="F28" i="12"/>
  <c r="E922" i="16"/>
  <c r="F922" i="16" s="1"/>
  <c r="N18" i="14"/>
  <c r="M35" i="6"/>
  <c r="D792" i="16"/>
  <c r="D175" i="11"/>
  <c r="C336" i="10"/>
  <c r="T24" i="17"/>
  <c r="D80" i="10"/>
  <c r="M165" i="9"/>
  <c r="F91" i="14"/>
  <c r="E1327" i="16"/>
  <c r="F1327" i="16" s="1"/>
  <c r="D512" i="16"/>
  <c r="F724" i="16"/>
  <c r="N22" i="12"/>
  <c r="D82" i="10"/>
  <c r="F225" i="14"/>
  <c r="F984" i="16"/>
  <c r="F906" i="16"/>
  <c r="E1055" i="16"/>
  <c r="F1055" i="16" s="1"/>
  <c r="D352" i="16"/>
  <c r="D513" i="16"/>
  <c r="M27" i="12"/>
  <c r="D1554" i="16"/>
  <c r="D651" i="16"/>
  <c r="E236" i="7"/>
  <c r="D95" i="10"/>
  <c r="D1459" i="16"/>
  <c r="M181" i="9"/>
  <c r="F230" i="14"/>
  <c r="N19" i="12"/>
  <c r="D1605" i="16"/>
  <c r="C178" i="11"/>
  <c r="F1742" i="16"/>
  <c r="D230" i="14"/>
  <c r="N31" i="6"/>
  <c r="E1411" i="16"/>
  <c r="F1411" i="16" s="1"/>
  <c r="E706" i="16"/>
  <c r="F706" i="16" s="1"/>
  <c r="F844" i="16"/>
  <c r="D157" i="14"/>
  <c r="D1125" i="16"/>
  <c r="F1463" i="16"/>
  <c r="F918" i="16"/>
  <c r="D367" i="16"/>
  <c r="D1741" i="16"/>
  <c r="D1474" i="16"/>
  <c r="F306" i="16"/>
  <c r="D1458" i="16"/>
  <c r="D986" i="16"/>
  <c r="D1272" i="16"/>
  <c r="T9" i="15"/>
  <c r="F1137" i="16"/>
  <c r="E10" i="5"/>
  <c r="F640" i="16"/>
  <c r="M240" i="7"/>
  <c r="T32" i="15"/>
  <c r="D1193" i="16"/>
  <c r="C172" i="11"/>
  <c r="E236" i="8"/>
  <c r="E216" i="7"/>
  <c r="F214" i="7"/>
  <c r="E1533" i="16"/>
  <c r="F1533" i="16" s="1"/>
  <c r="Q36" i="17"/>
  <c r="F298" i="16"/>
  <c r="T24" i="15"/>
  <c r="N9" i="12"/>
  <c r="E103" i="14"/>
  <c r="F103" i="14" s="1"/>
  <c r="D640" i="16"/>
  <c r="N239" i="7"/>
  <c r="D358" i="10"/>
  <c r="E24" i="14"/>
  <c r="T21" i="17"/>
  <c r="D240" i="14"/>
  <c r="F182" i="9"/>
  <c r="D234" i="16"/>
  <c r="F632" i="16"/>
  <c r="E240" i="7"/>
  <c r="F304" i="16"/>
  <c r="N29" i="12"/>
  <c r="E24" i="6"/>
  <c r="E1544" i="16"/>
  <c r="F1544" i="16" s="1"/>
  <c r="D1757" i="16"/>
  <c r="E1336" i="16"/>
  <c r="F1336" i="16" s="1"/>
  <c r="D157" i="11"/>
  <c r="D445" i="16"/>
  <c r="D1541" i="16"/>
  <c r="C154" i="10"/>
  <c r="E101" i="14"/>
  <c r="F101" i="14" s="1"/>
  <c r="C73" i="10"/>
  <c r="E1663" i="16"/>
  <c r="F1663" i="16" s="1"/>
  <c r="M154" i="8"/>
  <c r="D1673" i="16"/>
  <c r="D220" i="16"/>
  <c r="D1404" i="16"/>
  <c r="C75" i="10"/>
  <c r="F97" i="14"/>
  <c r="E214" i="8"/>
  <c r="Q15" i="17"/>
  <c r="N16" i="6"/>
  <c r="E147" i="14"/>
  <c r="F147" i="14" s="1"/>
  <c r="E514" i="16"/>
  <c r="F514" i="16" s="1"/>
  <c r="D100" i="14"/>
  <c r="D348" i="10"/>
  <c r="D436" i="16"/>
  <c r="Q8" i="17"/>
  <c r="M11" i="6"/>
  <c r="E22" i="17"/>
  <c r="Q21" i="17"/>
  <c r="T22" i="17"/>
  <c r="D363" i="10"/>
  <c r="C83" i="10"/>
  <c r="D104" i="11"/>
  <c r="N33" i="12"/>
  <c r="C284" i="10"/>
  <c r="D516" i="16"/>
  <c r="F517" i="16"/>
  <c r="F1623" i="16"/>
  <c r="E1138" i="16"/>
  <c r="F1138" i="16" s="1"/>
  <c r="E931" i="16"/>
  <c r="F931" i="16" s="1"/>
  <c r="F1069" i="16"/>
  <c r="D1390" i="16"/>
  <c r="D917" i="16"/>
  <c r="D223" i="16"/>
  <c r="F559" i="16"/>
  <c r="F766" i="16"/>
  <c r="F1042" i="16"/>
  <c r="E697" i="16"/>
  <c r="F697" i="16" s="1"/>
  <c r="E490" i="16"/>
  <c r="F490" i="16" s="1"/>
  <c r="E352" i="16"/>
  <c r="F352" i="16" s="1"/>
  <c r="D1602" i="16"/>
  <c r="D165" i="11"/>
  <c r="N9" i="14"/>
  <c r="H295" i="8"/>
  <c r="D1112" i="16"/>
  <c r="E846" i="16"/>
  <c r="F846" i="16" s="1"/>
  <c r="E1676" i="16"/>
  <c r="F1676" i="16" s="1"/>
  <c r="F24" i="12"/>
  <c r="T35" i="17"/>
  <c r="F630" i="16"/>
  <c r="F837" i="16"/>
  <c r="E1252" i="16"/>
  <c r="F1252" i="16" s="1"/>
  <c r="D1623" i="16"/>
  <c r="E503" i="16"/>
  <c r="F503" i="16" s="1"/>
  <c r="N35" i="7"/>
  <c r="K30" i="17"/>
  <c r="M228" i="7"/>
  <c r="M135" i="7"/>
  <c r="D424" i="16"/>
  <c r="D89" i="10"/>
  <c r="D1262" i="16"/>
  <c r="D1322" i="16"/>
  <c r="D1546" i="16"/>
  <c r="D1671" i="16"/>
  <c r="C77" i="10"/>
  <c r="D1748" i="16"/>
  <c r="D1735" i="16"/>
  <c r="E722" i="16"/>
  <c r="F722" i="16" s="1"/>
  <c r="E653" i="16"/>
  <c r="F653" i="16" s="1"/>
  <c r="D1744" i="16"/>
  <c r="D998" i="16"/>
  <c r="D911" i="16"/>
  <c r="D567" i="16"/>
  <c r="D1270" i="16"/>
  <c r="E81" i="14"/>
  <c r="F81" i="14" s="1"/>
  <c r="D845" i="16"/>
  <c r="D711" i="16"/>
  <c r="F219" i="8"/>
  <c r="D1045" i="16"/>
  <c r="D655" i="16"/>
  <c r="D77" i="14"/>
  <c r="M223" i="8"/>
  <c r="N12" i="12"/>
  <c r="D1059" i="16"/>
  <c r="E26" i="6"/>
  <c r="D356" i="10"/>
  <c r="N27" i="14"/>
  <c r="E30" i="6"/>
  <c r="D172" i="14"/>
  <c r="D1387" i="16"/>
  <c r="C222" i="10"/>
  <c r="N14" i="12"/>
  <c r="C162" i="10"/>
  <c r="F35" i="12"/>
  <c r="M8" i="7"/>
  <c r="F235" i="7"/>
  <c r="C149" i="10"/>
  <c r="C228" i="10"/>
  <c r="D583" i="16"/>
  <c r="C334" i="10"/>
  <c r="F31" i="12"/>
  <c r="D1117" i="16"/>
  <c r="D1323" i="16"/>
  <c r="D1265" i="16"/>
  <c r="D724" i="16"/>
  <c r="M121" i="7"/>
  <c r="E218" i="14"/>
  <c r="D233" i="16"/>
  <c r="F636" i="16"/>
  <c r="F429" i="16"/>
  <c r="E981" i="16"/>
  <c r="F981" i="16" s="1"/>
  <c r="D75" i="14"/>
  <c r="D1758" i="16"/>
  <c r="D211" i="10"/>
  <c r="N180" i="9"/>
  <c r="N134" i="7"/>
  <c r="M234" i="8"/>
  <c r="E284" i="16"/>
  <c r="F284" i="16" s="1"/>
  <c r="E1735" i="16"/>
  <c r="F1735" i="16" s="1"/>
  <c r="E1666" i="16"/>
  <c r="F1666" i="16" s="1"/>
  <c r="F788" i="16"/>
  <c r="F650" i="16"/>
  <c r="E995" i="16"/>
  <c r="F995" i="16" s="1"/>
  <c r="E719" i="16"/>
  <c r="F719" i="16" s="1"/>
  <c r="M220" i="7"/>
  <c r="D82" i="14"/>
  <c r="E637" i="16"/>
  <c r="F637" i="16" s="1"/>
  <c r="E224" i="16"/>
  <c r="F224" i="16" s="1"/>
  <c r="H162" i="9"/>
  <c r="D288" i="10"/>
  <c r="D215" i="10"/>
  <c r="D170" i="11"/>
  <c r="D502" i="16"/>
  <c r="M213" i="8"/>
  <c r="D636" i="16"/>
  <c r="D102" i="14"/>
  <c r="M18" i="9"/>
  <c r="D989" i="16"/>
  <c r="F702" i="16"/>
  <c r="F840" i="16"/>
  <c r="D488" i="16"/>
  <c r="D224" i="10"/>
  <c r="D84" i="14"/>
  <c r="E642" i="16"/>
  <c r="F642" i="16" s="1"/>
  <c r="F780" i="16"/>
  <c r="E297" i="16"/>
  <c r="F297" i="16" s="1"/>
  <c r="E987" i="16"/>
  <c r="F987" i="16" s="1"/>
  <c r="E232" i="8"/>
  <c r="F157" i="8"/>
  <c r="D1257" i="16"/>
  <c r="D1742" i="16"/>
  <c r="D1462" i="16"/>
  <c r="E34" i="5"/>
  <c r="D1749" i="16"/>
  <c r="N27" i="6"/>
  <c r="E160" i="8"/>
  <c r="D647" i="16"/>
  <c r="E1204" i="16"/>
  <c r="F1204" i="16" s="1"/>
  <c r="F720" i="16"/>
  <c r="E1065" i="16"/>
  <c r="F1065" i="16" s="1"/>
  <c r="D1188" i="16"/>
  <c r="M36" i="9"/>
  <c r="D163" i="10"/>
  <c r="D1396" i="16"/>
  <c r="E1392" i="16"/>
  <c r="F1392" i="16" s="1"/>
  <c r="E1599" i="16"/>
  <c r="F1599" i="16" s="1"/>
  <c r="D632" i="16"/>
  <c r="D1047" i="16"/>
  <c r="M25" i="7"/>
  <c r="D774" i="16"/>
  <c r="D1545" i="16"/>
  <c r="D83" i="10"/>
  <c r="E26" i="17"/>
  <c r="D160" i="14"/>
  <c r="E233" i="7"/>
  <c r="E28" i="15"/>
  <c r="D903" i="16"/>
  <c r="N91" i="8"/>
  <c r="D425" i="16"/>
  <c r="T19" i="17"/>
  <c r="F35" i="5"/>
  <c r="F1388" i="16"/>
  <c r="F1249" i="16"/>
  <c r="E20" i="6"/>
  <c r="D1463" i="16"/>
  <c r="E516" i="16"/>
  <c r="F516" i="16" s="1"/>
  <c r="E1415" i="16"/>
  <c r="F1415" i="16" s="1"/>
  <c r="E1484" i="16"/>
  <c r="F1484" i="16" s="1"/>
  <c r="D164" i="11"/>
  <c r="D1319" i="16"/>
  <c r="H169" i="9"/>
  <c r="F16" i="6"/>
  <c r="C210" i="10"/>
  <c r="M226" i="7"/>
  <c r="E89" i="8"/>
  <c r="Q7" i="15"/>
  <c r="F1332" i="16"/>
  <c r="E571" i="16"/>
  <c r="F571" i="16" s="1"/>
  <c r="D235" i="16"/>
  <c r="M29" i="6"/>
  <c r="F158" i="8"/>
  <c r="N113" i="7"/>
  <c r="N20" i="12"/>
  <c r="E171" i="14"/>
  <c r="F171" i="14" s="1"/>
  <c r="D909" i="16"/>
  <c r="D1049" i="16"/>
  <c r="N97" i="8"/>
  <c r="M23" i="6"/>
  <c r="E372" i="16"/>
  <c r="F372" i="16" s="1"/>
  <c r="E1685" i="16"/>
  <c r="F1685" i="16" s="1"/>
  <c r="E1270" i="16"/>
  <c r="F1270" i="16" s="1"/>
  <c r="F648" i="16"/>
  <c r="D574" i="16"/>
  <c r="E315" i="9"/>
  <c r="F18" i="6"/>
  <c r="C161" i="10"/>
  <c r="M9" i="9"/>
  <c r="C223" i="10"/>
  <c r="D703" i="16"/>
  <c r="D994" i="16"/>
  <c r="F34" i="6"/>
  <c r="D1756" i="16"/>
  <c r="D294" i="16"/>
  <c r="K10" i="17"/>
  <c r="D156" i="11"/>
  <c r="N13" i="7"/>
  <c r="N10" i="5"/>
  <c r="N16" i="5"/>
  <c r="C97" i="10"/>
  <c r="M93" i="8"/>
  <c r="N19" i="14"/>
  <c r="D1207" i="16"/>
  <c r="M127" i="7"/>
  <c r="D1681" i="16"/>
  <c r="C90" i="10"/>
  <c r="D1619" i="16"/>
  <c r="N7" i="15"/>
  <c r="E9" i="14"/>
  <c r="M28" i="7"/>
  <c r="N25" i="6"/>
  <c r="E12" i="6"/>
  <c r="D429" i="16"/>
  <c r="F9" i="5"/>
  <c r="E130" i="7"/>
  <c r="D770" i="16"/>
  <c r="F243" i="7"/>
  <c r="E841" i="16"/>
  <c r="F841" i="16" s="1"/>
  <c r="D504" i="16"/>
  <c r="F31" i="7"/>
  <c r="D707" i="16"/>
  <c r="C77" i="11"/>
  <c r="N81" i="8"/>
  <c r="E850" i="16"/>
  <c r="F850" i="16" s="1"/>
  <c r="E1749" i="16"/>
  <c r="F1749" i="16" s="1"/>
  <c r="E919" i="16"/>
  <c r="F919" i="16" s="1"/>
  <c r="F17" i="5"/>
  <c r="F15" i="7"/>
  <c r="D1339" i="16"/>
  <c r="E1399" i="16"/>
  <c r="F1399" i="16" s="1"/>
  <c r="E1191" i="16"/>
  <c r="F1191" i="16" s="1"/>
  <c r="E1052" i="16"/>
  <c r="F1052" i="16" s="1"/>
  <c r="D148" i="14"/>
  <c r="D838" i="16"/>
  <c r="F9" i="9"/>
  <c r="N166" i="8"/>
  <c r="N32" i="12"/>
  <c r="M11" i="12"/>
  <c r="F115" i="7"/>
  <c r="M157" i="8"/>
  <c r="M34" i="12"/>
  <c r="F19" i="8"/>
  <c r="E241" i="7"/>
  <c r="F177" i="9"/>
  <c r="D287" i="10"/>
  <c r="M153" i="9"/>
  <c r="C358" i="10"/>
  <c r="D90" i="10"/>
  <c r="N215" i="8"/>
  <c r="F25" i="6"/>
  <c r="D292" i="10"/>
  <c r="M172" i="9"/>
  <c r="D1668" i="16"/>
  <c r="E33" i="17"/>
  <c r="H164" i="8"/>
  <c r="F11" i="7"/>
  <c r="D576" i="16"/>
  <c r="N26" i="7"/>
  <c r="Q26" i="17"/>
  <c r="D225" i="14"/>
  <c r="D224" i="14"/>
  <c r="C82" i="10"/>
  <c r="F112" i="7"/>
  <c r="E147" i="8"/>
  <c r="K27" i="15"/>
  <c r="T8" i="17"/>
  <c r="N9" i="6"/>
  <c r="D1130" i="16"/>
  <c r="D787" i="16"/>
  <c r="D292" i="16"/>
  <c r="E8" i="9"/>
  <c r="M173" i="9"/>
  <c r="E13" i="5"/>
  <c r="D771" i="16"/>
  <c r="D1198" i="16"/>
  <c r="N31" i="8"/>
  <c r="D427" i="16"/>
  <c r="D1058" i="16"/>
  <c r="D1481" i="16"/>
  <c r="D1273" i="16"/>
  <c r="E9" i="15"/>
  <c r="E1669" i="16"/>
  <c r="F1669" i="16" s="1"/>
  <c r="E1254" i="16"/>
  <c r="F1254" i="16" s="1"/>
  <c r="F15" i="12"/>
  <c r="M28" i="6"/>
  <c r="M23" i="12"/>
  <c r="N29" i="9"/>
  <c r="D286" i="10"/>
  <c r="N182" i="9"/>
  <c r="H30" i="14"/>
  <c r="C205" i="10"/>
  <c r="E1132" i="16"/>
  <c r="F1132" i="16" s="1"/>
  <c r="E511" i="16"/>
  <c r="F511" i="16" s="1"/>
  <c r="F925" i="16"/>
  <c r="D1675" i="16"/>
  <c r="C80" i="11"/>
  <c r="H11" i="14"/>
  <c r="E159" i="8"/>
  <c r="E30" i="14"/>
  <c r="M8" i="12"/>
  <c r="K9" i="15"/>
  <c r="D1736" i="16"/>
  <c r="N29" i="14"/>
  <c r="E992" i="16"/>
  <c r="F992" i="16" s="1"/>
  <c r="E578" i="16"/>
  <c r="F578" i="16" s="1"/>
  <c r="F1408" i="16"/>
  <c r="E1615" i="16"/>
  <c r="F1615" i="16" s="1"/>
  <c r="C99" i="11"/>
  <c r="D494" i="16"/>
  <c r="E22" i="5"/>
  <c r="F394" i="3"/>
  <c r="D155" i="14"/>
  <c r="D1684" i="16"/>
  <c r="E1682" i="16"/>
  <c r="F1682" i="16" s="1"/>
  <c r="E990" i="16"/>
  <c r="F990" i="16" s="1"/>
  <c r="N22" i="15"/>
  <c r="E8" i="8"/>
  <c r="Q31" i="15"/>
  <c r="M167" i="9"/>
  <c r="D1603" i="16"/>
  <c r="E920" i="16"/>
  <c r="F920" i="16" s="1"/>
  <c r="E299" i="16"/>
  <c r="F299" i="16" s="1"/>
  <c r="E989" i="16"/>
  <c r="F989" i="16" s="1"/>
  <c r="H287" i="8"/>
  <c r="M20" i="5"/>
  <c r="Q19" i="15"/>
  <c r="D1747" i="16"/>
  <c r="F29" i="8"/>
  <c r="E136" i="7"/>
  <c r="N394" i="3"/>
  <c r="D508" i="16"/>
  <c r="C283" i="10"/>
  <c r="C85" i="10"/>
  <c r="M144" i="8"/>
  <c r="D1276" i="16"/>
  <c r="D1321" i="16"/>
  <c r="N240" i="8"/>
  <c r="D1053" i="16"/>
  <c r="N18" i="8"/>
  <c r="D1393" i="16"/>
  <c r="D219" i="14"/>
  <c r="C102" i="10"/>
  <c r="E244" i="14"/>
  <c r="F244" i="14" s="1"/>
  <c r="M116" i="7"/>
  <c r="F9" i="12"/>
  <c r="K20" i="17"/>
  <c r="C89" i="10"/>
  <c r="N23" i="8"/>
  <c r="F15" i="6"/>
  <c r="N17" i="7"/>
  <c r="E152" i="14"/>
  <c r="F152" i="14" s="1"/>
  <c r="D907" i="16"/>
  <c r="D702" i="16"/>
  <c r="D75" i="11"/>
  <c r="N24" i="12"/>
  <c r="F21" i="6"/>
  <c r="Q27" i="15"/>
  <c r="D100" i="10"/>
  <c r="F237" i="8"/>
  <c r="D835" i="16"/>
  <c r="K25" i="14"/>
  <c r="Q18" i="17"/>
  <c r="E228" i="8"/>
  <c r="K23" i="14"/>
  <c r="D1465" i="16"/>
  <c r="N146" i="8"/>
  <c r="M33" i="5"/>
  <c r="C277" i="10"/>
  <c r="E1732" i="16"/>
  <c r="F1732" i="16" s="1"/>
  <c r="E1456" i="16"/>
  <c r="F1456" i="16" s="1"/>
  <c r="D158" i="11"/>
  <c r="F160" i="9"/>
  <c r="N302" i="8"/>
  <c r="N9" i="7"/>
  <c r="F281" i="8"/>
  <c r="E301" i="16"/>
  <c r="F301" i="16" s="1"/>
  <c r="E1407" i="16"/>
  <c r="F1407" i="16" s="1"/>
  <c r="E784" i="16"/>
  <c r="F784" i="16" s="1"/>
  <c r="E96" i="8"/>
  <c r="F116" i="7"/>
  <c r="C164" i="10"/>
  <c r="E247" i="14"/>
  <c r="F247" i="14" s="1"/>
  <c r="F213" i="8"/>
  <c r="M179" i="9"/>
  <c r="M10" i="12"/>
  <c r="H10" i="8"/>
  <c r="M298" i="9"/>
  <c r="N232" i="7"/>
  <c r="F227" i="8"/>
  <c r="E159" i="9"/>
  <c r="D294" i="10"/>
  <c r="D1249" i="16"/>
  <c r="N13" i="9"/>
  <c r="N23" i="17"/>
  <c r="D74" i="10"/>
  <c r="D1051" i="16"/>
  <c r="C339" i="10"/>
  <c r="C100" i="10"/>
  <c r="C78" i="11"/>
  <c r="H27" i="9"/>
  <c r="M22" i="9"/>
  <c r="N29" i="7"/>
  <c r="N35" i="14"/>
  <c r="E289" i="8"/>
  <c r="F232" i="7"/>
  <c r="D577" i="16"/>
  <c r="E30" i="17"/>
  <c r="E121" i="7"/>
  <c r="K19" i="14"/>
  <c r="N16" i="8"/>
  <c r="F122" i="7"/>
  <c r="D857" i="16"/>
  <c r="N22" i="7"/>
  <c r="N286" i="8"/>
  <c r="N152" i="8"/>
  <c r="N17" i="6"/>
  <c r="E155" i="8"/>
  <c r="N17" i="12"/>
  <c r="N306" i="8"/>
  <c r="H23" i="15"/>
  <c r="N24" i="9"/>
  <c r="M103" i="8"/>
  <c r="H175" i="9"/>
  <c r="E219" i="14"/>
  <c r="F219" i="14" s="1"/>
  <c r="D275" i="10"/>
  <c r="D925" i="16"/>
  <c r="D923" i="16"/>
  <c r="F12" i="12"/>
  <c r="D86" i="11"/>
  <c r="D1543" i="16"/>
  <c r="N30" i="15"/>
  <c r="M298" i="8"/>
  <c r="N33" i="7"/>
  <c r="D162" i="14"/>
  <c r="T11" i="17"/>
  <c r="F1620" i="16"/>
  <c r="E307" i="16"/>
  <c r="F307" i="16" s="1"/>
  <c r="D231" i="10"/>
  <c r="D217" i="10"/>
  <c r="M382" i="3"/>
  <c r="D366" i="16"/>
  <c r="D286" i="16"/>
  <c r="D238" i="16"/>
  <c r="N222" i="7"/>
  <c r="F168" i="17"/>
  <c r="H19" i="14"/>
  <c r="H166" i="9"/>
  <c r="F303" i="17"/>
  <c r="D234" i="14"/>
  <c r="N24" i="14"/>
  <c r="N11" i="15"/>
  <c r="F28" i="6"/>
  <c r="D1190" i="16"/>
  <c r="D75" i="17"/>
  <c r="N297" i="8"/>
  <c r="E169" i="8"/>
  <c r="N282" i="8"/>
  <c r="D86" i="10"/>
  <c r="E359" i="16"/>
  <c r="F359" i="16" s="1"/>
  <c r="E842" i="16"/>
  <c r="F842" i="16" s="1"/>
  <c r="M20" i="6"/>
  <c r="E299" i="8"/>
  <c r="D231" i="17"/>
  <c r="M132" i="7"/>
  <c r="K15" i="17"/>
  <c r="D300" i="16"/>
  <c r="D1189" i="16"/>
  <c r="N12" i="9"/>
  <c r="J95" i="16"/>
  <c r="J113" i="16"/>
  <c r="J104" i="16"/>
  <c r="J98" i="16"/>
  <c r="J108" i="16"/>
  <c r="J105" i="16"/>
  <c r="J103" i="16"/>
  <c r="J111" i="16"/>
  <c r="J86" i="16"/>
  <c r="J92" i="16"/>
  <c r="J110" i="16"/>
  <c r="J97" i="16"/>
  <c r="J82" i="16"/>
  <c r="J107" i="16"/>
  <c r="J84" i="16"/>
  <c r="J94" i="16"/>
  <c r="J109" i="16"/>
  <c r="J90" i="16"/>
  <c r="J100" i="16"/>
  <c r="J99" i="16"/>
  <c r="J83" i="16"/>
  <c r="J101" i="16"/>
  <c r="J93" i="16"/>
  <c r="J102" i="16"/>
  <c r="C726" i="16"/>
  <c r="D726" i="16" s="1"/>
  <c r="J88" i="16"/>
  <c r="J87" i="16"/>
  <c r="J96" i="16"/>
  <c r="J85" i="16"/>
  <c r="J89" i="16"/>
  <c r="J91" i="16"/>
  <c r="J106" i="16"/>
  <c r="J24" i="8"/>
  <c r="H8" i="7"/>
  <c r="J8" i="7"/>
  <c r="G38" i="8"/>
  <c r="J7" i="8"/>
  <c r="J230" i="7"/>
  <c r="H230" i="7"/>
  <c r="J311" i="9"/>
  <c r="J79" i="8"/>
  <c r="H115" i="7"/>
  <c r="J115" i="7"/>
  <c r="J147" i="8"/>
  <c r="J315" i="9"/>
  <c r="J21" i="9"/>
  <c r="J104" i="8"/>
  <c r="S38" i="15"/>
  <c r="T38" i="15"/>
  <c r="P38" i="15"/>
  <c r="D38" i="15"/>
  <c r="J38" i="15"/>
  <c r="M38" i="15"/>
  <c r="G38" i="15"/>
  <c r="J239" i="8"/>
  <c r="J19" i="8"/>
  <c r="H35" i="6"/>
  <c r="J35" i="6"/>
  <c r="J129" i="7"/>
  <c r="H129" i="7"/>
  <c r="D142" i="17"/>
  <c r="C173" i="17"/>
  <c r="J218" i="8"/>
  <c r="D83" i="16"/>
  <c r="D100" i="16"/>
  <c r="D111" i="16"/>
  <c r="D89" i="16"/>
  <c r="D86" i="16"/>
  <c r="D106" i="16"/>
  <c r="D102" i="16"/>
  <c r="D104" i="16"/>
  <c r="D108" i="16"/>
  <c r="D105" i="16"/>
  <c r="D85" i="16"/>
  <c r="D109" i="16"/>
  <c r="D96" i="16"/>
  <c r="D99" i="16"/>
  <c r="D91" i="16"/>
  <c r="D103" i="16"/>
  <c r="D97" i="16"/>
  <c r="D87" i="16"/>
  <c r="D101" i="16"/>
  <c r="D113" i="16"/>
  <c r="D107" i="16"/>
  <c r="D93" i="16"/>
  <c r="D94" i="16"/>
  <c r="D92" i="16"/>
  <c r="D110" i="16"/>
  <c r="D95" i="16"/>
  <c r="D98" i="16"/>
  <c r="C312" i="16"/>
  <c r="D312" i="16" s="1"/>
  <c r="D84" i="16"/>
  <c r="D90" i="16"/>
  <c r="D82" i="16"/>
  <c r="D88" i="16"/>
  <c r="J11" i="6"/>
  <c r="H11" i="6"/>
  <c r="J9" i="5"/>
  <c r="H9" i="5"/>
  <c r="H92" i="16"/>
  <c r="H98" i="16"/>
  <c r="C588" i="16"/>
  <c r="D588" i="16" s="1"/>
  <c r="H109" i="16"/>
  <c r="H102" i="16"/>
  <c r="H95" i="16"/>
  <c r="H93" i="16"/>
  <c r="H96" i="16"/>
  <c r="H107" i="16"/>
  <c r="H108" i="16"/>
  <c r="H101" i="16"/>
  <c r="H104" i="16"/>
  <c r="H100" i="16"/>
  <c r="H88" i="16"/>
  <c r="H86" i="16"/>
  <c r="H110" i="16"/>
  <c r="H82" i="16"/>
  <c r="H106" i="16"/>
  <c r="H103" i="16"/>
  <c r="H91" i="16"/>
  <c r="H97" i="16"/>
  <c r="H105" i="16"/>
  <c r="H85" i="16"/>
  <c r="H99" i="16"/>
  <c r="H113" i="16"/>
  <c r="H89" i="16"/>
  <c r="H111" i="16"/>
  <c r="H90" i="16"/>
  <c r="H94" i="16"/>
  <c r="H83" i="16"/>
  <c r="H84" i="16"/>
  <c r="H87" i="16"/>
  <c r="V86" i="16"/>
  <c r="V87" i="16"/>
  <c r="V104" i="16"/>
  <c r="V89" i="16"/>
  <c r="V83" i="16"/>
  <c r="C1556" i="16"/>
  <c r="D1556" i="16" s="1"/>
  <c r="V97" i="16"/>
  <c r="V110" i="16"/>
  <c r="V94" i="16"/>
  <c r="V85" i="16"/>
  <c r="V91" i="16"/>
  <c r="V96" i="16"/>
  <c r="V93" i="16"/>
  <c r="V99" i="16"/>
  <c r="V103" i="16"/>
  <c r="V107" i="16"/>
  <c r="V90" i="16"/>
  <c r="V88" i="16"/>
  <c r="V111" i="16"/>
  <c r="V84" i="16"/>
  <c r="V102" i="16"/>
  <c r="V105" i="16"/>
  <c r="V101" i="16"/>
  <c r="V113" i="16"/>
  <c r="V108" i="16"/>
  <c r="V82" i="16"/>
  <c r="V106" i="16"/>
  <c r="V100" i="16"/>
  <c r="V92" i="16"/>
  <c r="V98" i="16"/>
  <c r="V109" i="16"/>
  <c r="V95" i="16"/>
  <c r="J223" i="8"/>
  <c r="J310" i="9"/>
  <c r="J14" i="7"/>
  <c r="H14" i="7"/>
  <c r="H114" i="7"/>
  <c r="J114" i="7"/>
  <c r="J87" i="8"/>
  <c r="H19" i="7"/>
  <c r="J19" i="7"/>
  <c r="D245" i="7"/>
  <c r="D315" i="7" s="1"/>
  <c r="F245" i="7"/>
  <c r="C315" i="7"/>
  <c r="J25" i="8"/>
  <c r="C310" i="17"/>
  <c r="D279" i="17"/>
  <c r="J375" i="3"/>
  <c r="H375" i="3"/>
  <c r="J26" i="5"/>
  <c r="H26" i="5"/>
  <c r="J88" i="8"/>
  <c r="H7" i="12"/>
  <c r="J7" i="12"/>
  <c r="G38" i="12"/>
  <c r="H227" i="7"/>
  <c r="J227" i="7"/>
  <c r="J228" i="8"/>
  <c r="J7" i="7"/>
  <c r="H7" i="7"/>
  <c r="G38" i="7"/>
  <c r="I9" i="7" s="1"/>
  <c r="J10" i="9"/>
  <c r="J306" i="9"/>
  <c r="J314" i="9"/>
  <c r="F142" i="17"/>
  <c r="E173" i="17"/>
  <c r="H35" i="12"/>
  <c r="J35" i="12"/>
  <c r="J30" i="12"/>
  <c r="H30" i="12"/>
  <c r="H19" i="12"/>
  <c r="J19" i="12"/>
  <c r="J383" i="3"/>
  <c r="H383" i="3"/>
  <c r="J90" i="8"/>
  <c r="H374" i="3"/>
  <c r="J374" i="3"/>
  <c r="J35" i="9"/>
  <c r="F106" i="8"/>
  <c r="D106" i="8"/>
  <c r="H9" i="12"/>
  <c r="J9" i="12"/>
  <c r="J23" i="7"/>
  <c r="H23" i="7"/>
  <c r="H231" i="7"/>
  <c r="J231" i="7"/>
  <c r="J173" i="9"/>
  <c r="J18" i="8"/>
  <c r="P111" i="16"/>
  <c r="P91" i="16"/>
  <c r="P85" i="16"/>
  <c r="P98" i="16"/>
  <c r="P89" i="16"/>
  <c r="P90" i="16"/>
  <c r="P105" i="16"/>
  <c r="P106" i="16"/>
  <c r="P102" i="16"/>
  <c r="P88" i="16"/>
  <c r="P108" i="16"/>
  <c r="P95" i="16"/>
  <c r="P100" i="16"/>
  <c r="P101" i="16"/>
  <c r="P99" i="16"/>
  <c r="P94" i="16"/>
  <c r="P83" i="16"/>
  <c r="P109" i="16"/>
  <c r="P86" i="16"/>
  <c r="P92" i="16"/>
  <c r="P104" i="16"/>
  <c r="P93" i="16"/>
  <c r="P84" i="16"/>
  <c r="C1140" i="16"/>
  <c r="D1140" i="16" s="1"/>
  <c r="P113" i="16"/>
  <c r="P87" i="16"/>
  <c r="P110" i="16"/>
  <c r="P82" i="16"/>
  <c r="P103" i="16"/>
  <c r="P97" i="16"/>
  <c r="P96" i="16"/>
  <c r="P107" i="16"/>
  <c r="H28" i="5"/>
  <c r="J28" i="5"/>
  <c r="J22" i="9"/>
  <c r="J237" i="8"/>
  <c r="J11" i="9"/>
  <c r="J10" i="6"/>
  <c r="H10" i="6"/>
  <c r="J156" i="9"/>
  <c r="J222" i="8"/>
  <c r="J157" i="8"/>
  <c r="J30" i="7"/>
  <c r="H30" i="7"/>
  <c r="J13" i="6"/>
  <c r="H13" i="6"/>
  <c r="G312" i="8"/>
  <c r="I305" i="8" s="1"/>
  <c r="J281" i="8"/>
  <c r="J145" i="8"/>
  <c r="J298" i="9"/>
  <c r="G329" i="9"/>
  <c r="I319" i="9" s="1"/>
  <c r="J22" i="7"/>
  <c r="H22" i="7"/>
  <c r="J24" i="9"/>
  <c r="J27" i="7"/>
  <c r="H27" i="7"/>
  <c r="F346" i="17"/>
  <c r="E377" i="17"/>
  <c r="J397" i="3"/>
  <c r="H397" i="3"/>
  <c r="J99" i="8"/>
  <c r="J223" i="7"/>
  <c r="H223" i="7"/>
  <c r="H8" i="5"/>
  <c r="J8" i="5"/>
  <c r="H25" i="5"/>
  <c r="J25" i="5"/>
  <c r="H215" i="7"/>
  <c r="J215" i="7"/>
  <c r="J171" i="8"/>
  <c r="J235" i="8"/>
  <c r="J14" i="9"/>
  <c r="J181" i="9"/>
  <c r="T104" i="16"/>
  <c r="T102" i="16"/>
  <c r="T109" i="16"/>
  <c r="T92" i="16"/>
  <c r="T98" i="16"/>
  <c r="T107" i="16"/>
  <c r="T105" i="16"/>
  <c r="T97" i="16"/>
  <c r="T111" i="16"/>
  <c r="T85" i="16"/>
  <c r="T87" i="16"/>
  <c r="T91" i="16"/>
  <c r="T110" i="16"/>
  <c r="T90" i="16"/>
  <c r="T94" i="16"/>
  <c r="T95" i="16"/>
  <c r="T100" i="16"/>
  <c r="T82" i="16"/>
  <c r="T93" i="16"/>
  <c r="T108" i="16"/>
  <c r="T88" i="16"/>
  <c r="T89" i="16"/>
  <c r="T101" i="16"/>
  <c r="T106" i="16"/>
  <c r="T103" i="16"/>
  <c r="T99" i="16"/>
  <c r="T96" i="16"/>
  <c r="T84" i="16"/>
  <c r="T83" i="16"/>
  <c r="C1418" i="16"/>
  <c r="D1418" i="16" s="1"/>
  <c r="T113" i="16"/>
  <c r="T86" i="16"/>
  <c r="J163" i="8"/>
  <c r="J29" i="8"/>
  <c r="H378" i="3"/>
  <c r="J378" i="3"/>
  <c r="H30" i="5"/>
  <c r="J30" i="5"/>
  <c r="J317" i="9"/>
  <c r="J309" i="9"/>
  <c r="J86" i="8"/>
  <c r="J213" i="8"/>
  <c r="J304" i="9"/>
  <c r="H393" i="3"/>
  <c r="J393" i="3"/>
  <c r="F329" i="9"/>
  <c r="D329" i="9"/>
  <c r="D397" i="9" s="1"/>
  <c r="C397" i="9"/>
  <c r="J26" i="8"/>
  <c r="L106" i="8"/>
  <c r="C107" i="8"/>
  <c r="N106" i="8"/>
  <c r="J34" i="7"/>
  <c r="H34" i="7"/>
  <c r="M90" i="16"/>
  <c r="M106" i="16"/>
  <c r="M100" i="16"/>
  <c r="M85" i="16"/>
  <c r="M88" i="16"/>
  <c r="M89" i="16"/>
  <c r="M84" i="16"/>
  <c r="M109" i="16"/>
  <c r="M102" i="16"/>
  <c r="M101" i="16"/>
  <c r="M83" i="16"/>
  <c r="M107" i="16"/>
  <c r="M110" i="16"/>
  <c r="C933" i="16"/>
  <c r="D933" i="16" s="1"/>
  <c r="M82" i="16"/>
  <c r="M103" i="16"/>
  <c r="M108" i="16"/>
  <c r="M111" i="16"/>
  <c r="M99" i="16"/>
  <c r="M97" i="16"/>
  <c r="M92" i="16"/>
  <c r="M94" i="16"/>
  <c r="M105" i="16"/>
  <c r="M86" i="16"/>
  <c r="M87" i="16"/>
  <c r="M98" i="16"/>
  <c r="M91" i="16"/>
  <c r="M95" i="16"/>
  <c r="M104" i="16"/>
  <c r="M93" i="16"/>
  <c r="M113" i="16"/>
  <c r="M96" i="16"/>
  <c r="L38" i="5"/>
  <c r="N38" i="5"/>
  <c r="J292" i="8"/>
  <c r="J32" i="9"/>
  <c r="J96" i="8"/>
  <c r="J290" i="8"/>
  <c r="H125" i="7"/>
  <c r="J125" i="7"/>
  <c r="J35" i="5"/>
  <c r="H35" i="5"/>
  <c r="J392" i="3"/>
  <c r="H392" i="3"/>
  <c r="J386" i="3"/>
  <c r="H386" i="3"/>
  <c r="J18" i="6"/>
  <c r="H18" i="6"/>
  <c r="J300" i="9"/>
  <c r="H126" i="7"/>
  <c r="J126" i="7"/>
  <c r="J313" i="9"/>
  <c r="J28" i="7"/>
  <c r="H28" i="7"/>
  <c r="C160" i="12"/>
  <c r="D38" i="12"/>
  <c r="D160" i="12" s="1"/>
  <c r="F38" i="12"/>
  <c r="J238" i="8"/>
  <c r="J371" i="3"/>
  <c r="H371" i="3"/>
  <c r="J15" i="12"/>
  <c r="H15" i="12"/>
  <c r="J11" i="8"/>
  <c r="L399" i="3"/>
  <c r="N399" i="3"/>
  <c r="J323" i="9"/>
  <c r="H24" i="6"/>
  <c r="J24" i="6"/>
  <c r="J32" i="8"/>
  <c r="J153" i="8"/>
  <c r="J318" i="9"/>
  <c r="J305" i="9"/>
  <c r="J76" i="8"/>
  <c r="D38" i="8"/>
  <c r="F38" i="8"/>
  <c r="J164" i="9"/>
  <c r="J293" i="8"/>
  <c r="J30" i="9"/>
  <c r="D399" i="3"/>
  <c r="F399" i="3"/>
  <c r="J13" i="8"/>
  <c r="J301" i="8"/>
  <c r="J173" i="8"/>
  <c r="J376" i="3"/>
  <c r="H376" i="3"/>
  <c r="J160" i="9"/>
  <c r="H232" i="7"/>
  <c r="J232" i="7"/>
  <c r="J11" i="7"/>
  <c r="H11" i="7"/>
  <c r="J36" i="8"/>
  <c r="J158" i="9"/>
  <c r="H17" i="6"/>
  <c r="J17" i="6"/>
  <c r="J25" i="9"/>
  <c r="E241" i="17"/>
  <c r="F210" i="17"/>
  <c r="J234" i="7"/>
  <c r="H234" i="7"/>
  <c r="E1613" i="16"/>
  <c r="F1613" i="16" s="1"/>
  <c r="F180" i="9"/>
  <c r="N160" i="9"/>
  <c r="K8" i="17"/>
  <c r="E1596" i="16"/>
  <c r="F1596" i="16" s="1"/>
  <c r="N27" i="12"/>
  <c r="M12" i="6"/>
  <c r="E23" i="14"/>
  <c r="E291" i="16"/>
  <c r="F291" i="16" s="1"/>
  <c r="E34" i="14"/>
  <c r="T9" i="17"/>
  <c r="E858" i="16"/>
  <c r="F858" i="16" s="1"/>
  <c r="E1134" i="16"/>
  <c r="F1134" i="16" s="1"/>
  <c r="N171" i="9"/>
  <c r="E1622" i="16"/>
  <c r="F1622" i="16" s="1"/>
  <c r="E227" i="16"/>
  <c r="F227" i="16" s="1"/>
  <c r="E221" i="14"/>
  <c r="F221" i="14" s="1"/>
  <c r="N18" i="12"/>
  <c r="N33" i="6"/>
  <c r="T10" i="15"/>
  <c r="M18" i="6"/>
  <c r="E1464" i="16"/>
  <c r="F1464" i="16" s="1"/>
  <c r="N24" i="6"/>
  <c r="K24" i="17"/>
  <c r="K11" i="17"/>
  <c r="T27" i="17"/>
  <c r="E1248" i="16"/>
  <c r="F1248" i="16" s="1"/>
  <c r="F1387" i="16"/>
  <c r="F1338" i="16"/>
  <c r="D717" i="16"/>
  <c r="E27" i="14"/>
  <c r="M178" i="9"/>
  <c r="Q12" i="17"/>
  <c r="M158" i="9"/>
  <c r="D1542" i="16"/>
  <c r="D1745" i="16"/>
  <c r="F239" i="16"/>
  <c r="E219" i="7"/>
  <c r="F566" i="16"/>
  <c r="F1485" i="16"/>
  <c r="D434" i="16"/>
  <c r="D557" i="16"/>
  <c r="F1598" i="16"/>
  <c r="D565" i="16"/>
  <c r="F1747" i="16"/>
  <c r="E36" i="6"/>
  <c r="F1621" i="16"/>
  <c r="D979" i="16"/>
  <c r="D1183" i="16"/>
  <c r="F21" i="12"/>
  <c r="T18" i="17"/>
  <c r="F168" i="8"/>
  <c r="D985" i="16"/>
  <c r="D924" i="16"/>
  <c r="E1397" i="16"/>
  <c r="F1397" i="16" s="1"/>
  <c r="F22" i="6"/>
  <c r="F909" i="16"/>
  <c r="E1610" i="16"/>
  <c r="F1610" i="16" s="1"/>
  <c r="D1475" i="16"/>
  <c r="D376" i="16"/>
  <c r="T22" i="15"/>
  <c r="F1619" i="16"/>
  <c r="D1120" i="16"/>
  <c r="D839" i="16"/>
  <c r="F420" i="16"/>
  <c r="H311" i="9"/>
  <c r="F447" i="16"/>
  <c r="K36" i="17"/>
  <c r="F232" i="14"/>
  <c r="F364" i="16"/>
  <c r="F23" i="6"/>
  <c r="T29" i="17"/>
  <c r="N240" i="7"/>
  <c r="F1478" i="16"/>
  <c r="F237" i="7"/>
  <c r="D296" i="16"/>
  <c r="N34" i="6"/>
  <c r="D560" i="16"/>
  <c r="C285" i="10"/>
  <c r="E1057" i="16"/>
  <c r="F1057" i="16" s="1"/>
  <c r="D373" i="16"/>
  <c r="D848" i="16"/>
  <c r="D76" i="10"/>
  <c r="D1482" i="16"/>
  <c r="M216" i="7"/>
  <c r="N153" i="9"/>
  <c r="M24" i="6"/>
  <c r="D159" i="14"/>
  <c r="T30" i="15"/>
  <c r="D350" i="16"/>
  <c r="E839" i="16"/>
  <c r="F839" i="16" s="1"/>
  <c r="D980" i="16"/>
  <c r="E785" i="16"/>
  <c r="F785" i="16" s="1"/>
  <c r="F1751" i="16"/>
  <c r="E16" i="5"/>
  <c r="E713" i="16"/>
  <c r="F713" i="16" s="1"/>
  <c r="E7" i="14"/>
  <c r="C169" i="11"/>
  <c r="N16" i="12"/>
  <c r="D1690" i="16"/>
  <c r="D1044" i="16"/>
  <c r="D446" i="16"/>
  <c r="E1109" i="16"/>
  <c r="F1109" i="16" s="1"/>
  <c r="K21" i="17"/>
  <c r="C206" i="10"/>
  <c r="F154" i="8"/>
  <c r="D204" i="10"/>
  <c r="M11" i="7"/>
  <c r="N237" i="7"/>
  <c r="D217" i="16"/>
  <c r="D156" i="14"/>
  <c r="F230" i="7"/>
  <c r="D497" i="16"/>
  <c r="T14" i="15"/>
  <c r="D87" i="11"/>
  <c r="F28" i="7"/>
  <c r="F32" i="6"/>
  <c r="D151" i="10"/>
  <c r="E290" i="16"/>
  <c r="F290" i="16" s="1"/>
  <c r="F155" i="9"/>
  <c r="F13" i="6"/>
  <c r="F1554" i="16"/>
  <c r="E1208" i="16"/>
  <c r="F1208" i="16" s="1"/>
  <c r="D914" i="16"/>
  <c r="H220" i="8"/>
  <c r="E1331" i="16"/>
  <c r="F1331" i="16" s="1"/>
  <c r="F1736" i="16"/>
  <c r="D629" i="16"/>
  <c r="E434" i="16"/>
  <c r="F434" i="16" s="1"/>
  <c r="T15" i="17"/>
  <c r="C229" i="10"/>
  <c r="D219" i="10"/>
  <c r="H289" i="8"/>
  <c r="D1126" i="16"/>
  <c r="F1136" i="16"/>
  <c r="D338" i="10"/>
  <c r="D75" i="10"/>
  <c r="C156" i="10"/>
  <c r="H226" i="8"/>
  <c r="F172" i="9"/>
  <c r="D1277" i="16"/>
  <c r="N150" i="8"/>
  <c r="M225" i="7"/>
  <c r="F1050" i="16"/>
  <c r="N26" i="12"/>
  <c r="D1471" i="16"/>
  <c r="D100" i="11"/>
  <c r="E22" i="6"/>
  <c r="E767" i="16"/>
  <c r="F767" i="16" s="1"/>
  <c r="E1064" i="16"/>
  <c r="F1064" i="16" s="1"/>
  <c r="E775" i="16"/>
  <c r="F775" i="16" s="1"/>
  <c r="N162" i="9"/>
  <c r="K13" i="17"/>
  <c r="C167" i="11"/>
  <c r="F1116" i="16"/>
  <c r="F1195" i="16"/>
  <c r="D584" i="16"/>
  <c r="D1320" i="16"/>
  <c r="E85" i="8"/>
  <c r="N26" i="6"/>
  <c r="D635" i="16"/>
  <c r="E1412" i="16"/>
  <c r="F1412" i="16" s="1"/>
  <c r="D359" i="10"/>
  <c r="F562" i="16"/>
  <c r="D710" i="16"/>
  <c r="F696" i="16"/>
  <c r="F162" i="14"/>
  <c r="E1608" i="16"/>
  <c r="F1608" i="16" s="1"/>
  <c r="M157" i="9"/>
  <c r="F1409" i="16"/>
  <c r="E579" i="16"/>
  <c r="F579" i="16" s="1"/>
  <c r="M33" i="6"/>
  <c r="D633" i="16"/>
  <c r="E229" i="8"/>
  <c r="E225" i="8"/>
  <c r="F1048" i="16"/>
  <c r="E1542" i="16"/>
  <c r="F1542" i="16" s="1"/>
  <c r="F569" i="16"/>
  <c r="H77" i="8"/>
  <c r="K7" i="17"/>
  <c r="E7" i="6"/>
  <c r="E14" i="5"/>
  <c r="D1759" i="16"/>
  <c r="N173" i="9"/>
  <c r="E215" i="7"/>
  <c r="F172" i="8"/>
  <c r="F356" i="16"/>
  <c r="E96" i="14"/>
  <c r="F96" i="14" s="1"/>
  <c r="E1477" i="16"/>
  <c r="F1477" i="16" s="1"/>
  <c r="E1475" i="16"/>
  <c r="F1475" i="16" s="1"/>
  <c r="H232" i="8"/>
  <c r="E437" i="16"/>
  <c r="F437" i="16" s="1"/>
  <c r="C293" i="10"/>
  <c r="M10" i="7"/>
  <c r="D833" i="16"/>
  <c r="D375" i="16"/>
  <c r="E350" i="16"/>
  <c r="F350" i="16" s="1"/>
  <c r="D1325" i="16"/>
  <c r="M7" i="7"/>
  <c r="D86" i="14"/>
  <c r="F161" i="9"/>
  <c r="M17" i="12"/>
  <c r="E161" i="14"/>
  <c r="F161" i="14" s="1"/>
  <c r="D145" i="10"/>
  <c r="M155" i="9"/>
  <c r="E27" i="6"/>
  <c r="C155" i="10"/>
  <c r="E1274" i="16"/>
  <c r="F1274" i="16" s="1"/>
  <c r="F153" i="8"/>
  <c r="D144" i="10"/>
  <c r="D999" i="16"/>
  <c r="F1603" i="16"/>
  <c r="D507" i="16"/>
  <c r="D88" i="14"/>
  <c r="D232" i="10"/>
  <c r="D102" i="10"/>
  <c r="M33" i="12"/>
  <c r="M16" i="7"/>
  <c r="D695" i="16"/>
  <c r="F655" i="16"/>
  <c r="F1347" i="16"/>
  <c r="D95" i="11"/>
  <c r="N110" i="7"/>
  <c r="F239" i="7"/>
  <c r="E32" i="15"/>
  <c r="E1734" i="16"/>
  <c r="F1734" i="16" s="1"/>
  <c r="F421" i="16"/>
  <c r="E1320" i="16"/>
  <c r="F1320" i="16" s="1"/>
  <c r="M220" i="8"/>
  <c r="C95" i="11"/>
  <c r="D1061" i="16"/>
  <c r="D85" i="11"/>
  <c r="F708" i="16"/>
  <c r="E1469" i="16"/>
  <c r="F1469" i="16" s="1"/>
  <c r="D906" i="16"/>
  <c r="D358" i="16"/>
  <c r="F1460" i="16"/>
  <c r="E768" i="16"/>
  <c r="F768" i="16" s="1"/>
  <c r="D1750" i="16"/>
  <c r="D1318" i="16"/>
  <c r="F1333" i="16"/>
  <c r="E917" i="16"/>
  <c r="F917" i="16" s="1"/>
  <c r="E228" i="16"/>
  <c r="F228" i="16" s="1"/>
  <c r="E21" i="5"/>
  <c r="M35" i="7"/>
  <c r="Q27" i="17"/>
  <c r="M236" i="7"/>
  <c r="H309" i="8"/>
  <c r="T26" i="15"/>
  <c r="D1187" i="16"/>
  <c r="M168" i="9"/>
  <c r="H24" i="8"/>
  <c r="D1473" i="16"/>
  <c r="N120" i="7"/>
  <c r="D1116" i="16"/>
  <c r="D559" i="16"/>
  <c r="D510" i="16"/>
  <c r="D176" i="11"/>
  <c r="D1531" i="16"/>
  <c r="E1275" i="16"/>
  <c r="F1275" i="16" s="1"/>
  <c r="E860" i="16"/>
  <c r="F860" i="16" s="1"/>
  <c r="E791" i="16"/>
  <c r="F791" i="16" s="1"/>
  <c r="F240" i="16"/>
  <c r="F998" i="16"/>
  <c r="E584" i="16"/>
  <c r="F584" i="16" s="1"/>
  <c r="D1048" i="16"/>
  <c r="H33" i="8"/>
  <c r="C92" i="11"/>
  <c r="D1398" i="16"/>
  <c r="D773" i="16"/>
  <c r="E219" i="8"/>
  <c r="C99" i="10"/>
  <c r="D162" i="11"/>
  <c r="D1115" i="16"/>
  <c r="E10" i="14"/>
  <c r="N221" i="7"/>
  <c r="D1672" i="16"/>
  <c r="D641" i="16"/>
  <c r="E10" i="15"/>
  <c r="T12" i="15"/>
  <c r="D220" i="14"/>
  <c r="D566" i="16"/>
  <c r="D1665" i="16"/>
  <c r="E27" i="5"/>
  <c r="M32" i="7"/>
  <c r="F166" i="14"/>
  <c r="F30" i="6"/>
  <c r="E17" i="17"/>
  <c r="N225" i="8"/>
  <c r="E10" i="6"/>
  <c r="Q30" i="17"/>
  <c r="N226" i="8"/>
  <c r="D1540" i="16"/>
  <c r="F173" i="9"/>
  <c r="C79" i="11"/>
  <c r="N176" i="9"/>
  <c r="T18" i="15"/>
  <c r="D208" i="10"/>
  <c r="D306" i="16"/>
  <c r="F236" i="14"/>
  <c r="E110" i="7"/>
  <c r="E22" i="14"/>
  <c r="D1746" i="16"/>
  <c r="D764" i="16"/>
  <c r="M7" i="9"/>
  <c r="D356" i="16"/>
  <c r="N121" i="7"/>
  <c r="T25" i="15"/>
  <c r="N21" i="7"/>
  <c r="N7" i="14"/>
  <c r="E74" i="14"/>
  <c r="E567" i="16"/>
  <c r="F567" i="16" s="1"/>
  <c r="E8" i="14"/>
  <c r="M180" i="9"/>
  <c r="M224" i="7"/>
  <c r="D1326" i="16"/>
  <c r="E151" i="14"/>
  <c r="F151" i="14" s="1"/>
  <c r="N11" i="9"/>
  <c r="D163" i="11"/>
  <c r="F836" i="16"/>
  <c r="F216" i="16"/>
  <c r="D1553" i="16"/>
  <c r="C291" i="10"/>
  <c r="E305" i="16"/>
  <c r="F305" i="16" s="1"/>
  <c r="E1687" i="16"/>
  <c r="F1687" i="16" s="1"/>
  <c r="E1203" i="16"/>
  <c r="F1203" i="16" s="1"/>
  <c r="E1342" i="16"/>
  <c r="F1342" i="16" s="1"/>
  <c r="F1133" i="16"/>
  <c r="E15" i="14"/>
  <c r="E1259" i="16"/>
  <c r="F1259" i="16" s="1"/>
  <c r="F1190" i="16"/>
  <c r="E430" i="16"/>
  <c r="F430" i="16" s="1"/>
  <c r="F292" i="16"/>
  <c r="F8" i="12"/>
  <c r="M162" i="9"/>
  <c r="C177" i="11"/>
  <c r="K29" i="17"/>
  <c r="D1737" i="16"/>
  <c r="D1530" i="16"/>
  <c r="C153" i="11"/>
  <c r="H27" i="8"/>
  <c r="D1606" i="16"/>
  <c r="E35" i="14"/>
  <c r="H18" i="9"/>
  <c r="T29" i="15"/>
  <c r="K9" i="17"/>
  <c r="D360" i="16"/>
  <c r="E564" i="16"/>
  <c r="F564" i="16" s="1"/>
  <c r="F1601" i="16"/>
  <c r="T28" i="17"/>
  <c r="E13" i="15"/>
  <c r="D289" i="10"/>
  <c r="H305" i="8"/>
  <c r="F111" i="7"/>
  <c r="E134" i="7"/>
  <c r="M241" i="8"/>
  <c r="E17" i="14"/>
  <c r="D1344" i="16"/>
  <c r="E1541" i="16"/>
  <c r="F1541" i="16" s="1"/>
  <c r="N217" i="8"/>
  <c r="F232" i="8"/>
  <c r="H90" i="8"/>
  <c r="C160" i="10"/>
  <c r="M138" i="7"/>
  <c r="M167" i="8"/>
  <c r="E25" i="15"/>
  <c r="N214" i="7"/>
  <c r="F160" i="8"/>
  <c r="D973" i="16"/>
  <c r="F153" i="9"/>
  <c r="E651" i="16"/>
  <c r="F651" i="16" s="1"/>
  <c r="F1688" i="16"/>
  <c r="D1062" i="16"/>
  <c r="D1197" i="16"/>
  <c r="E631" i="16"/>
  <c r="F631" i="16" s="1"/>
  <c r="E976" i="16"/>
  <c r="F976" i="16" s="1"/>
  <c r="F838" i="16"/>
  <c r="D847" i="16"/>
  <c r="N25" i="7"/>
  <c r="Q20" i="17"/>
  <c r="H21" i="14"/>
  <c r="F233" i="7"/>
  <c r="D1461" i="16"/>
  <c r="T21" i="15"/>
  <c r="E104" i="8"/>
  <c r="C221" i="10"/>
  <c r="N13" i="5"/>
  <c r="E35" i="5"/>
  <c r="F1595" i="16"/>
  <c r="E1180" i="16"/>
  <c r="F1180" i="16" s="1"/>
  <c r="T33" i="17"/>
  <c r="H19" i="9"/>
  <c r="E1553" i="16"/>
  <c r="F1553" i="16" s="1"/>
  <c r="E1691" i="16"/>
  <c r="F1691" i="16" s="1"/>
  <c r="E930" i="16"/>
  <c r="F930" i="16" s="1"/>
  <c r="D371" i="16"/>
  <c r="D558" i="16"/>
  <c r="M169" i="9"/>
  <c r="E16" i="6"/>
  <c r="E82" i="14"/>
  <c r="F82" i="14" s="1"/>
  <c r="K32" i="17"/>
  <c r="N226" i="7"/>
  <c r="F89" i="8"/>
  <c r="K32" i="15"/>
  <c r="E1539" i="16"/>
  <c r="F1539" i="16" s="1"/>
  <c r="F1054" i="16"/>
  <c r="E985" i="16"/>
  <c r="F985" i="16" s="1"/>
  <c r="N118" i="7"/>
  <c r="N29" i="6"/>
  <c r="E19" i="5"/>
  <c r="F223" i="7"/>
  <c r="E158" i="8"/>
  <c r="M113" i="7"/>
  <c r="D166" i="14"/>
  <c r="E8" i="5"/>
  <c r="M20" i="12"/>
  <c r="N32" i="14"/>
  <c r="D240" i="16"/>
  <c r="H79" i="8"/>
  <c r="H33" i="9"/>
  <c r="E224" i="7"/>
  <c r="D421" i="16"/>
  <c r="E1062" i="16"/>
  <c r="F1062" i="16" s="1"/>
  <c r="E924" i="16"/>
  <c r="F924" i="16" s="1"/>
  <c r="D226" i="16"/>
  <c r="N136" i="7"/>
  <c r="D232" i="14"/>
  <c r="C76" i="10"/>
  <c r="N9" i="9"/>
  <c r="C80" i="10"/>
  <c r="M18" i="12"/>
  <c r="C268" i="10"/>
  <c r="D1133" i="16"/>
  <c r="M168" i="8"/>
  <c r="D708" i="16"/>
  <c r="N78" i="8"/>
  <c r="M13" i="7"/>
  <c r="M10" i="5"/>
  <c r="M16" i="5"/>
  <c r="D1063" i="16"/>
  <c r="N93" i="8"/>
  <c r="M221" i="8"/>
  <c r="D285" i="16"/>
  <c r="E87" i="8"/>
  <c r="D1754" i="16"/>
  <c r="D862" i="16"/>
  <c r="H83" i="8"/>
  <c r="F92" i="14"/>
  <c r="T11" i="15"/>
  <c r="N34" i="5"/>
  <c r="D97" i="11"/>
  <c r="F12" i="6"/>
  <c r="E9" i="5"/>
  <c r="F130" i="7"/>
  <c r="T28" i="15"/>
  <c r="E234" i="8"/>
  <c r="E243" i="7"/>
  <c r="E1326" i="16"/>
  <c r="F1326" i="16" s="1"/>
  <c r="E565" i="16"/>
  <c r="F565" i="16" s="1"/>
  <c r="E1117" i="16"/>
  <c r="F1117" i="16" s="1"/>
  <c r="M31" i="9"/>
  <c r="N10" i="15"/>
  <c r="E1196" i="16"/>
  <c r="F1196" i="16" s="1"/>
  <c r="E1473" i="16"/>
  <c r="F1473" i="16" s="1"/>
  <c r="N36" i="7"/>
  <c r="M163" i="9"/>
  <c r="C272" i="10"/>
  <c r="N154" i="9"/>
  <c r="D696" i="16"/>
  <c r="F1675" i="16"/>
  <c r="E983" i="16"/>
  <c r="F983" i="16" s="1"/>
  <c r="E1606" i="16"/>
  <c r="F1606" i="16" s="1"/>
  <c r="H9" i="14"/>
  <c r="D337" i="10"/>
  <c r="M166" i="8"/>
  <c r="E32" i="12"/>
  <c r="M32" i="12"/>
  <c r="D94" i="11"/>
  <c r="N11" i="12"/>
  <c r="F149" i="8"/>
  <c r="H157" i="8"/>
  <c r="M25" i="8"/>
  <c r="N216" i="7"/>
  <c r="D353" i="10"/>
  <c r="C231" i="10"/>
  <c r="D285" i="10"/>
  <c r="M151" i="8"/>
  <c r="F90" i="8"/>
  <c r="D227" i="10"/>
  <c r="F216" i="8"/>
  <c r="D1000" i="16"/>
  <c r="D1409" i="16"/>
  <c r="D698" i="16"/>
  <c r="F33" i="5"/>
  <c r="M26" i="7"/>
  <c r="E316" i="9"/>
  <c r="C145" i="10"/>
  <c r="H21" i="9"/>
  <c r="D1182" i="16"/>
  <c r="E31" i="5"/>
  <c r="C342" i="10"/>
  <c r="T10" i="17"/>
  <c r="C93" i="10"/>
  <c r="Q35" i="17"/>
  <c r="C338" i="10"/>
  <c r="D289" i="16"/>
  <c r="D1121" i="16"/>
  <c r="D780" i="16"/>
  <c r="E14" i="15"/>
  <c r="E176" i="9"/>
  <c r="F1393" i="16"/>
  <c r="E219" i="16"/>
  <c r="F219" i="16" s="1"/>
  <c r="F977" i="16"/>
  <c r="H19" i="15"/>
  <c r="E123" i="7"/>
  <c r="N23" i="12"/>
  <c r="D91" i="10"/>
  <c r="M182" i="9"/>
  <c r="D163" i="14"/>
  <c r="E580" i="16"/>
  <c r="F580" i="16" s="1"/>
  <c r="E1063" i="16"/>
  <c r="F1063" i="16" s="1"/>
  <c r="E1479" i="16"/>
  <c r="F1479" i="16" s="1"/>
  <c r="E310" i="9"/>
  <c r="D1185" i="16"/>
  <c r="F159" i="8"/>
  <c r="E30" i="15"/>
  <c r="E1061" i="16"/>
  <c r="F1061" i="16" s="1"/>
  <c r="E234" i="16"/>
  <c r="F234" i="16" s="1"/>
  <c r="F1269" i="16"/>
  <c r="N15" i="15"/>
  <c r="F22" i="5"/>
  <c r="H16" i="14"/>
  <c r="E35" i="6"/>
  <c r="E1128" i="16"/>
  <c r="F1128" i="16" s="1"/>
  <c r="E921" i="16"/>
  <c r="F921" i="16" s="1"/>
  <c r="E1337" i="16"/>
  <c r="F1337" i="16" s="1"/>
  <c r="F8" i="8"/>
  <c r="N13" i="17"/>
  <c r="Q9" i="17"/>
  <c r="H104" i="8"/>
  <c r="C160" i="11"/>
  <c r="E1612" i="16"/>
  <c r="F1612" i="16" s="1"/>
  <c r="F1543" i="16"/>
  <c r="E1058" i="16"/>
  <c r="F1058" i="16" s="1"/>
  <c r="M281" i="8"/>
  <c r="D444" i="16"/>
  <c r="M287" i="8"/>
  <c r="M148" i="8"/>
  <c r="N20" i="5"/>
  <c r="N7" i="6"/>
  <c r="M384" i="3"/>
  <c r="D649" i="16"/>
  <c r="D1269" i="16"/>
  <c r="C157" i="10"/>
  <c r="F131" i="7"/>
  <c r="M394" i="3"/>
  <c r="C156" i="11"/>
  <c r="M158" i="8"/>
  <c r="F82" i="8"/>
  <c r="Q16" i="15"/>
  <c r="C341" i="10"/>
  <c r="C211" i="10"/>
  <c r="E79" i="8"/>
  <c r="D718" i="16"/>
  <c r="D448" i="16"/>
  <c r="E34" i="12"/>
  <c r="K8" i="14"/>
  <c r="D720" i="16"/>
  <c r="N28" i="14"/>
  <c r="N116" i="7"/>
  <c r="C91" i="10"/>
  <c r="D1472" i="16"/>
  <c r="M369" i="3"/>
  <c r="M23" i="8"/>
  <c r="E15" i="6"/>
  <c r="M17" i="7"/>
  <c r="N13" i="14"/>
  <c r="D634" i="16"/>
  <c r="H36" i="14"/>
  <c r="H30" i="15"/>
  <c r="D650" i="16"/>
  <c r="E21" i="6"/>
  <c r="D361" i="10"/>
  <c r="E237" i="8"/>
  <c r="D1413" i="16"/>
  <c r="C274" i="10"/>
  <c r="F9" i="8"/>
  <c r="D1333" i="16"/>
  <c r="F228" i="8"/>
  <c r="E160" i="14"/>
  <c r="F160" i="14" s="1"/>
  <c r="N19" i="17"/>
  <c r="E303" i="9"/>
  <c r="D236" i="14"/>
  <c r="M146" i="8"/>
  <c r="N33" i="5"/>
  <c r="H36" i="15"/>
  <c r="E1040" i="16"/>
  <c r="F1040" i="16" s="1"/>
  <c r="E1179" i="16"/>
  <c r="F1179" i="16" s="1"/>
  <c r="E971" i="16"/>
  <c r="F971" i="16" s="1"/>
  <c r="E160" i="9"/>
  <c r="D368" i="16"/>
  <c r="M302" i="8"/>
  <c r="F15" i="8"/>
  <c r="N239" i="8"/>
  <c r="H169" i="8"/>
  <c r="F31" i="6"/>
  <c r="E370" i="16"/>
  <c r="F370" i="16" s="1"/>
  <c r="F577" i="16"/>
  <c r="H19" i="8"/>
  <c r="E116" i="7"/>
  <c r="F233" i="8"/>
  <c r="N16" i="14"/>
  <c r="F11" i="6"/>
  <c r="E213" i="8"/>
  <c r="K14" i="15"/>
  <c r="K35" i="14"/>
  <c r="E157" i="14"/>
  <c r="F157" i="14" s="1"/>
  <c r="N24" i="7"/>
  <c r="H22" i="8"/>
  <c r="N178" i="9"/>
  <c r="F159" i="9"/>
  <c r="D164" i="10"/>
  <c r="M13" i="9"/>
  <c r="E31" i="15"/>
  <c r="D335" i="10"/>
  <c r="D1332" i="16"/>
  <c r="N13" i="15"/>
  <c r="E169" i="14"/>
  <c r="F169" i="14" s="1"/>
  <c r="N242" i="7"/>
  <c r="D1601" i="16"/>
  <c r="M27" i="9"/>
  <c r="T20" i="17"/>
  <c r="K34" i="17"/>
  <c r="H102" i="8"/>
  <c r="F289" i="8"/>
  <c r="N214" i="8"/>
  <c r="M218" i="7"/>
  <c r="D1041" i="16"/>
  <c r="F121" i="7"/>
  <c r="D1598" i="16"/>
  <c r="M16" i="8"/>
  <c r="E34" i="17"/>
  <c r="M130" i="7"/>
  <c r="F34" i="8"/>
  <c r="M237" i="8"/>
  <c r="F382" i="3"/>
  <c r="N238" i="7"/>
  <c r="F30" i="7"/>
  <c r="M123" i="7"/>
  <c r="D1050" i="16"/>
  <c r="M306" i="8"/>
  <c r="M233" i="7"/>
  <c r="N159" i="9"/>
  <c r="C148" i="10"/>
  <c r="M24" i="9"/>
  <c r="H103" i="8"/>
  <c r="E75" i="14"/>
  <c r="F75" i="14" s="1"/>
  <c r="D341" i="10"/>
  <c r="F372" i="3"/>
  <c r="F239" i="8"/>
  <c r="D1256" i="16"/>
  <c r="D493" i="16"/>
  <c r="E291" i="8"/>
  <c r="K25" i="15"/>
  <c r="N22" i="17"/>
  <c r="H34" i="14"/>
  <c r="C159" i="10"/>
  <c r="H298" i="8"/>
  <c r="M33" i="7"/>
  <c r="H23" i="14"/>
  <c r="E721" i="16"/>
  <c r="F721" i="16" s="1"/>
  <c r="E1689" i="16"/>
  <c r="F1689" i="16" s="1"/>
  <c r="D362" i="10"/>
  <c r="D87" i="10"/>
  <c r="N382" i="3"/>
  <c r="D340" i="10"/>
  <c r="F27" i="9"/>
  <c r="E36" i="15"/>
  <c r="D1202" i="16"/>
  <c r="M222" i="7"/>
  <c r="H319" i="9"/>
  <c r="C269" i="10"/>
  <c r="M166" i="9"/>
  <c r="F370" i="17"/>
  <c r="K18" i="14"/>
  <c r="D170" i="14"/>
  <c r="F7" i="7"/>
  <c r="D630" i="16"/>
  <c r="H34" i="9"/>
  <c r="C360" i="10"/>
  <c r="M297" i="8"/>
  <c r="N227" i="8"/>
  <c r="E306" i="9"/>
  <c r="F169" i="8"/>
  <c r="M36" i="6"/>
  <c r="M282" i="8"/>
  <c r="M160" i="8"/>
  <c r="E222" i="16"/>
  <c r="F222" i="16" s="1"/>
  <c r="E1672" i="16"/>
  <c r="F1672" i="16" s="1"/>
  <c r="F299" i="8"/>
  <c r="N156" i="8"/>
  <c r="D1268" i="16"/>
  <c r="C215" i="10"/>
  <c r="H20" i="9"/>
  <c r="H161" i="9"/>
  <c r="N28" i="9"/>
  <c r="E167" i="9"/>
  <c r="F22" i="12"/>
  <c r="N217" i="7"/>
  <c r="N155" i="8"/>
  <c r="E369" i="15" l="1"/>
  <c r="E297" i="15"/>
  <c r="E294" i="15"/>
  <c r="E288" i="15"/>
  <c r="E287" i="15"/>
  <c r="E283" i="15"/>
  <c r="E211" i="15"/>
  <c r="E281" i="15"/>
  <c r="E301" i="15"/>
  <c r="E289" i="15"/>
  <c r="E300" i="15"/>
  <c r="E298" i="15"/>
  <c r="E295" i="15"/>
  <c r="E234" i="15"/>
  <c r="E235" i="15"/>
  <c r="E279" i="15"/>
  <c r="E276" i="15"/>
  <c r="E274" i="15"/>
  <c r="E231" i="15"/>
  <c r="E292" i="15"/>
  <c r="E278" i="15"/>
  <c r="E280" i="15"/>
  <c r="E293" i="15"/>
  <c r="E302" i="15"/>
  <c r="E285" i="15"/>
  <c r="E277" i="15"/>
  <c r="E220" i="15"/>
  <c r="E286" i="15"/>
  <c r="E303" i="15"/>
  <c r="E284" i="15"/>
  <c r="E275" i="15"/>
  <c r="E299" i="15"/>
  <c r="E233" i="15"/>
  <c r="E222" i="15"/>
  <c r="E230" i="15"/>
  <c r="E296" i="15"/>
  <c r="E282" i="15"/>
  <c r="E237" i="15"/>
  <c r="E216" i="15"/>
  <c r="E212" i="15"/>
  <c r="E305" i="15"/>
  <c r="E225" i="15"/>
  <c r="E218" i="15"/>
  <c r="E217" i="15"/>
  <c r="E215" i="15"/>
  <c r="E226" i="15"/>
  <c r="E207" i="15"/>
  <c r="E345" i="15"/>
  <c r="E219" i="15"/>
  <c r="E210" i="15"/>
  <c r="E224" i="15"/>
  <c r="E360" i="15"/>
  <c r="E338" i="15"/>
  <c r="E228" i="15"/>
  <c r="E213" i="15"/>
  <c r="E223" i="15"/>
  <c r="E209" i="15"/>
  <c r="E214" i="15"/>
  <c r="E208" i="15"/>
  <c r="E227" i="15"/>
  <c r="E229" i="15"/>
  <c r="E354" i="15"/>
  <c r="E363" i="15"/>
  <c r="E347" i="15"/>
  <c r="E349" i="15"/>
  <c r="E232" i="15"/>
  <c r="E352" i="15"/>
  <c r="E358" i="15"/>
  <c r="E359" i="15"/>
  <c r="E351" i="15"/>
  <c r="E343" i="15"/>
  <c r="E357" i="15"/>
  <c r="E206" i="15"/>
  <c r="E344" i="15"/>
  <c r="E356" i="15"/>
  <c r="E355" i="15"/>
  <c r="E362" i="15"/>
  <c r="E366" i="15"/>
  <c r="E339" i="15"/>
  <c r="E350" i="15"/>
  <c r="E342" i="15"/>
  <c r="E361" i="15"/>
  <c r="E367" i="15"/>
  <c r="E340" i="15"/>
  <c r="E346" i="15"/>
  <c r="E365" i="15"/>
  <c r="E341" i="15"/>
  <c r="E364" i="15"/>
  <c r="E348" i="15"/>
  <c r="E153" i="15"/>
  <c r="E163" i="15"/>
  <c r="E145" i="15"/>
  <c r="E147" i="15"/>
  <c r="E143" i="15"/>
  <c r="E140" i="15"/>
  <c r="E142" i="15"/>
  <c r="E156" i="15"/>
  <c r="E149" i="15"/>
  <c r="E152" i="15"/>
  <c r="E159" i="15"/>
  <c r="E166" i="15"/>
  <c r="E141" i="15"/>
  <c r="E165" i="15"/>
  <c r="E164" i="15"/>
  <c r="E167" i="15"/>
  <c r="E158" i="15"/>
  <c r="E88" i="15"/>
  <c r="E154" i="15"/>
  <c r="E161" i="15"/>
  <c r="E144" i="15"/>
  <c r="E169" i="15"/>
  <c r="E146" i="15"/>
  <c r="E160" i="15"/>
  <c r="E148" i="15"/>
  <c r="E150" i="15"/>
  <c r="E162" i="15"/>
  <c r="E168" i="15"/>
  <c r="E157" i="15"/>
  <c r="E77" i="15"/>
  <c r="E151" i="15"/>
  <c r="E102" i="15"/>
  <c r="E81" i="15"/>
  <c r="E123" i="11"/>
  <c r="E92" i="15"/>
  <c r="E100" i="15"/>
  <c r="E76" i="15"/>
  <c r="E93" i="15"/>
  <c r="E104" i="15"/>
  <c r="E103" i="15"/>
  <c r="E90" i="15"/>
  <c r="E82" i="15"/>
  <c r="E94" i="15"/>
  <c r="E87" i="15"/>
  <c r="E78" i="15"/>
  <c r="E89" i="15"/>
  <c r="E99" i="15"/>
  <c r="E105" i="15"/>
  <c r="E107" i="15"/>
  <c r="E86" i="15"/>
  <c r="E79" i="15"/>
  <c r="E98" i="15"/>
  <c r="E83" i="15"/>
  <c r="E101" i="15"/>
  <c r="E95" i="15"/>
  <c r="E80" i="15"/>
  <c r="E96" i="15"/>
  <c r="E97" i="15"/>
  <c r="E85" i="15"/>
  <c r="E84" i="15"/>
  <c r="E138" i="10"/>
  <c r="E113" i="11"/>
  <c r="E135" i="11"/>
  <c r="E129" i="11"/>
  <c r="E130" i="11"/>
  <c r="E122" i="11"/>
  <c r="E124" i="11"/>
  <c r="E358" i="10"/>
  <c r="E173" i="11"/>
  <c r="E140" i="11"/>
  <c r="E127" i="11"/>
  <c r="E139" i="11"/>
  <c r="E118" i="11"/>
  <c r="E120" i="11"/>
  <c r="E125" i="11"/>
  <c r="E119" i="11"/>
  <c r="E128" i="11"/>
  <c r="E117" i="11"/>
  <c r="E137" i="11"/>
  <c r="E131" i="11"/>
  <c r="E115" i="11"/>
  <c r="E138" i="11"/>
  <c r="E134" i="11"/>
  <c r="E352" i="10"/>
  <c r="E132" i="11"/>
  <c r="E114" i="11"/>
  <c r="E111" i="11"/>
  <c r="E112" i="11"/>
  <c r="E116" i="11"/>
  <c r="E121" i="11"/>
  <c r="E136" i="11"/>
  <c r="E133" i="11"/>
  <c r="E159" i="11"/>
  <c r="E149" i="11"/>
  <c r="E91" i="10"/>
  <c r="E93" i="11"/>
  <c r="E176" i="11"/>
  <c r="E172" i="11"/>
  <c r="E163" i="11"/>
  <c r="E162" i="11"/>
  <c r="E169" i="11"/>
  <c r="E174" i="11"/>
  <c r="E103" i="11"/>
  <c r="E98" i="11"/>
  <c r="E171" i="11"/>
  <c r="E87" i="11"/>
  <c r="E178" i="11"/>
  <c r="E223" i="10"/>
  <c r="E73" i="10"/>
  <c r="I112" i="7"/>
  <c r="E450" i="16"/>
  <c r="F450" i="16" s="1"/>
  <c r="I120" i="7"/>
  <c r="I131" i="7"/>
  <c r="E157" i="11"/>
  <c r="I118" i="7"/>
  <c r="E218" i="10"/>
  <c r="E81" i="11"/>
  <c r="E294" i="10"/>
  <c r="E166" i="10"/>
  <c r="E339" i="10"/>
  <c r="E161" i="10"/>
  <c r="I213" i="8"/>
  <c r="I218" i="8"/>
  <c r="E293" i="10"/>
  <c r="E212" i="10"/>
  <c r="E91" i="11"/>
  <c r="E102" i="11"/>
  <c r="E84" i="10"/>
  <c r="E208" i="10"/>
  <c r="E244" i="16"/>
  <c r="F244" i="16" s="1"/>
  <c r="E92" i="11"/>
  <c r="I115" i="7"/>
  <c r="E78" i="11"/>
  <c r="E1487" i="16"/>
  <c r="F1487" i="16" s="1"/>
  <c r="E101" i="11"/>
  <c r="I10" i="7"/>
  <c r="E143" i="10"/>
  <c r="I165" i="9"/>
  <c r="I27" i="7"/>
  <c r="E312" i="16"/>
  <c r="F312" i="16" s="1"/>
  <c r="E77" i="11"/>
  <c r="E1279" i="16"/>
  <c r="F1279" i="16" s="1"/>
  <c r="I170" i="9"/>
  <c r="I28" i="7"/>
  <c r="E85" i="11"/>
  <c r="E167" i="11"/>
  <c r="I125" i="7"/>
  <c r="I123" i="7"/>
  <c r="I111" i="7"/>
  <c r="E232" i="10"/>
  <c r="I117" i="7"/>
  <c r="E151" i="11"/>
  <c r="E334" i="10"/>
  <c r="E84" i="11"/>
  <c r="E89" i="11"/>
  <c r="E227" i="10"/>
  <c r="E224" i="10"/>
  <c r="E147" i="10"/>
  <c r="E273" i="10"/>
  <c r="E657" i="16"/>
  <c r="F657" i="16" s="1"/>
  <c r="E153" i="10"/>
  <c r="E158" i="10"/>
  <c r="E152" i="10"/>
  <c r="E155" i="11"/>
  <c r="E161" i="11"/>
  <c r="E276" i="10"/>
  <c r="E101" i="10"/>
  <c r="I28" i="6"/>
  <c r="E362" i="10"/>
  <c r="E360" i="10"/>
  <c r="E94" i="11"/>
  <c r="E156" i="10"/>
  <c r="I127" i="7"/>
  <c r="I113" i="7"/>
  <c r="I27" i="6"/>
  <c r="E349" i="10"/>
  <c r="E177" i="11"/>
  <c r="E88" i="11"/>
  <c r="E287" i="10"/>
  <c r="E361" i="10"/>
  <c r="I219" i="8"/>
  <c r="I172" i="9"/>
  <c r="E97" i="11"/>
  <c r="E160" i="10"/>
  <c r="I14" i="7"/>
  <c r="E933" i="16"/>
  <c r="F933" i="16" s="1"/>
  <c r="I397" i="3"/>
  <c r="E1002" i="16"/>
  <c r="F1002" i="16" s="1"/>
  <c r="E142" i="10"/>
  <c r="E275" i="10"/>
  <c r="I296" i="8"/>
  <c r="I376" i="3"/>
  <c r="I293" i="8"/>
  <c r="I292" i="8"/>
  <c r="I11" i="6"/>
  <c r="E277" i="10"/>
  <c r="I288" i="8"/>
  <c r="E335" i="10"/>
  <c r="E274" i="10"/>
  <c r="I11" i="7"/>
  <c r="I182" i="9"/>
  <c r="E216" i="10"/>
  <c r="I172" i="8"/>
  <c r="E144" i="10"/>
  <c r="E156" i="11"/>
  <c r="E99" i="10"/>
  <c r="E97" i="10"/>
  <c r="E228" i="10"/>
  <c r="I160" i="9"/>
  <c r="I34" i="7"/>
  <c r="I30" i="7"/>
  <c r="E519" i="16"/>
  <c r="F519" i="16" s="1"/>
  <c r="E279" i="10"/>
  <c r="E281" i="10"/>
  <c r="I9" i="6"/>
  <c r="I35" i="7"/>
  <c r="E343" i="10"/>
  <c r="E342" i="10"/>
  <c r="I145" i="8"/>
  <c r="I374" i="3"/>
  <c r="I304" i="8"/>
  <c r="I178" i="9"/>
  <c r="E268" i="10"/>
  <c r="I290" i="8"/>
  <c r="I19" i="7"/>
  <c r="E86" i="11"/>
  <c r="E214" i="10"/>
  <c r="I157" i="9"/>
  <c r="E85" i="10"/>
  <c r="E145" i="10"/>
  <c r="I301" i="8"/>
  <c r="I22" i="7"/>
  <c r="I10" i="6"/>
  <c r="I375" i="3"/>
  <c r="E210" i="10"/>
  <c r="E83" i="10"/>
  <c r="E154" i="10"/>
  <c r="I165" i="8"/>
  <c r="I285" i="8"/>
  <c r="E92" i="10"/>
  <c r="E82" i="11"/>
  <c r="E297" i="10"/>
  <c r="I158" i="8"/>
  <c r="I96" i="8"/>
  <c r="E292" i="10"/>
  <c r="I214" i="8"/>
  <c r="I124" i="7"/>
  <c r="I138" i="7"/>
  <c r="I155" i="8"/>
  <c r="I130" i="7"/>
  <c r="I121" i="7"/>
  <c r="I379" i="3"/>
  <c r="E150" i="10"/>
  <c r="E219" i="10"/>
  <c r="I114" i="7"/>
  <c r="I129" i="7"/>
  <c r="E86" i="10"/>
  <c r="E89" i="10"/>
  <c r="E164" i="11"/>
  <c r="E149" i="10"/>
  <c r="E77" i="10"/>
  <c r="I136" i="7"/>
  <c r="I287" i="8"/>
  <c r="I297" i="8"/>
  <c r="I85" i="8"/>
  <c r="I294" i="8"/>
  <c r="E95" i="10"/>
  <c r="E78" i="10"/>
  <c r="I116" i="7"/>
  <c r="I101" i="8"/>
  <c r="I133" i="7"/>
  <c r="I309" i="8"/>
  <c r="E151" i="10"/>
  <c r="E280" i="10"/>
  <c r="E146" i="10"/>
  <c r="E226" i="10"/>
  <c r="I171" i="8"/>
  <c r="I173" i="8"/>
  <c r="I233" i="8"/>
  <c r="E588" i="16"/>
  <c r="F588" i="16" s="1"/>
  <c r="E157" i="10"/>
  <c r="E272" i="10"/>
  <c r="I126" i="7"/>
  <c r="E726" i="16"/>
  <c r="F726" i="16" s="1"/>
  <c r="I162" i="8"/>
  <c r="E139" i="10"/>
  <c r="E140" i="10"/>
  <c r="I381" i="3"/>
  <c r="I390" i="3"/>
  <c r="E229" i="10"/>
  <c r="E207" i="10"/>
  <c r="I164" i="8"/>
  <c r="E76" i="10"/>
  <c r="I222" i="8"/>
  <c r="E222" i="10"/>
  <c r="I139" i="7"/>
  <c r="E165" i="10"/>
  <c r="E220" i="10"/>
  <c r="I283" i="8"/>
  <c r="I387" i="3"/>
  <c r="E203" i="10"/>
  <c r="E295" i="10"/>
  <c r="E346" i="10"/>
  <c r="E354" i="10"/>
  <c r="E356" i="10"/>
  <c r="I325" i="9"/>
  <c r="E221" i="10"/>
  <c r="I36" i="6"/>
  <c r="I19" i="6"/>
  <c r="I320" i="9"/>
  <c r="E296" i="10"/>
  <c r="I315" i="9"/>
  <c r="I322" i="9"/>
  <c r="I324" i="9"/>
  <c r="I232" i="7"/>
  <c r="I22" i="9"/>
  <c r="I227" i="7"/>
  <c r="E336" i="10"/>
  <c r="E153" i="11"/>
  <c r="I238" i="8"/>
  <c r="I313" i="9"/>
  <c r="I235" i="8"/>
  <c r="I23" i="7"/>
  <c r="E164" i="10"/>
  <c r="E102" i="10"/>
  <c r="I327" i="9"/>
  <c r="I14" i="6"/>
  <c r="I15" i="6"/>
  <c r="E1418" i="16"/>
  <c r="F1418" i="16" s="1"/>
  <c r="E1140" i="16"/>
  <c r="F1140" i="16" s="1"/>
  <c r="E217" i="10"/>
  <c r="I373" i="3"/>
  <c r="I234" i="8"/>
  <c r="E355" i="10"/>
  <c r="I305" i="9"/>
  <c r="I304" i="9"/>
  <c r="I314" i="9"/>
  <c r="E162" i="10"/>
  <c r="E1210" i="16"/>
  <c r="F1210" i="16" s="1"/>
  <c r="E269" i="10"/>
  <c r="E231" i="10"/>
  <c r="E155" i="10"/>
  <c r="E206" i="10"/>
  <c r="I24" i="9"/>
  <c r="I237" i="8"/>
  <c r="I223" i="8"/>
  <c r="I35" i="6"/>
  <c r="E1071" i="16"/>
  <c r="F1071" i="16" s="1"/>
  <c r="I307" i="9"/>
  <c r="I232" i="8"/>
  <c r="E209" i="10"/>
  <c r="I22" i="6"/>
  <c r="I237" i="7"/>
  <c r="E165" i="11"/>
  <c r="E271" i="10"/>
  <c r="E141" i="10"/>
  <c r="E154" i="11"/>
  <c r="E96" i="10"/>
  <c r="I13" i="9"/>
  <c r="I20" i="7"/>
  <c r="E159" i="10"/>
  <c r="I300" i="9"/>
  <c r="I317" i="9"/>
  <c r="I240" i="7"/>
  <c r="E230" i="10"/>
  <c r="E345" i="10"/>
  <c r="I301" i="9"/>
  <c r="I219" i="7"/>
  <c r="E359" i="10"/>
  <c r="I24" i="6"/>
  <c r="I7" i="7"/>
  <c r="I310" i="9"/>
  <c r="E284" i="10"/>
  <c r="I16" i="9"/>
  <c r="I299" i="9"/>
  <c r="E1625" i="16"/>
  <c r="F1625" i="16" s="1"/>
  <c r="I391" i="3"/>
  <c r="I16" i="7"/>
  <c r="I298" i="8"/>
  <c r="I218" i="7"/>
  <c r="E150" i="11"/>
  <c r="E90" i="11"/>
  <c r="E337" i="10"/>
  <c r="I25" i="6"/>
  <c r="I137" i="7"/>
  <c r="I23" i="6"/>
  <c r="I36" i="9"/>
  <c r="I177" i="9"/>
  <c r="E213" i="10"/>
  <c r="I17" i="6"/>
  <c r="I298" i="9"/>
  <c r="E283" i="10"/>
  <c r="E99" i="11"/>
  <c r="I368" i="3"/>
  <c r="I26" i="9"/>
  <c r="E1694" i="16"/>
  <c r="F1694" i="16" s="1"/>
  <c r="I15" i="7"/>
  <c r="E278" i="10"/>
  <c r="I227" i="8"/>
  <c r="I110" i="7"/>
  <c r="I16" i="6"/>
  <c r="E289" i="10"/>
  <c r="E83" i="11"/>
  <c r="E104" i="11"/>
  <c r="E351" i="10"/>
  <c r="I8" i="6"/>
  <c r="E167" i="10"/>
  <c r="J38" i="12"/>
  <c r="H38" i="12"/>
  <c r="J38" i="8"/>
  <c r="H38" i="8"/>
  <c r="H38" i="5"/>
  <c r="J38" i="5"/>
  <c r="J38" i="9"/>
  <c r="H38" i="9"/>
  <c r="J106" i="8"/>
  <c r="H106" i="8"/>
  <c r="H245" i="7"/>
  <c r="J245" i="7"/>
  <c r="H175" i="8"/>
  <c r="J175" i="8"/>
  <c r="F74" i="14"/>
  <c r="E105" i="14"/>
  <c r="J38" i="7"/>
  <c r="H38" i="7"/>
  <c r="E249" i="14"/>
  <c r="F218" i="14"/>
  <c r="J141" i="7"/>
  <c r="H141" i="7"/>
  <c r="E95" i="11"/>
  <c r="I35" i="8"/>
  <c r="I9" i="8"/>
  <c r="I17" i="5"/>
  <c r="I23" i="5"/>
  <c r="I34" i="8"/>
  <c r="I21" i="5"/>
  <c r="I31" i="5"/>
  <c r="I15" i="9"/>
  <c r="E79" i="11"/>
  <c r="I11" i="8"/>
  <c r="I35" i="5"/>
  <c r="I30" i="5"/>
  <c r="I8" i="5"/>
  <c r="I9" i="12"/>
  <c r="I7" i="12"/>
  <c r="I79" i="8"/>
  <c r="I236" i="7"/>
  <c r="I12" i="5"/>
  <c r="I8" i="9"/>
  <c r="E76" i="11"/>
  <c r="I159" i="9"/>
  <c r="I33" i="5"/>
  <c r="I11" i="12"/>
  <c r="I385" i="3"/>
  <c r="I220" i="7"/>
  <c r="I17" i="8"/>
  <c r="I27" i="12"/>
  <c r="I20" i="8"/>
  <c r="I14" i="5"/>
  <c r="E348" i="10"/>
  <c r="I175" i="9"/>
  <c r="I31" i="9"/>
  <c r="I27" i="5"/>
  <c r="I8" i="12"/>
  <c r="I169" i="9"/>
  <c r="I75" i="8"/>
  <c r="E160" i="11"/>
  <c r="E80" i="10"/>
  <c r="I158" i="9"/>
  <c r="I371" i="3"/>
  <c r="I18" i="6"/>
  <c r="I392" i="3"/>
  <c r="I26" i="8"/>
  <c r="I25" i="5"/>
  <c r="I13" i="6"/>
  <c r="I156" i="9"/>
  <c r="I173" i="9"/>
  <c r="I25" i="8"/>
  <c r="I21" i="9"/>
  <c r="I7" i="8"/>
  <c r="E82" i="10"/>
  <c r="I217" i="7"/>
  <c r="I242" i="7"/>
  <c r="I148" i="8"/>
  <c r="I217" i="8"/>
  <c r="I224" i="7"/>
  <c r="I303" i="9"/>
  <c r="I26" i="12"/>
  <c r="E1763" i="16"/>
  <c r="F1763" i="16" s="1"/>
  <c r="E1349" i="16"/>
  <c r="F1349" i="16" s="1"/>
  <c r="I31" i="8"/>
  <c r="I77" i="8"/>
  <c r="I32" i="6"/>
  <c r="I144" i="8"/>
  <c r="I215" i="8"/>
  <c r="I372" i="3"/>
  <c r="I21" i="8"/>
  <c r="E350" i="10"/>
  <c r="E163" i="10"/>
  <c r="E94" i="10"/>
  <c r="E347" i="10"/>
  <c r="I310" i="8"/>
  <c r="I382" i="3"/>
  <c r="I243" i="7"/>
  <c r="I26" i="7"/>
  <c r="I34" i="5"/>
  <c r="I13" i="7"/>
  <c r="I20" i="12"/>
  <c r="I19" i="9"/>
  <c r="I25" i="7"/>
  <c r="I221" i="7"/>
  <c r="I18" i="7"/>
  <c r="I389" i="3"/>
  <c r="I229" i="8"/>
  <c r="I226" i="8"/>
  <c r="I284" i="8"/>
  <c r="I30" i="6"/>
  <c r="I33" i="9"/>
  <c r="I225" i="7"/>
  <c r="E270" i="10"/>
  <c r="E98" i="10"/>
  <c r="E158" i="11"/>
  <c r="E96" i="11"/>
  <c r="I20" i="6"/>
  <c r="I84" i="8"/>
  <c r="I33" i="7"/>
  <c r="I24" i="5"/>
  <c r="I240" i="8"/>
  <c r="I29" i="12"/>
  <c r="I32" i="12"/>
  <c r="I16" i="5"/>
  <c r="I302" i="9"/>
  <c r="I396" i="3"/>
  <c r="I180" i="9"/>
  <c r="I135" i="7"/>
  <c r="I216" i="8"/>
  <c r="I12" i="7"/>
  <c r="I220" i="8"/>
  <c r="H312" i="8"/>
  <c r="J312" i="8"/>
  <c r="F146" i="14"/>
  <c r="E177" i="14"/>
  <c r="E93" i="10"/>
  <c r="I30" i="9"/>
  <c r="I29" i="8"/>
  <c r="I99" i="8"/>
  <c r="I26" i="5"/>
  <c r="E100" i="11"/>
  <c r="I12" i="9"/>
  <c r="I18" i="9"/>
  <c r="E340" i="10"/>
  <c r="I27" i="9"/>
  <c r="I20" i="5"/>
  <c r="I35" i="12"/>
  <c r="E100" i="10"/>
  <c r="E75" i="10"/>
  <c r="I21" i="12"/>
  <c r="I169" i="8"/>
  <c r="I162" i="9"/>
  <c r="I31" i="12"/>
  <c r="I15" i="5"/>
  <c r="E225" i="10"/>
  <c r="I22" i="5"/>
  <c r="I14" i="8"/>
  <c r="I8" i="8"/>
  <c r="I231" i="8"/>
  <c r="I33" i="8"/>
  <c r="E148" i="10"/>
  <c r="E338" i="10"/>
  <c r="I153" i="8"/>
  <c r="I309" i="9"/>
  <c r="I157" i="8"/>
  <c r="I35" i="9"/>
  <c r="I383" i="3"/>
  <c r="I239" i="8"/>
  <c r="I230" i="7"/>
  <c r="I8" i="7"/>
  <c r="I160" i="8"/>
  <c r="I224" i="8"/>
  <c r="I18" i="12"/>
  <c r="I179" i="9"/>
  <c r="I27" i="8"/>
  <c r="E795" i="16"/>
  <c r="F795" i="16" s="1"/>
  <c r="E864" i="16"/>
  <c r="F864" i="16" s="1"/>
  <c r="I97" i="8"/>
  <c r="I159" i="8"/>
  <c r="I34" i="9"/>
  <c r="E79" i="10"/>
  <c r="E288" i="10"/>
  <c r="I222" i="7"/>
  <c r="I212" i="8"/>
  <c r="I100" i="8"/>
  <c r="I321" i="9"/>
  <c r="I241" i="8"/>
  <c r="I18" i="5"/>
  <c r="I235" i="7"/>
  <c r="I154" i="8"/>
  <c r="I13" i="12"/>
  <c r="I23" i="9"/>
  <c r="I216" i="7"/>
  <c r="I16" i="12"/>
  <c r="I151" i="8"/>
  <c r="E166" i="11"/>
  <c r="E81" i="10"/>
  <c r="I153" i="9"/>
  <c r="I93" i="8"/>
  <c r="I9" i="9"/>
  <c r="I167" i="8"/>
  <c r="I225" i="8"/>
  <c r="I149" i="8"/>
  <c r="I132" i="7"/>
  <c r="I161" i="8"/>
  <c r="I31" i="7"/>
  <c r="I152" i="8"/>
  <c r="J184" i="9"/>
  <c r="H184" i="9"/>
  <c r="J329" i="9"/>
  <c r="H329" i="9"/>
  <c r="H399" i="3"/>
  <c r="J399" i="3"/>
  <c r="H38" i="6"/>
  <c r="J38" i="6"/>
  <c r="I32" i="8"/>
  <c r="I87" i="8"/>
  <c r="I104" i="8"/>
  <c r="E353" i="10"/>
  <c r="I24" i="8"/>
  <c r="E80" i="11"/>
  <c r="I326" i="9"/>
  <c r="I150" i="8"/>
  <c r="I312" i="9"/>
  <c r="I22" i="8"/>
  <c r="I239" i="7"/>
  <c r="I168" i="9"/>
  <c r="I15" i="8"/>
  <c r="I12" i="8"/>
  <c r="E204" i="10"/>
  <c r="E170" i="11"/>
  <c r="I370" i="3"/>
  <c r="I17" i="12"/>
  <c r="I16" i="8"/>
  <c r="I10" i="12"/>
  <c r="I24" i="12"/>
  <c r="I23" i="8"/>
  <c r="I226" i="7"/>
  <c r="I19" i="5"/>
  <c r="I170" i="8"/>
  <c r="I30" i="8"/>
  <c r="I241" i="7"/>
  <c r="E215" i="10"/>
  <c r="E341" i="10"/>
  <c r="E291" i="10"/>
  <c r="I323" i="9"/>
  <c r="I15" i="12"/>
  <c r="I393" i="3"/>
  <c r="I378" i="3"/>
  <c r="I215" i="7"/>
  <c r="I223" i="7"/>
  <c r="I28" i="5"/>
  <c r="I306" i="9"/>
  <c r="I228" i="8"/>
  <c r="I147" i="8"/>
  <c r="I94" i="8"/>
  <c r="I238" i="7"/>
  <c r="I36" i="7"/>
  <c r="I171" i="9"/>
  <c r="I80" i="8"/>
  <c r="I91" i="8"/>
  <c r="I11" i="5"/>
  <c r="I21" i="6"/>
  <c r="E1556" i="16"/>
  <c r="F1556" i="16" s="1"/>
  <c r="I29" i="5"/>
  <c r="I176" i="9"/>
  <c r="E87" i="10"/>
  <c r="E175" i="11"/>
  <c r="E357" i="10"/>
  <c r="I156" i="8"/>
  <c r="I10" i="8"/>
  <c r="I394" i="3"/>
  <c r="I34" i="12"/>
  <c r="I377" i="3"/>
  <c r="I299" i="8"/>
  <c r="I33" i="12"/>
  <c r="I302" i="8"/>
  <c r="I34" i="6"/>
  <c r="I36" i="12"/>
  <c r="I161" i="9"/>
  <c r="I20" i="9"/>
  <c r="I122" i="7"/>
  <c r="I291" i="8"/>
  <c r="I295" i="8"/>
  <c r="I316" i="9"/>
  <c r="E75" i="11"/>
  <c r="E168" i="11"/>
  <c r="I146" i="8"/>
  <c r="I384" i="3"/>
  <c r="I25" i="12"/>
  <c r="I23" i="12"/>
  <c r="I303" i="8"/>
  <c r="I32" i="5"/>
  <c r="I7" i="6"/>
  <c r="I166" i="8"/>
  <c r="I22" i="12"/>
  <c r="J243" i="8"/>
  <c r="H243" i="8"/>
  <c r="I76" i="8"/>
  <c r="I19" i="12"/>
  <c r="I78" i="8"/>
  <c r="I14" i="12"/>
  <c r="I81" i="8"/>
  <c r="I234" i="7"/>
  <c r="I14" i="9"/>
  <c r="I11" i="9"/>
  <c r="I18" i="8"/>
  <c r="I10" i="9"/>
  <c r="I88" i="8"/>
  <c r="I233" i="7"/>
  <c r="I214" i="7"/>
  <c r="I308" i="9"/>
  <c r="E363" i="10"/>
  <c r="E344" i="10"/>
  <c r="I388" i="3"/>
  <c r="I17" i="9"/>
  <c r="E211" i="10"/>
  <c r="E285" i="10"/>
  <c r="I25" i="9"/>
  <c r="I36" i="8"/>
  <c r="I13" i="8"/>
  <c r="I164" i="9"/>
  <c r="I318" i="9"/>
  <c r="I386" i="3"/>
  <c r="I32" i="9"/>
  <c r="I86" i="8"/>
  <c r="I181" i="9"/>
  <c r="I281" i="8"/>
  <c r="I231" i="7"/>
  <c r="I30" i="12"/>
  <c r="I9" i="5"/>
  <c r="I19" i="8"/>
  <c r="I311" i="9"/>
  <c r="E205" i="10"/>
  <c r="E90" i="10"/>
  <c r="I308" i="8"/>
  <c r="I102" i="8"/>
  <c r="I395" i="3"/>
  <c r="I92" i="8"/>
  <c r="I7" i="5"/>
  <c r="I21" i="7"/>
  <c r="I32" i="7"/>
  <c r="I36" i="5"/>
  <c r="I228" i="7"/>
  <c r="I82" i="8"/>
  <c r="E381" i="16"/>
  <c r="F381" i="16" s="1"/>
  <c r="I28" i="9"/>
  <c r="I155" i="9"/>
  <c r="I29" i="7"/>
  <c r="I380" i="3"/>
  <c r="E286" i="10"/>
  <c r="E74" i="10"/>
  <c r="E290" i="10"/>
  <c r="I98" i="8"/>
  <c r="I28" i="8"/>
  <c r="I306" i="8"/>
  <c r="I89" i="8"/>
  <c r="I167" i="9"/>
  <c r="I83" i="8"/>
  <c r="I168" i="8"/>
  <c r="I13" i="5"/>
  <c r="I236" i="8"/>
  <c r="I300" i="8"/>
  <c r="I95" i="8"/>
  <c r="I134" i="7"/>
  <c r="I174" i="9"/>
  <c r="I26" i="6"/>
  <c r="I289" i="8"/>
  <c r="E152" i="11"/>
  <c r="E88" i="10"/>
  <c r="I282" i="8"/>
  <c r="I307" i="8"/>
  <c r="I286" i="8"/>
  <c r="I24" i="7"/>
  <c r="I17" i="7"/>
  <c r="I154" i="9"/>
  <c r="I221" i="8"/>
  <c r="I10" i="5"/>
  <c r="I29" i="6"/>
  <c r="I7" i="9"/>
  <c r="I12" i="12"/>
  <c r="I166" i="9"/>
  <c r="I28" i="12"/>
  <c r="I119" i="7"/>
  <c r="I103" i="8"/>
  <c r="I33" i="6"/>
  <c r="I12" i="6"/>
  <c r="E142" i="11" l="1"/>
  <c r="E234" i="10"/>
  <c r="E169" i="10"/>
  <c r="E104" i="10"/>
  <c r="E180" i="11"/>
  <c r="E365" i="10"/>
  <c r="E299" i="10"/>
  <c r="E106" i="11"/>
</calcChain>
</file>

<file path=xl/sharedStrings.xml><?xml version="1.0" encoding="utf-8"?>
<sst xmlns="http://schemas.openxmlformats.org/spreadsheetml/2006/main" count="7459" uniqueCount="171">
  <si>
    <t xml:space="preserve"> </t>
  </si>
  <si>
    <t>Austria</t>
  </si>
  <si>
    <t>Belgium</t>
  </si>
  <si>
    <t>Switzerland</t>
  </si>
  <si>
    <t>Czech Republic</t>
  </si>
  <si>
    <t>Germany</t>
  </si>
  <si>
    <t>Denmark</t>
  </si>
  <si>
    <t>Spain</t>
  </si>
  <si>
    <t>Estonia</t>
  </si>
  <si>
    <t>Finland</t>
  </si>
  <si>
    <t>France</t>
  </si>
  <si>
    <t>Greece</t>
  </si>
  <si>
    <t>Croatia</t>
  </si>
  <si>
    <t>Hungary</t>
  </si>
  <si>
    <t>Ireland</t>
  </si>
  <si>
    <t>Italy</t>
  </si>
  <si>
    <t>Lithuania</t>
  </si>
  <si>
    <t>Netherlands</t>
  </si>
  <si>
    <t>Norway</t>
  </si>
  <si>
    <t>Poland</t>
  </si>
  <si>
    <t>Slovenia</t>
  </si>
  <si>
    <t>Luxemburg</t>
  </si>
  <si>
    <t>Total</t>
  </si>
  <si>
    <t>Country</t>
  </si>
  <si>
    <t>N 2005</t>
  </si>
  <si>
    <t>Mean 2005</t>
  </si>
  <si>
    <t>Standard Deviation 2005</t>
  </si>
  <si>
    <t>Mean 2000</t>
  </si>
  <si>
    <t>N 2000</t>
  </si>
  <si>
    <t>Sweden</t>
  </si>
  <si>
    <t>Question 13 - How many Full Time Equivalent personnel work in your pharmacy?</t>
  </si>
  <si>
    <t>Pharmacists</t>
  </si>
  <si>
    <t>Trainee pharmacists (interns)</t>
  </si>
  <si>
    <t>Pharmacy students</t>
  </si>
  <si>
    <t>Prescriptionists (bachelor of science in pharmacy)</t>
  </si>
  <si>
    <t xml:space="preserve">Qualified pharmacy assistants / technicians </t>
  </si>
  <si>
    <t>Non-qualified pharmacy assistants</t>
  </si>
  <si>
    <t>Cleaning personnel</t>
  </si>
  <si>
    <t>Administrative staff</t>
  </si>
  <si>
    <t>Nurses</t>
  </si>
  <si>
    <t>Others</t>
  </si>
  <si>
    <t>.</t>
  </si>
  <si>
    <t>N 2010</t>
  </si>
  <si>
    <t>Mean 2010</t>
  </si>
  <si>
    <t>Slovakia</t>
  </si>
  <si>
    <t>BiH</t>
  </si>
  <si>
    <t>Bulgaria</t>
  </si>
  <si>
    <t>FYROM</t>
  </si>
  <si>
    <t>Latvia</t>
  </si>
  <si>
    <t>Portugal</t>
  </si>
  <si>
    <t>Serbia</t>
  </si>
  <si>
    <t>Question 14 - How many hours per day is your pharmacy open and available to provide service?</t>
  </si>
  <si>
    <t>Monday to Friday</t>
  </si>
  <si>
    <t>Saturday</t>
  </si>
  <si>
    <t>Sunday</t>
  </si>
  <si>
    <t>Question 15 - Does your pharmacy provide a 24-hour on call service?</t>
  </si>
  <si>
    <t>Year 2010</t>
  </si>
  <si>
    <t>Yes</t>
  </si>
  <si>
    <t>No</t>
  </si>
  <si>
    <t>24-hour on call service</t>
  </si>
  <si>
    <t>Count</t>
  </si>
  <si>
    <t>Row %</t>
  </si>
  <si>
    <t>Column %</t>
  </si>
  <si>
    <t>Table %</t>
  </si>
  <si>
    <t>Year 2005</t>
  </si>
  <si>
    <t>Slovak Republic</t>
  </si>
  <si>
    <t>Comparison between years</t>
  </si>
  <si>
    <t>Yes - Row %</t>
  </si>
  <si>
    <t>Difference between 2005 and 2000</t>
  </si>
  <si>
    <t>Question 16 - Is there a residency service in the hospital(s), with an on call pharmacist living in the hospital at night?</t>
  </si>
  <si>
    <t>Resident pharmacy service</t>
  </si>
  <si>
    <t xml:space="preserve">     -%</t>
  </si>
  <si>
    <t>Question 17 - Drug distribution service</t>
  </si>
  <si>
    <t>Centralised pharmacy service: drug distribution is made by the central pharmacy</t>
  </si>
  <si>
    <t>Decentralised pharmacy services: drug distribution is made by satellites (i.e. ward based pharmacy outlets supplied from the central pharmacy)</t>
  </si>
  <si>
    <t>n 2010</t>
  </si>
  <si>
    <t>Patient oriented distribution with medications supplied to each individual patient (i.e. unit dose drug distribution)</t>
  </si>
  <si>
    <t>Question 18 - Use of barcodes in the drug distribution system in your hospital</t>
  </si>
  <si>
    <t>Do you use EAN barcodes in the stock management of the medicinal products (product receipt and/or preparation of internal distribution)?</t>
  </si>
  <si>
    <t>Do you use the barcodes printed by your suppliers in the stock management of medical devices (product receipt and/or preparation of internal distribution)?</t>
  </si>
  <si>
    <t>YEAR 2010</t>
  </si>
  <si>
    <t>Do you label the medicinal products prepared in your pharmacy with barcode?</t>
  </si>
  <si>
    <t>YEAR 2005</t>
  </si>
  <si>
    <t>Does hospital staff use barcode readers for manual picking of medicinal products in your pharmacy?</t>
  </si>
  <si>
    <t>Does hospital staff use or plan to use barcode readers at the bedside to capture information about the dispensation of medicinal products to the patient?</t>
  </si>
  <si>
    <t>Question 19 - Drug distribution system</t>
  </si>
  <si>
    <t>Do you have an individual patient supply system?</t>
  </si>
  <si>
    <t>Difference between 2000 and 1995</t>
  </si>
  <si>
    <t>For how many beds?</t>
  </si>
  <si>
    <t>Do you have a 24-hour unit dose dispensing system?</t>
  </si>
  <si>
    <t>Do you have a ward stock system?</t>
  </si>
  <si>
    <t>Question 20 - Drug distribution and robotics</t>
  </si>
  <si>
    <t>Drug distribution and robotics</t>
  </si>
  <si>
    <t>Manual picking</t>
  </si>
  <si>
    <t>Computer dispensing machines</t>
  </si>
  <si>
    <t>Computer picking systems</t>
  </si>
  <si>
    <t>Robotic picking systems</t>
  </si>
  <si>
    <t>Integrated computer systems</t>
  </si>
  <si>
    <t>Question 21 - Clinical pharmacy services</t>
  </si>
  <si>
    <t>Clinical pharmacy services</t>
  </si>
  <si>
    <t>Centralised clinical pharmacy services - visiting the wards at least once daily</t>
  </si>
  <si>
    <t>Centralised clinical services - not visiting the wards on a daily basis</t>
  </si>
  <si>
    <t>Decentralised clinical services - at least 50 % of time in the wards</t>
  </si>
  <si>
    <t xml:space="preserve">Question 22 - Do you assign clinical services to pharmacy technicians in your hospital? </t>
  </si>
  <si>
    <t>Assigning clinical services to pharmacy technicians</t>
  </si>
  <si>
    <t>Question 23 - Clinical tasks assigned to pharmacy technicians</t>
  </si>
  <si>
    <t>Clinical tasks assigned to pharmacy technicians</t>
  </si>
  <si>
    <t>ward stock</t>
  </si>
  <si>
    <t>drug information</t>
  </si>
  <si>
    <t>patient counselling</t>
  </si>
  <si>
    <t>member of committees</t>
  </si>
  <si>
    <t>member of audit</t>
  </si>
  <si>
    <t>other</t>
  </si>
  <si>
    <t>Ward stock</t>
  </si>
  <si>
    <t>n yes</t>
  </si>
  <si>
    <t>n no</t>
  </si>
  <si>
    <t>Drug information</t>
  </si>
  <si>
    <t>Patient counselling</t>
  </si>
  <si>
    <t>Member of committees</t>
  </si>
  <si>
    <t>Member of audit</t>
  </si>
  <si>
    <t>Other</t>
  </si>
  <si>
    <t>Question 24 - Who orders ward stock drugs from your pharmacy in patient care areas?</t>
  </si>
  <si>
    <t>Personnel responsible for ordering ward stock drugs</t>
  </si>
  <si>
    <t>Nursing staff</t>
  </si>
  <si>
    <t>Pharmacy staff</t>
  </si>
  <si>
    <t>Medical staff</t>
  </si>
  <si>
    <t>Question 25 - Does your pharmacy provide intravenous (I.V.) admixture services?</t>
  </si>
  <si>
    <t xml:space="preserve">Pharmacy I.V. admixture services </t>
  </si>
  <si>
    <t>Nearly all I.V. admixture products for almost all patient care areas</t>
  </si>
  <si>
    <t>Nearly all I.V. admixture products but only for special units within the hospital(s)</t>
  </si>
  <si>
    <t>Total parenteral nutrition (TPN)</t>
  </si>
  <si>
    <t>Cytotoxic medications</t>
  </si>
  <si>
    <t>Question 26 - Which of the below items are controlled by your pharmacy?</t>
  </si>
  <si>
    <t>COUNT</t>
  </si>
  <si>
    <t>Pharmacy controls</t>
  </si>
  <si>
    <t>Intravenous fluids</t>
  </si>
  <si>
    <t>Haemodialysis fluids</t>
  </si>
  <si>
    <t>Irrigation fluids</t>
  </si>
  <si>
    <t>Premixed I.V. solutions</t>
  </si>
  <si>
    <t>I.V. fluid administration sets</t>
  </si>
  <si>
    <t>Infusion pumps and controllers</t>
  </si>
  <si>
    <t>General anaesthetics other than pressurised gases</t>
  </si>
  <si>
    <t>Medical gases</t>
  </si>
  <si>
    <t>Stable blood derivates</t>
  </si>
  <si>
    <t>Labile blood derivates</t>
  </si>
  <si>
    <t>Radiographic contrast materials</t>
  </si>
  <si>
    <t>Radio pharmaceuticals</t>
  </si>
  <si>
    <t>Tax free alcohol</t>
  </si>
  <si>
    <t>Chemical reagents</t>
  </si>
  <si>
    <t>Enteral nutrition products</t>
  </si>
  <si>
    <t>Investigational drugs or agents</t>
  </si>
  <si>
    <t>Wound care products</t>
  </si>
  <si>
    <t>Sutures</t>
  </si>
  <si>
    <t>Surgical instruments</t>
  </si>
  <si>
    <t>In vitro diagnostic tests</t>
  </si>
  <si>
    <t>Cytotoxic drugs</t>
  </si>
  <si>
    <t>Medicines</t>
  </si>
  <si>
    <t>ROW %</t>
  </si>
  <si>
    <t>COLUMN %</t>
  </si>
  <si>
    <t>Clinical tasks assigned to pharmacy technicians:</t>
  </si>
  <si>
    <t>Ward Stock</t>
  </si>
  <si>
    <t>Drug Information</t>
  </si>
  <si>
    <t>Patient Counselling</t>
  </si>
  <si>
    <t>Member of Committees</t>
  </si>
  <si>
    <t>Member of Audit</t>
  </si>
  <si>
    <t>UK</t>
  </si>
  <si>
    <t>luxembourg</t>
  </si>
  <si>
    <t>Total responses</t>
  </si>
  <si>
    <t>Are there pharmacists in your hospital who are not member of the hospital pharmacy staff</t>
  </si>
  <si>
    <t>Question 13B - Are there pharmacists in your hospital who are not member of the hospital pharmacy staff?</t>
  </si>
  <si>
    <t>Pharmacy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</si>
</sst>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S_I_T_-;\-* #,##0.00\ _S_I_T_-;_-* &quot;-&quot;??\ _S_I_T_-;_-@_-"/>
    <numFmt numFmtId="165" formatCode="0.0"/>
    <numFmt numFmtId="166" formatCode="0.0%"/>
    <numFmt numFmtId="167" formatCode="#,##0.0%"/>
    <numFmt numFmtId="168" formatCode="_-* #,##0.0\ _S_I_T_-;\-* #,##0.0\ _S_I_T_-;_-* &quot;-&quot;??\ _S_I_T_-;_-@_-"/>
  </numFmts>
  <fonts count="49">
    <font>
      <sz val="8"/>
      <name val="Arial"/>
      <charset val="238"/>
    </font>
    <font>
      <sz val="8"/>
      <name val="Arial"/>
      <family val="2"/>
      <charset val="238"/>
    </font>
    <font>
      <sz val="9"/>
      <name val="Arial"/>
      <family val="2"/>
    </font>
    <font>
      <b/>
      <sz val="12"/>
      <name val="Arial"/>
      <family val="2"/>
      <charset val="238"/>
    </font>
    <font>
      <b/>
      <sz val="8"/>
      <color indexed="61"/>
      <name val="Arial CE"/>
      <charset val="238"/>
    </font>
    <font>
      <sz val="8"/>
      <name val="Arial CE"/>
      <charset val="238"/>
    </font>
    <font>
      <sz val="9"/>
      <name val="Arial Narrow"/>
      <family val="2"/>
      <charset val="238"/>
    </font>
    <font>
      <sz val="9"/>
      <color indexed="9"/>
      <name val="Arial"/>
      <family val="2"/>
    </font>
    <font>
      <b/>
      <sz val="9"/>
      <name val="Arial"/>
      <family val="2"/>
      <charset val="238"/>
    </font>
    <font>
      <sz val="8"/>
      <name val="Arial"/>
      <family val="2"/>
    </font>
    <font>
      <b/>
      <sz val="8"/>
      <name val="Tahoma"/>
      <family val="2"/>
    </font>
    <font>
      <b/>
      <sz val="10"/>
      <name val="Arial"/>
      <family val="2"/>
      <charset val="238"/>
    </font>
    <font>
      <sz val="8"/>
      <name val="Tahoma"/>
      <family val="2"/>
    </font>
    <font>
      <sz val="9"/>
      <name val="Tahoma"/>
      <family val="2"/>
    </font>
    <font>
      <b/>
      <sz val="8"/>
      <color indexed="61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name val="Arial"/>
      <family val="2"/>
    </font>
    <font>
      <sz val="8"/>
      <name val="Arial CE"/>
    </font>
    <font>
      <b/>
      <sz val="9"/>
      <name val="Arial Narrow"/>
      <family val="2"/>
    </font>
    <font>
      <sz val="9"/>
      <name val="Arial Narrow"/>
      <family val="2"/>
    </font>
    <font>
      <sz val="9"/>
      <color indexed="39"/>
      <name val="Tahoma"/>
      <family val="2"/>
    </font>
    <font>
      <b/>
      <sz val="12.5"/>
      <name val="Arial"/>
      <family val="2"/>
      <charset val="238"/>
    </font>
    <font>
      <b/>
      <sz val="10.5"/>
      <name val="Arial"/>
      <family val="2"/>
      <charset val="238"/>
    </font>
    <font>
      <b/>
      <sz val="7"/>
      <name val="Arial Narrow"/>
      <family val="2"/>
    </font>
    <font>
      <sz val="7"/>
      <name val="Arial"/>
      <family val="2"/>
    </font>
    <font>
      <b/>
      <sz val="7"/>
      <color indexed="61"/>
      <name val="Arial"/>
      <family val="2"/>
      <charset val="238"/>
    </font>
    <font>
      <b/>
      <sz val="7"/>
      <color indexed="61"/>
      <name val="Arial CE"/>
      <charset val="238"/>
    </font>
    <font>
      <sz val="7"/>
      <name val="Arial CE"/>
    </font>
    <font>
      <sz val="8"/>
      <name val="Arial Narrow"/>
      <family val="2"/>
    </font>
    <font>
      <b/>
      <sz val="8"/>
      <name val="Arial CE"/>
      <charset val="238"/>
    </font>
    <font>
      <b/>
      <sz val="9"/>
      <name val="Arial"/>
      <family val="2"/>
    </font>
    <font>
      <sz val="8"/>
      <name val="Tahoma"/>
      <family val="2"/>
      <charset val="238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 CE"/>
    </font>
    <font>
      <sz val="9"/>
      <color theme="1"/>
      <name val="Tahoma"/>
      <family val="2"/>
    </font>
    <font>
      <sz val="9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</font>
    <font>
      <sz val="8"/>
      <color theme="1"/>
      <name val="Arial CE"/>
    </font>
    <font>
      <sz val="8"/>
      <color theme="1"/>
      <name val="Tahoma"/>
      <family val="2"/>
    </font>
    <font>
      <b/>
      <sz val="7"/>
      <name val="Arial"/>
      <family val="2"/>
      <charset val="238"/>
    </font>
    <font>
      <b/>
      <sz val="7"/>
      <name val="Arial CE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11"/>
      </patternFill>
    </fill>
    <fill>
      <patternFill patternType="solid">
        <fgColor indexed="42"/>
        <bgColor indexed="1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11"/>
      </patternFill>
    </fill>
    <fill>
      <patternFill patternType="solid">
        <fgColor theme="6" tint="0.79998168889431442"/>
        <bgColor indexed="12"/>
      </patternFill>
    </fill>
    <fill>
      <patternFill patternType="solid">
        <fgColor theme="0"/>
        <bgColor indexed="12"/>
      </patternFill>
    </fill>
    <fill>
      <patternFill patternType="solid">
        <fgColor rgb="FFD8D8D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FE7E7"/>
        <bgColor indexed="64"/>
      </patternFill>
    </fill>
    <fill>
      <patternFill patternType="solid">
        <fgColor rgb="FFD8D8D8"/>
        <bgColor indexed="11"/>
      </patternFill>
    </fill>
    <fill>
      <patternFill patternType="solid">
        <fgColor rgb="FFFFFFCC"/>
        <bgColor indexed="64"/>
      </patternFill>
    </fill>
    <fill>
      <patternFill patternType="solid">
        <fgColor rgb="FFE6E6EE"/>
        <bgColor indexed="64"/>
      </patternFill>
    </fill>
  </fills>
  <borders count="183">
    <border>
      <left/>
      <right/>
      <top/>
      <bottom/>
      <diagonal/>
    </border>
    <border>
      <left/>
      <right/>
      <top style="medium">
        <color indexed="24"/>
      </top>
      <bottom/>
      <diagonal/>
    </border>
    <border>
      <left/>
      <right/>
      <top style="medium">
        <color indexed="61"/>
      </top>
      <bottom/>
      <diagonal/>
    </border>
    <border>
      <left/>
      <right/>
      <top style="medium">
        <color indexed="61"/>
      </top>
      <bottom style="thin">
        <color indexed="61"/>
      </bottom>
      <diagonal/>
    </border>
    <border>
      <left/>
      <right style="dotted">
        <color indexed="61"/>
      </right>
      <top/>
      <bottom style="thin">
        <color indexed="61"/>
      </bottom>
      <diagonal/>
    </border>
    <border>
      <left style="dotted">
        <color indexed="61"/>
      </left>
      <right style="dotted">
        <color indexed="61"/>
      </right>
      <top/>
      <bottom style="thin">
        <color indexed="61"/>
      </bottom>
      <diagonal/>
    </border>
    <border>
      <left style="dotted">
        <color indexed="61"/>
      </left>
      <right/>
      <top/>
      <bottom style="thin">
        <color indexed="61"/>
      </bottom>
      <diagonal/>
    </border>
    <border>
      <left/>
      <right/>
      <top/>
      <bottom style="medium">
        <color indexed="61"/>
      </bottom>
      <diagonal/>
    </border>
    <border>
      <left/>
      <right/>
      <top style="dotted">
        <color indexed="61"/>
      </top>
      <bottom style="medium">
        <color indexed="61"/>
      </bottom>
      <diagonal/>
    </border>
    <border>
      <left/>
      <right style="dotted">
        <color indexed="61"/>
      </right>
      <top style="dotted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medium">
        <color indexed="61"/>
      </bottom>
      <diagonal/>
    </border>
    <border>
      <left style="dotted">
        <color indexed="61"/>
      </left>
      <right/>
      <top style="dotted">
        <color indexed="61"/>
      </top>
      <bottom style="medium">
        <color indexed="61"/>
      </bottom>
      <diagonal/>
    </border>
    <border>
      <left/>
      <right style="dotted">
        <color indexed="61"/>
      </right>
      <top style="thin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thin">
        <color indexed="61"/>
      </top>
      <bottom style="medium">
        <color indexed="61"/>
      </bottom>
      <diagonal/>
    </border>
    <border>
      <left style="dotted">
        <color indexed="61"/>
      </left>
      <right/>
      <top style="thin">
        <color indexed="61"/>
      </top>
      <bottom style="medium">
        <color indexed="61"/>
      </bottom>
      <diagonal/>
    </border>
    <border>
      <left/>
      <right/>
      <top style="medium">
        <color indexed="61"/>
      </top>
      <bottom style="dotted">
        <color indexed="61"/>
      </bottom>
      <diagonal/>
    </border>
    <border>
      <left/>
      <right style="dotted">
        <color indexed="61"/>
      </right>
      <top style="medium">
        <color indexed="6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medium">
        <color indexed="61"/>
      </top>
      <bottom style="dotted">
        <color indexed="61"/>
      </bottom>
      <diagonal/>
    </border>
    <border>
      <left style="dotted">
        <color indexed="61"/>
      </left>
      <right/>
      <top style="medium">
        <color indexed="61"/>
      </top>
      <bottom style="dotted">
        <color indexed="61"/>
      </bottom>
      <diagonal/>
    </border>
    <border>
      <left/>
      <right/>
      <top style="dotted">
        <color indexed="61"/>
      </top>
      <bottom style="dotted">
        <color indexed="61"/>
      </bottom>
      <diagonal/>
    </border>
    <border>
      <left/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/>
      <top style="dotted">
        <color indexed="61"/>
      </top>
      <bottom style="dotted">
        <color indexed="61"/>
      </bottom>
      <diagonal/>
    </border>
    <border>
      <left/>
      <right style="dotted">
        <color indexed="61"/>
      </right>
      <top style="dotted">
        <color indexed="61"/>
      </top>
      <bottom/>
      <diagonal/>
    </border>
    <border>
      <left style="dotted">
        <color indexed="61"/>
      </left>
      <right style="dotted">
        <color indexed="61"/>
      </right>
      <top style="dotted">
        <color indexed="61"/>
      </top>
      <bottom/>
      <diagonal/>
    </border>
    <border>
      <left style="dotted">
        <color indexed="61"/>
      </left>
      <right/>
      <top style="dotted">
        <color indexed="61"/>
      </top>
      <bottom/>
      <diagonal/>
    </border>
    <border>
      <left/>
      <right/>
      <top style="dotted">
        <color indexed="61"/>
      </top>
      <bottom/>
      <diagonal/>
    </border>
    <border>
      <left style="dotted">
        <color indexed="61"/>
      </left>
      <right style="dotted">
        <color indexed="61"/>
      </right>
      <top/>
      <bottom style="dotted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1"/>
      </right>
      <top style="medium">
        <color indexed="61"/>
      </top>
      <bottom/>
      <diagonal/>
    </border>
    <border>
      <left style="dotted">
        <color indexed="61"/>
      </left>
      <right style="dotted">
        <color indexed="61"/>
      </right>
      <top style="medium">
        <color indexed="61"/>
      </top>
      <bottom/>
      <diagonal/>
    </border>
    <border>
      <left/>
      <right style="dotted">
        <color indexed="61"/>
      </right>
      <top style="medium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medium">
        <color indexed="61"/>
      </top>
      <bottom style="medium">
        <color indexed="61"/>
      </bottom>
      <diagonal/>
    </border>
    <border>
      <left style="dotted">
        <color indexed="61"/>
      </left>
      <right/>
      <top style="medium">
        <color indexed="61"/>
      </top>
      <bottom style="medium">
        <color indexed="61"/>
      </bottom>
      <diagonal/>
    </border>
    <border>
      <left/>
      <right style="dotted">
        <color indexed="61"/>
      </right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1"/>
      </right>
      <top style="thin">
        <color indexed="61"/>
      </top>
      <bottom style="thin">
        <color indexed="61"/>
      </bottom>
      <diagonal/>
    </border>
    <border>
      <left style="dotted">
        <color indexed="61"/>
      </left>
      <right style="dotted">
        <color indexed="61"/>
      </right>
      <top style="thin">
        <color indexed="61"/>
      </top>
      <bottom style="thin">
        <color indexed="61"/>
      </bottom>
      <diagonal/>
    </border>
    <border>
      <left style="dotted">
        <color indexed="61"/>
      </left>
      <right/>
      <top style="thin">
        <color indexed="61"/>
      </top>
      <bottom style="thin">
        <color indexed="61"/>
      </bottom>
      <diagonal/>
    </border>
    <border>
      <left/>
      <right style="dotted">
        <color indexed="61"/>
      </right>
      <top/>
      <bottom style="medium">
        <color indexed="61"/>
      </bottom>
      <diagonal/>
    </border>
    <border>
      <left style="dotted">
        <color indexed="61"/>
      </left>
      <right style="dotted">
        <color indexed="61"/>
      </right>
      <top/>
      <bottom style="medium">
        <color indexed="61"/>
      </bottom>
      <diagonal/>
    </border>
    <border>
      <left style="dotted">
        <color indexed="61"/>
      </left>
      <right/>
      <top/>
      <bottom style="medium">
        <color indexed="61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 style="dotted">
        <color indexed="61"/>
      </right>
      <top style="thin">
        <color indexed="6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1"/>
      </top>
      <bottom style="medium">
        <color indexed="61"/>
      </bottom>
      <diagonal/>
    </border>
    <border>
      <left/>
      <right/>
      <top style="thin">
        <color indexed="6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1"/>
      </right>
      <top style="thin">
        <color indexed="64"/>
      </top>
      <bottom/>
      <diagonal/>
    </border>
    <border>
      <left style="dotted">
        <color indexed="61"/>
      </left>
      <right style="dotted">
        <color indexed="61"/>
      </right>
      <top style="thin">
        <color indexed="64"/>
      </top>
      <bottom/>
      <diagonal/>
    </border>
    <border>
      <left style="dotted">
        <color indexed="6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1"/>
      </bottom>
      <diagonal/>
    </border>
    <border>
      <left/>
      <right style="thin">
        <color indexed="64"/>
      </right>
      <top style="thin">
        <color indexed="64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1"/>
      </bottom>
      <diagonal/>
    </border>
    <border>
      <left style="thin">
        <color indexed="64"/>
      </left>
      <right/>
      <top style="thin">
        <color indexed="61"/>
      </top>
      <bottom/>
      <diagonal/>
    </border>
    <border>
      <left/>
      <right style="thin">
        <color indexed="64"/>
      </right>
      <top style="thin">
        <color indexed="61"/>
      </top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indexed="64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indexed="64"/>
      </right>
      <top style="dotted">
        <color theme="4" tint="-0.499984740745262"/>
      </top>
      <bottom style="dotted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indexed="64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 style="thin">
        <color indexed="64"/>
      </right>
      <top style="dotted">
        <color theme="4" tint="-0.499984740745262"/>
      </top>
      <bottom style="thin">
        <color indexed="64"/>
      </bottom>
      <diagonal/>
    </border>
    <border>
      <left/>
      <right style="dotted">
        <color indexed="61"/>
      </right>
      <top style="thin">
        <color theme="4" tint="-0.499984740745262"/>
      </top>
      <bottom style="thin">
        <color indexed="64"/>
      </bottom>
      <diagonal/>
    </border>
    <border>
      <left style="dotted">
        <color indexed="61"/>
      </left>
      <right style="thin">
        <color indexed="64"/>
      </right>
      <top style="thin">
        <color theme="4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4" tint="-0.499984740745262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1"/>
      </right>
      <top style="thin">
        <color indexed="61"/>
      </top>
      <bottom style="dotted">
        <color indexed="64"/>
      </bottom>
      <diagonal/>
    </border>
    <border>
      <left/>
      <right style="thin">
        <color indexed="64"/>
      </right>
      <top style="thin">
        <color indexed="6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1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4" tint="-0.499984740745262"/>
      </left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/>
      <bottom style="thin">
        <color theme="4" tint="-0.499984740745262"/>
      </bottom>
      <diagonal/>
    </border>
    <border>
      <left style="thin">
        <color indexed="64"/>
      </left>
      <right style="dotted">
        <color indexed="61"/>
      </right>
      <top style="thin">
        <color indexed="64"/>
      </top>
      <bottom style="thin">
        <color indexed="64"/>
      </bottom>
      <diagonal/>
    </border>
    <border>
      <left style="dotted">
        <color indexed="61"/>
      </left>
      <right style="dotted">
        <color indexed="61"/>
      </right>
      <top style="thin">
        <color indexed="64"/>
      </top>
      <bottom style="thin">
        <color indexed="64"/>
      </bottom>
      <diagonal/>
    </border>
    <border>
      <left style="dotted">
        <color indexed="61"/>
      </left>
      <right/>
      <top style="thin">
        <color indexed="64"/>
      </top>
      <bottom style="thin">
        <color indexed="64"/>
      </bottom>
      <diagonal/>
    </border>
    <border>
      <left style="dotted">
        <color indexed="61"/>
      </left>
      <right/>
      <top/>
      <bottom style="dotted">
        <color indexed="61"/>
      </bottom>
      <diagonal/>
    </border>
    <border>
      <left style="dotted">
        <color indexed="61"/>
      </left>
      <right style="thin">
        <color indexed="64"/>
      </right>
      <top/>
      <bottom style="dotted">
        <color indexed="61"/>
      </bottom>
      <diagonal/>
    </border>
    <border>
      <left style="dotted">
        <color indexed="61"/>
      </left>
      <right style="thin">
        <color indexed="64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 style="thin">
        <color indexed="64"/>
      </right>
      <top style="dotted">
        <color indexed="61"/>
      </top>
      <bottom/>
      <diagonal/>
    </border>
    <border>
      <left/>
      <right style="dotted">
        <color indexed="61"/>
      </right>
      <top style="dotted">
        <color indexed="61"/>
      </top>
      <bottom style="thin">
        <color indexed="64"/>
      </bottom>
      <diagonal/>
    </border>
    <border>
      <left/>
      <right style="thin">
        <color indexed="64"/>
      </right>
      <top style="dotted">
        <color indexed="61"/>
      </top>
      <bottom style="thin">
        <color indexed="64"/>
      </bottom>
      <diagonal/>
    </border>
    <border>
      <left style="thin">
        <color indexed="64"/>
      </left>
      <right style="dotted">
        <color indexed="61"/>
      </right>
      <top/>
      <bottom style="dotted">
        <color indexed="61"/>
      </bottom>
      <diagonal/>
    </border>
    <border>
      <left style="thin">
        <color indexed="64"/>
      </left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thin">
        <color indexed="64"/>
      </left>
      <right style="dotted">
        <color indexed="61"/>
      </right>
      <top style="dotted">
        <color indexed="61"/>
      </top>
      <bottom/>
      <diagonal/>
    </border>
    <border>
      <left style="thin">
        <color indexed="64"/>
      </left>
      <right style="dotted">
        <color indexed="61"/>
      </right>
      <top style="dotted">
        <color indexed="6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1"/>
      </bottom>
      <diagonal/>
    </border>
    <border>
      <left/>
      <right style="dotted">
        <color indexed="61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indexed="61"/>
      </bottom>
      <diagonal/>
    </border>
    <border>
      <left/>
      <right style="dotted">
        <color indexed="61"/>
      </right>
      <top style="dotted">
        <color auto="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auto="1"/>
      </top>
      <bottom style="dotted">
        <color indexed="61"/>
      </bottom>
      <diagonal/>
    </border>
    <border>
      <left style="dotted">
        <color indexed="61"/>
      </left>
      <right style="thin">
        <color indexed="64"/>
      </right>
      <top style="dotted">
        <color auto="1"/>
      </top>
      <bottom style="dotted">
        <color indexed="61"/>
      </bottom>
      <diagonal/>
    </border>
    <border>
      <left/>
      <right/>
      <top style="dotted">
        <color indexed="61"/>
      </top>
      <bottom style="thin">
        <color indexed="64"/>
      </bottom>
      <diagonal/>
    </border>
    <border>
      <left/>
      <right style="dotted">
        <color indexed="61"/>
      </right>
      <top style="dotted">
        <color indexed="61"/>
      </top>
      <bottom style="thin">
        <color indexed="64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thin">
        <color indexed="64"/>
      </bottom>
      <diagonal/>
    </border>
    <border>
      <left style="dotted">
        <color indexed="61"/>
      </left>
      <right style="thin">
        <color indexed="64"/>
      </right>
      <top style="dotted">
        <color indexed="6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dotted">
        <color indexed="61"/>
      </bottom>
      <diagonal/>
    </border>
    <border>
      <left style="thin">
        <color indexed="64"/>
      </left>
      <right/>
      <top style="dotted">
        <color indexed="6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21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34" fillId="0" borderId="0" xfId="0" applyFont="1" applyBorder="1"/>
    <xf numFmtId="0" fontId="0" fillId="0" borderId="0" xfId="0" applyBorder="1"/>
    <xf numFmtId="0" fontId="2" fillId="0" borderId="0" xfId="0" applyFont="1" applyBorder="1"/>
    <xf numFmtId="0" fontId="11" fillId="0" borderId="0" xfId="0" applyFont="1"/>
    <xf numFmtId="0" fontId="7" fillId="0" borderId="0" xfId="0" applyFont="1" applyFill="1"/>
    <xf numFmtId="4" fontId="0" fillId="4" borderId="2" xfId="0" applyNumberFormat="1" applyFill="1" applyBorder="1"/>
    <xf numFmtId="4" fontId="4" fillId="4" borderId="3" xfId="0" applyNumberFormat="1" applyFont="1" applyFill="1" applyBorder="1" applyAlignment="1">
      <alignment horizontal="center"/>
    </xf>
    <xf numFmtId="4" fontId="0" fillId="4" borderId="0" xfId="0" applyNumberFormat="1" applyFill="1" applyBorder="1"/>
    <xf numFmtId="4" fontId="4" fillId="4" borderId="4" xfId="0" applyNumberFormat="1" applyFont="1" applyFill="1" applyBorder="1" applyAlignment="1">
      <alignment horizontal="center"/>
    </xf>
    <xf numFmtId="4" fontId="4" fillId="4" borderId="5" xfId="0" applyNumberFormat="1" applyFont="1" applyFill="1" applyBorder="1" applyAlignment="1">
      <alignment horizontal="center"/>
    </xf>
    <xf numFmtId="4" fontId="4" fillId="4" borderId="6" xfId="0" applyNumberFormat="1" applyFont="1" applyFill="1" applyBorder="1" applyAlignment="1">
      <alignment horizontal="center"/>
    </xf>
    <xf numFmtId="4" fontId="0" fillId="4" borderId="7" xfId="0" applyNumberFormat="1" applyFill="1" applyBorder="1"/>
    <xf numFmtId="4" fontId="5" fillId="4" borderId="2" xfId="0" applyNumberFormat="1" applyFont="1" applyFill="1" applyBorder="1" applyAlignment="1">
      <alignment vertical="justify"/>
    </xf>
    <xf numFmtId="49" fontId="12" fillId="0" borderId="0" xfId="0" applyNumberFormat="1" applyFont="1" applyBorder="1" applyAlignment="1">
      <alignment horizontal="right" wrapText="1"/>
    </xf>
    <xf numFmtId="167" fontId="6" fillId="0" borderId="0" xfId="0" applyNumberFormat="1" applyFont="1" applyBorder="1"/>
    <xf numFmtId="3" fontId="6" fillId="0" borderId="0" xfId="0" applyNumberFormat="1" applyFont="1" applyBorder="1"/>
    <xf numFmtId="4" fontId="5" fillId="4" borderId="0" xfId="0" applyNumberFormat="1" applyFont="1" applyFill="1" applyBorder="1" applyAlignment="1">
      <alignment vertical="justify"/>
    </xf>
    <xf numFmtId="4" fontId="5" fillId="4" borderId="0" xfId="0" applyNumberFormat="1" applyFont="1" applyFill="1" applyBorder="1"/>
    <xf numFmtId="4" fontId="5" fillId="4" borderId="7" xfId="0" applyNumberFormat="1" applyFont="1" applyFill="1" applyBorder="1" applyAlignment="1">
      <alignment vertical="justify"/>
    </xf>
    <xf numFmtId="4" fontId="5" fillId="4" borderId="8" xfId="0" applyNumberFormat="1" applyFont="1" applyFill="1" applyBorder="1"/>
    <xf numFmtId="3" fontId="6" fillId="0" borderId="9" xfId="0" applyNumberFormat="1" applyFont="1" applyBorder="1"/>
    <xf numFmtId="167" fontId="6" fillId="0" borderId="10" xfId="0" applyNumberFormat="1" applyFont="1" applyBorder="1"/>
    <xf numFmtId="3" fontId="6" fillId="0" borderId="10" xfId="0" applyNumberFormat="1" applyFont="1" applyBorder="1"/>
    <xf numFmtId="167" fontId="6" fillId="0" borderId="11" xfId="0" applyNumberFormat="1" applyFont="1" applyBorder="1"/>
    <xf numFmtId="4" fontId="4" fillId="4" borderId="12" xfId="0" applyNumberFormat="1" applyFont="1" applyFill="1" applyBorder="1"/>
    <xf numFmtId="4" fontId="4" fillId="4" borderId="13" xfId="0" applyNumberFormat="1" applyFont="1" applyFill="1" applyBorder="1"/>
    <xf numFmtId="4" fontId="4" fillId="4" borderId="14" xfId="0" applyNumberFormat="1" applyFont="1" applyFill="1" applyBorder="1"/>
    <xf numFmtId="4" fontId="5" fillId="4" borderId="15" xfId="0" applyNumberFormat="1" applyFont="1" applyFill="1" applyBorder="1"/>
    <xf numFmtId="3" fontId="6" fillId="0" borderId="16" xfId="0" applyNumberFormat="1" applyFont="1" applyBorder="1"/>
    <xf numFmtId="167" fontId="6" fillId="0" borderId="17" xfId="0" applyNumberFormat="1" applyFont="1" applyBorder="1"/>
    <xf numFmtId="3" fontId="6" fillId="0" borderId="17" xfId="0" applyNumberFormat="1" applyFont="1" applyBorder="1"/>
    <xf numFmtId="167" fontId="6" fillId="0" borderId="18" xfId="0" applyNumberFormat="1" applyFont="1" applyBorder="1"/>
    <xf numFmtId="4" fontId="5" fillId="4" borderId="19" xfId="0" applyNumberFormat="1" applyFont="1" applyFill="1" applyBorder="1"/>
    <xf numFmtId="3" fontId="6" fillId="0" borderId="20" xfId="0" applyNumberFormat="1" applyFont="1" applyBorder="1"/>
    <xf numFmtId="167" fontId="6" fillId="0" borderId="21" xfId="0" applyNumberFormat="1" applyFont="1" applyBorder="1"/>
    <xf numFmtId="3" fontId="6" fillId="0" borderId="21" xfId="0" applyNumberFormat="1" applyFont="1" applyBorder="1"/>
    <xf numFmtId="167" fontId="6" fillId="0" borderId="22" xfId="0" applyNumberFormat="1" applyFont="1" applyBorder="1"/>
    <xf numFmtId="3" fontId="6" fillId="0" borderId="23" xfId="0" applyNumberFormat="1" applyFont="1" applyBorder="1"/>
    <xf numFmtId="167" fontId="6" fillId="0" borderId="24" xfId="0" applyNumberFormat="1" applyFont="1" applyBorder="1"/>
    <xf numFmtId="3" fontId="6" fillId="0" borderId="24" xfId="0" applyNumberFormat="1" applyFont="1" applyBorder="1"/>
    <xf numFmtId="167" fontId="6" fillId="0" borderId="25" xfId="0" applyNumberFormat="1" applyFont="1" applyBorder="1"/>
    <xf numFmtId="4" fontId="5" fillId="4" borderId="26" xfId="0" applyNumberFormat="1" applyFont="1" applyFill="1" applyBorder="1"/>
    <xf numFmtId="4" fontId="5" fillId="0" borderId="0" xfId="0" applyNumberFormat="1" applyFont="1" applyFill="1" applyBorder="1" applyAlignment="1">
      <alignment vertical="justify"/>
    </xf>
    <xf numFmtId="4" fontId="5" fillId="0" borderId="0" xfId="0" applyNumberFormat="1" applyFont="1" applyFill="1" applyBorder="1"/>
    <xf numFmtId="0" fontId="2" fillId="4" borderId="2" xfId="0" applyFont="1" applyFill="1" applyBorder="1"/>
    <xf numFmtId="0" fontId="14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wrapText="1"/>
    </xf>
    <xf numFmtId="166" fontId="6" fillId="0" borderId="0" xfId="3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0" fontId="15" fillId="4" borderId="0" xfId="0" applyFont="1" applyFill="1" applyBorder="1"/>
    <xf numFmtId="0" fontId="15" fillId="4" borderId="19" xfId="0" applyFont="1" applyFill="1" applyBorder="1"/>
    <xf numFmtId="0" fontId="15" fillId="4" borderId="7" xfId="0" applyFont="1" applyFill="1" applyBorder="1"/>
    <xf numFmtId="166" fontId="6" fillId="0" borderId="0" xfId="0" applyNumberFormat="1" applyFont="1" applyFill="1" applyBorder="1"/>
    <xf numFmtId="49" fontId="12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right" wrapText="1"/>
    </xf>
    <xf numFmtId="3" fontId="6" fillId="0" borderId="0" xfId="0" applyNumberFormat="1" applyFont="1" applyFill="1" applyBorder="1"/>
    <xf numFmtId="2" fontId="2" fillId="0" borderId="0" xfId="0" applyNumberFormat="1" applyFont="1"/>
    <xf numFmtId="0" fontId="16" fillId="0" borderId="0" xfId="0" applyFont="1"/>
    <xf numFmtId="0" fontId="17" fillId="0" borderId="0" xfId="0" applyFont="1" applyFill="1"/>
    <xf numFmtId="0" fontId="15" fillId="0" borderId="0" xfId="0" applyFont="1" applyFill="1" applyBorder="1"/>
    <xf numFmtId="0" fontId="13" fillId="0" borderId="0" xfId="0" applyFont="1" applyFill="1" applyAlignment="1">
      <alignment horizontal="right" wrapText="1"/>
    </xf>
    <xf numFmtId="9" fontId="13" fillId="0" borderId="0" xfId="0" applyNumberFormat="1" applyFont="1" applyFill="1" applyAlignment="1">
      <alignment horizontal="right" wrapText="1"/>
    </xf>
    <xf numFmtId="166" fontId="6" fillId="0" borderId="0" xfId="3" applyNumberFormat="1" applyFont="1" applyBorder="1" applyAlignment="1">
      <alignment horizontal="right"/>
    </xf>
    <xf numFmtId="0" fontId="13" fillId="0" borderId="28" xfId="0" applyFont="1" applyBorder="1" applyAlignment="1">
      <alignment horizontal="right" wrapText="1"/>
    </xf>
    <xf numFmtId="49" fontId="10" fillId="0" borderId="28" xfId="0" applyNumberFormat="1" applyFont="1" applyBorder="1" applyAlignment="1">
      <alignment horizontal="right" wrapText="1"/>
    </xf>
    <xf numFmtId="168" fontId="18" fillId="5" borderId="2" xfId="1" applyNumberFormat="1" applyFont="1" applyFill="1" applyBorder="1" applyAlignment="1">
      <alignment horizontal="left" wrapText="1"/>
    </xf>
    <xf numFmtId="4" fontId="18" fillId="5" borderId="2" xfId="2" applyNumberFormat="1" applyFill="1" applyBorder="1" applyAlignment="1">
      <alignment horizontal="left" wrapText="1"/>
    </xf>
    <xf numFmtId="4" fontId="18" fillId="5" borderId="0" xfId="2" applyNumberFormat="1" applyFill="1" applyBorder="1" applyAlignment="1">
      <alignment horizontal="left" wrapText="1"/>
    </xf>
    <xf numFmtId="0" fontId="4" fillId="4" borderId="29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4" fontId="19" fillId="6" borderId="2" xfId="2" applyNumberFormat="1" applyFont="1" applyFill="1" applyBorder="1" applyAlignment="1">
      <alignment horizontal="left" vertical="top" wrapText="1"/>
    </xf>
    <xf numFmtId="167" fontId="6" fillId="0" borderId="0" xfId="2" applyNumberFormat="1" applyFont="1" applyBorder="1" applyAlignment="1">
      <alignment horizontal="right" vertical="center" wrapText="1"/>
    </xf>
    <xf numFmtId="166" fontId="6" fillId="0" borderId="0" xfId="2" applyNumberFormat="1" applyFont="1" applyBorder="1" applyAlignment="1">
      <alignment horizontal="right" vertical="center" wrapText="1"/>
    </xf>
    <xf numFmtId="166" fontId="6" fillId="0" borderId="0" xfId="2" applyNumberFormat="1" applyFont="1" applyBorder="1" applyAlignment="1" applyProtection="1">
      <alignment horizontal="right" vertical="center" wrapText="1"/>
      <protection locked="0"/>
    </xf>
    <xf numFmtId="4" fontId="18" fillId="6" borderId="0" xfId="2" applyNumberFormat="1" applyFill="1" applyBorder="1" applyAlignment="1">
      <alignment horizontal="left" vertical="top" wrapText="1"/>
    </xf>
    <xf numFmtId="4" fontId="18" fillId="6" borderId="7" xfId="2" applyNumberFormat="1" applyFill="1" applyBorder="1" applyAlignment="1">
      <alignment horizontal="left" vertical="top" wrapText="1"/>
    </xf>
    <xf numFmtId="0" fontId="4" fillId="4" borderId="31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4" fontId="4" fillId="5" borderId="33" xfId="2" applyNumberFormat="1" applyFont="1" applyFill="1" applyBorder="1" applyAlignment="1">
      <alignment horizontal="center" wrapText="1"/>
    </xf>
    <xf numFmtId="167" fontId="6" fillId="0" borderId="16" xfId="2" applyNumberFormat="1" applyFont="1" applyBorder="1" applyAlignment="1">
      <alignment horizontal="right" vertical="center" wrapText="1"/>
    </xf>
    <xf numFmtId="166" fontId="6" fillId="0" borderId="17" xfId="2" applyNumberFormat="1" applyFont="1" applyBorder="1" applyAlignment="1">
      <alignment horizontal="right" vertical="center" wrapText="1"/>
    </xf>
    <xf numFmtId="166" fontId="6" fillId="0" borderId="18" xfId="2" applyNumberFormat="1" applyFont="1" applyBorder="1" applyAlignment="1" applyProtection="1">
      <alignment horizontal="right" vertical="center" wrapText="1"/>
      <protection locked="0"/>
    </xf>
    <xf numFmtId="167" fontId="6" fillId="0" borderId="20" xfId="2" applyNumberFormat="1" applyFont="1" applyBorder="1" applyAlignment="1">
      <alignment horizontal="right" vertical="center" wrapText="1"/>
    </xf>
    <xf numFmtId="166" fontId="6" fillId="0" borderId="21" xfId="2" applyNumberFormat="1" applyFont="1" applyBorder="1" applyAlignment="1">
      <alignment horizontal="right" vertical="center" wrapText="1"/>
    </xf>
    <xf numFmtId="166" fontId="6" fillId="0" borderId="22" xfId="2" applyNumberFormat="1" applyFont="1" applyBorder="1" applyAlignment="1" applyProtection="1">
      <alignment horizontal="right" vertical="center" wrapText="1"/>
      <protection locked="0"/>
    </xf>
    <xf numFmtId="167" fontId="6" fillId="0" borderId="9" xfId="2" applyNumberFormat="1" applyFont="1" applyBorder="1" applyAlignment="1">
      <alignment horizontal="right" vertical="center" wrapText="1"/>
    </xf>
    <xf numFmtId="166" fontId="6" fillId="0" borderId="10" xfId="2" applyNumberFormat="1" applyFont="1" applyBorder="1" applyAlignment="1">
      <alignment horizontal="right" vertical="center" wrapText="1"/>
    </xf>
    <xf numFmtId="166" fontId="6" fillId="0" borderId="11" xfId="2" applyNumberFormat="1" applyFont="1" applyBorder="1" applyAlignment="1" applyProtection="1">
      <alignment horizontal="right" vertical="center" wrapText="1"/>
      <protection locked="0"/>
    </xf>
    <xf numFmtId="10" fontId="2" fillId="0" borderId="0" xfId="0" applyNumberFormat="1" applyFont="1"/>
    <xf numFmtId="167" fontId="6" fillId="0" borderId="0" xfId="2" applyNumberFormat="1" applyFont="1" applyFill="1" applyBorder="1" applyAlignment="1">
      <alignment horizontal="right" vertical="center" wrapText="1"/>
    </xf>
    <xf numFmtId="166" fontId="6" fillId="0" borderId="0" xfId="2" applyNumberFormat="1" applyFont="1" applyFill="1" applyBorder="1" applyAlignment="1">
      <alignment horizontal="right" vertical="center" wrapText="1"/>
    </xf>
    <xf numFmtId="166" fontId="6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/>
    <xf numFmtId="4" fontId="19" fillId="6" borderId="0" xfId="2" applyNumberFormat="1" applyFont="1" applyFill="1" applyBorder="1" applyAlignment="1">
      <alignment horizontal="left" vertical="top" wrapText="1"/>
    </xf>
    <xf numFmtId="167" fontId="6" fillId="0" borderId="34" xfId="2" applyNumberFormat="1" applyFont="1" applyBorder="1" applyAlignment="1">
      <alignment horizontal="right" vertical="center" wrapText="1"/>
    </xf>
    <xf numFmtId="0" fontId="2" fillId="4" borderId="0" xfId="0" applyFont="1" applyFill="1" applyBorder="1"/>
    <xf numFmtId="0" fontId="18" fillId="0" borderId="0" xfId="0" applyFont="1"/>
    <xf numFmtId="4" fontId="20" fillId="5" borderId="0" xfId="2" applyNumberFormat="1" applyFont="1" applyFill="1" applyBorder="1" applyAlignment="1">
      <alignment horizontal="left" wrapText="1"/>
    </xf>
    <xf numFmtId="4" fontId="19" fillId="6" borderId="19" xfId="2" applyNumberFormat="1" applyFont="1" applyFill="1" applyBorder="1" applyAlignment="1">
      <alignment horizontal="left" vertical="top" wrapText="1"/>
    </xf>
    <xf numFmtId="49" fontId="10" fillId="0" borderId="35" xfId="0" applyNumberFormat="1" applyFont="1" applyBorder="1" applyAlignment="1">
      <alignment horizontal="right" wrapText="1"/>
    </xf>
    <xf numFmtId="166" fontId="6" fillId="0" borderId="28" xfId="2" applyNumberFormat="1" applyFont="1" applyBorder="1" applyAlignment="1" applyProtection="1">
      <alignment horizontal="right" vertical="center" wrapText="1"/>
      <protection locked="0"/>
    </xf>
    <xf numFmtId="0" fontId="2" fillId="0" borderId="28" xfId="0" applyFont="1" applyBorder="1"/>
    <xf numFmtId="9" fontId="22" fillId="0" borderId="0" xfId="0" applyNumberFormat="1" applyFont="1" applyAlignment="1">
      <alignment horizontal="right" wrapText="1"/>
    </xf>
    <xf numFmtId="4" fontId="19" fillId="6" borderId="28" xfId="2" applyNumberFormat="1" applyFont="1" applyFill="1" applyBorder="1" applyAlignment="1">
      <alignment horizontal="left" vertical="top" wrapText="1"/>
    </xf>
    <xf numFmtId="4" fontId="9" fillId="6" borderId="28" xfId="2" applyNumberFormat="1" applyFont="1" applyFill="1" applyBorder="1" applyAlignment="1">
      <alignment horizontal="left" vertical="top" wrapText="1"/>
    </xf>
    <xf numFmtId="166" fontId="6" fillId="0" borderId="28" xfId="2" applyNumberFormat="1" applyFont="1" applyBorder="1" applyAlignment="1">
      <alignment horizontal="right" vertical="center" wrapText="1"/>
    </xf>
    <xf numFmtId="0" fontId="5" fillId="4" borderId="28" xfId="0" applyNumberFormat="1" applyFont="1" applyFill="1" applyBorder="1"/>
    <xf numFmtId="0" fontId="6" fillId="0" borderId="28" xfId="2" applyNumberFormat="1" applyFont="1" applyBorder="1" applyAlignment="1">
      <alignment horizontal="right" vertical="center" wrapText="1"/>
    </xf>
    <xf numFmtId="167" fontId="6" fillId="0" borderId="28" xfId="2" applyNumberFormat="1" applyFont="1" applyBorder="1" applyAlignment="1">
      <alignment horizontal="right" vertical="center" wrapText="1"/>
    </xf>
    <xf numFmtId="0" fontId="4" fillId="0" borderId="0" xfId="0" applyNumberFormat="1" applyFont="1" applyFill="1" applyBorder="1"/>
    <xf numFmtId="10" fontId="2" fillId="0" borderId="0" xfId="0" applyNumberFormat="1" applyFont="1" applyBorder="1"/>
    <xf numFmtId="166" fontId="6" fillId="0" borderId="0" xfId="3" applyNumberFormat="1" applyFont="1" applyFill="1" applyBorder="1"/>
    <xf numFmtId="4" fontId="9" fillId="6" borderId="15" xfId="2" applyNumberFormat="1" applyFont="1" applyFill="1" applyBorder="1" applyAlignment="1">
      <alignment horizontal="left" vertical="top" wrapText="1"/>
    </xf>
    <xf numFmtId="4" fontId="9" fillId="6" borderId="19" xfId="2" applyNumberFormat="1" applyFont="1" applyFill="1" applyBorder="1" applyAlignment="1">
      <alignment horizontal="left" vertical="top" wrapText="1"/>
    </xf>
    <xf numFmtId="4" fontId="9" fillId="6" borderId="8" xfId="2" applyNumberFormat="1" applyFont="1" applyFill="1" applyBorder="1" applyAlignment="1">
      <alignment horizontal="left" vertical="top" wrapText="1"/>
    </xf>
    <xf numFmtId="4" fontId="9" fillId="6" borderId="0" xfId="2" applyNumberFormat="1" applyFont="1" applyFill="1" applyBorder="1" applyAlignment="1">
      <alignment horizontal="left" vertical="top" wrapText="1"/>
    </xf>
    <xf numFmtId="0" fontId="23" fillId="0" borderId="0" xfId="0" applyFont="1"/>
    <xf numFmtId="0" fontId="24" fillId="0" borderId="0" xfId="0" applyFont="1"/>
    <xf numFmtId="4" fontId="25" fillId="5" borderId="2" xfId="2" applyNumberFormat="1" applyFont="1" applyFill="1" applyBorder="1" applyAlignment="1">
      <alignment horizontal="left" wrapText="1"/>
    </xf>
    <xf numFmtId="0" fontId="26" fillId="4" borderId="2" xfId="0" applyFont="1" applyFill="1" applyBorder="1"/>
    <xf numFmtId="4" fontId="25" fillId="5" borderId="0" xfId="2" applyNumberFormat="1" applyFont="1" applyFill="1" applyBorder="1" applyAlignment="1">
      <alignment horizontal="left" wrapText="1"/>
    </xf>
    <xf numFmtId="4" fontId="28" fillId="5" borderId="36" xfId="2" applyNumberFormat="1" applyFont="1" applyFill="1" applyBorder="1" applyAlignment="1">
      <alignment horizontal="center" wrapText="1"/>
    </xf>
    <xf numFmtId="4" fontId="28" fillId="5" borderId="37" xfId="2" applyNumberFormat="1" applyFont="1" applyFill="1" applyBorder="1" applyAlignment="1">
      <alignment horizontal="center" wrapText="1"/>
    </xf>
    <xf numFmtId="4" fontId="28" fillId="5" borderId="38" xfId="2" applyNumberFormat="1" applyFont="1" applyFill="1" applyBorder="1" applyAlignment="1">
      <alignment horizontal="center" wrapText="1"/>
    </xf>
    <xf numFmtId="4" fontId="28" fillId="5" borderId="39" xfId="2" applyNumberFormat="1" applyFont="1" applyFill="1" applyBorder="1" applyAlignment="1">
      <alignment horizontal="center" wrapText="1"/>
    </xf>
    <xf numFmtId="4" fontId="28" fillId="5" borderId="40" xfId="2" applyNumberFormat="1" applyFont="1" applyFill="1" applyBorder="1" applyAlignment="1">
      <alignment horizontal="center" wrapText="1"/>
    </xf>
    <xf numFmtId="4" fontId="28" fillId="5" borderId="41" xfId="2" applyNumberFormat="1" applyFont="1" applyFill="1" applyBorder="1" applyAlignment="1">
      <alignment horizontal="center" wrapText="1"/>
    </xf>
    <xf numFmtId="4" fontId="28" fillId="5" borderId="13" xfId="2" applyNumberFormat="1" applyFont="1" applyFill="1" applyBorder="1" applyAlignment="1">
      <alignment horizontal="center" wrapText="1"/>
    </xf>
    <xf numFmtId="4" fontId="29" fillId="6" borderId="15" xfId="2" applyNumberFormat="1" applyFont="1" applyFill="1" applyBorder="1" applyAlignment="1">
      <alignment horizontal="left" vertical="top" wrapText="1"/>
    </xf>
    <xf numFmtId="3" fontId="30" fillId="0" borderId="16" xfId="2" applyNumberFormat="1" applyFont="1" applyBorder="1" applyAlignment="1">
      <alignment vertical="center" wrapText="1"/>
    </xf>
    <xf numFmtId="3" fontId="30" fillId="0" borderId="17" xfId="2" applyNumberFormat="1" applyFont="1" applyBorder="1" applyAlignment="1">
      <alignment vertical="center" wrapText="1"/>
    </xf>
    <xf numFmtId="3" fontId="30" fillId="0" borderId="18" xfId="2" applyNumberFormat="1" applyFont="1" applyBorder="1" applyAlignment="1">
      <alignment vertical="center" wrapText="1"/>
    </xf>
    <xf numFmtId="4" fontId="29" fillId="6" borderId="19" xfId="2" applyNumberFormat="1" applyFont="1" applyFill="1" applyBorder="1" applyAlignment="1">
      <alignment horizontal="left" vertical="top" wrapText="1"/>
    </xf>
    <xf numFmtId="3" fontId="30" fillId="0" borderId="20" xfId="2" applyNumberFormat="1" applyFont="1" applyBorder="1" applyAlignment="1">
      <alignment vertical="center" wrapText="1"/>
    </xf>
    <xf numFmtId="3" fontId="30" fillId="0" borderId="21" xfId="2" applyNumberFormat="1" applyFont="1" applyBorder="1" applyAlignment="1">
      <alignment vertical="center" wrapText="1"/>
    </xf>
    <xf numFmtId="3" fontId="30" fillId="0" borderId="22" xfId="2" applyNumberFormat="1" applyFont="1" applyBorder="1" applyAlignment="1">
      <alignment vertical="center" wrapText="1"/>
    </xf>
    <xf numFmtId="4" fontId="29" fillId="6" borderId="8" xfId="2" applyNumberFormat="1" applyFont="1" applyFill="1" applyBorder="1" applyAlignment="1">
      <alignment horizontal="left" vertical="top" wrapText="1"/>
    </xf>
    <xf numFmtId="3" fontId="30" fillId="0" borderId="9" xfId="2" applyNumberFormat="1" applyFont="1" applyBorder="1" applyAlignment="1">
      <alignment vertical="center" wrapText="1"/>
    </xf>
    <xf numFmtId="3" fontId="30" fillId="0" borderId="10" xfId="2" applyNumberFormat="1" applyFont="1" applyBorder="1" applyAlignment="1">
      <alignment vertical="center" wrapText="1"/>
    </xf>
    <xf numFmtId="3" fontId="30" fillId="0" borderId="11" xfId="2" applyNumberFormat="1" applyFont="1" applyBorder="1" applyAlignment="1">
      <alignment vertical="center" wrapText="1"/>
    </xf>
    <xf numFmtId="4" fontId="19" fillId="0" borderId="0" xfId="2" applyNumberFormat="1" applyFont="1" applyFill="1" applyBorder="1" applyAlignment="1">
      <alignment horizontal="left" vertical="top" wrapText="1"/>
    </xf>
    <xf numFmtId="3" fontId="21" fillId="0" borderId="0" xfId="2" applyNumberFormat="1" applyFont="1" applyBorder="1" applyAlignment="1">
      <alignment vertical="center" wrapText="1"/>
    </xf>
    <xf numFmtId="4" fontId="28" fillId="0" borderId="0" xfId="2" applyNumberFormat="1" applyFont="1" applyFill="1" applyBorder="1" applyAlignment="1">
      <alignment horizontal="center" wrapText="1"/>
    </xf>
    <xf numFmtId="166" fontId="30" fillId="0" borderId="16" xfId="2" applyNumberFormat="1" applyFont="1" applyBorder="1" applyAlignment="1">
      <alignment vertical="center" wrapText="1"/>
    </xf>
    <xf numFmtId="166" fontId="30" fillId="0" borderId="17" xfId="2" applyNumberFormat="1" applyFont="1" applyBorder="1" applyAlignment="1">
      <alignment vertical="center" wrapText="1"/>
    </xf>
    <xf numFmtId="166" fontId="30" fillId="0" borderId="18" xfId="2" applyNumberFormat="1" applyFont="1" applyBorder="1" applyAlignment="1">
      <alignment vertical="center" wrapText="1"/>
    </xf>
    <xf numFmtId="166" fontId="30" fillId="0" borderId="20" xfId="2" applyNumberFormat="1" applyFont="1" applyBorder="1" applyAlignment="1">
      <alignment vertical="center" wrapText="1"/>
    </xf>
    <xf numFmtId="166" fontId="30" fillId="0" borderId="21" xfId="2" applyNumberFormat="1" applyFont="1" applyBorder="1" applyAlignment="1">
      <alignment vertical="center" wrapText="1"/>
    </xf>
    <xf numFmtId="166" fontId="30" fillId="0" borderId="22" xfId="2" applyNumberFormat="1" applyFont="1" applyBorder="1" applyAlignment="1">
      <alignment vertical="center" wrapText="1"/>
    </xf>
    <xf numFmtId="166" fontId="30" fillId="0" borderId="9" xfId="2" applyNumberFormat="1" applyFont="1" applyBorder="1" applyAlignment="1">
      <alignment vertical="center" wrapText="1"/>
    </xf>
    <xf numFmtId="166" fontId="30" fillId="0" borderId="10" xfId="2" applyNumberFormat="1" applyFont="1" applyBorder="1" applyAlignment="1">
      <alignment vertical="center" wrapText="1"/>
    </xf>
    <xf numFmtId="166" fontId="30" fillId="0" borderId="11" xfId="2" applyNumberFormat="1" applyFont="1" applyBorder="1" applyAlignment="1">
      <alignment vertical="center" wrapText="1"/>
    </xf>
    <xf numFmtId="166" fontId="13" fillId="0" borderId="28" xfId="0" applyNumberFormat="1" applyFont="1" applyBorder="1" applyAlignment="1">
      <alignment horizontal="right" wrapText="1"/>
    </xf>
    <xf numFmtId="4" fontId="4" fillId="5" borderId="42" xfId="2" applyNumberFormat="1" applyFont="1" applyFill="1" applyBorder="1" applyAlignment="1">
      <alignment horizontal="center" wrapText="1"/>
    </xf>
    <xf numFmtId="0" fontId="4" fillId="4" borderId="39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4" fontId="4" fillId="5" borderId="41" xfId="2" applyNumberFormat="1" applyFont="1" applyFill="1" applyBorder="1" applyAlignment="1">
      <alignment horizontal="center" wrapText="1"/>
    </xf>
    <xf numFmtId="4" fontId="5" fillId="6" borderId="15" xfId="2" applyNumberFormat="1" applyFont="1" applyFill="1" applyBorder="1" applyAlignment="1">
      <alignment horizontal="left" vertical="top" wrapText="1"/>
    </xf>
    <xf numFmtId="166" fontId="6" fillId="0" borderId="30" xfId="2" applyNumberFormat="1" applyFont="1" applyBorder="1" applyAlignment="1" applyProtection="1">
      <alignment horizontal="right" vertical="center" wrapText="1"/>
      <protection locked="0"/>
    </xf>
    <xf numFmtId="4" fontId="5" fillId="6" borderId="19" xfId="2" applyNumberFormat="1" applyFont="1" applyFill="1" applyBorder="1" applyAlignment="1">
      <alignment horizontal="left" vertical="top" wrapText="1"/>
    </xf>
    <xf numFmtId="166" fontId="6" fillId="0" borderId="21" xfId="2" applyNumberFormat="1" applyFont="1" applyBorder="1" applyAlignment="1" applyProtection="1">
      <alignment horizontal="right" vertical="center" wrapText="1"/>
      <protection locked="0"/>
    </xf>
    <xf numFmtId="4" fontId="5" fillId="6" borderId="8" xfId="2" applyNumberFormat="1" applyFont="1" applyFill="1" applyBorder="1" applyAlignment="1">
      <alignment horizontal="left" vertical="top" wrapText="1"/>
    </xf>
    <xf numFmtId="166" fontId="6" fillId="0" borderId="10" xfId="2" applyNumberFormat="1" applyFont="1" applyBorder="1" applyAlignment="1" applyProtection="1">
      <alignment horizontal="right" vertical="center" wrapText="1"/>
      <protection locked="0"/>
    </xf>
    <xf numFmtId="166" fontId="2" fillId="0" borderId="0" xfId="0" applyNumberFormat="1" applyFont="1"/>
    <xf numFmtId="0" fontId="2" fillId="4" borderId="7" xfId="0" applyFont="1" applyFill="1" applyBorder="1"/>
    <xf numFmtId="0" fontId="15" fillId="4" borderId="15" xfId="0" applyFont="1" applyFill="1" applyBorder="1"/>
    <xf numFmtId="0" fontId="32" fillId="0" borderId="0" xfId="0" applyFont="1"/>
    <xf numFmtId="167" fontId="6" fillId="0" borderId="0" xfId="0" applyNumberFormat="1" applyFont="1"/>
    <xf numFmtId="9" fontId="2" fillId="0" borderId="0" xfId="3" applyFont="1"/>
    <xf numFmtId="4" fontId="9" fillId="4" borderId="2" xfId="0" applyNumberFormat="1" applyFont="1" applyFill="1" applyBorder="1"/>
    <xf numFmtId="4" fontId="5" fillId="4" borderId="2" xfId="0" applyNumberFormat="1" applyFont="1" applyFill="1" applyBorder="1"/>
    <xf numFmtId="4" fontId="5" fillId="4" borderId="7" xfId="0" applyNumberFormat="1" applyFont="1" applyFill="1" applyBorder="1"/>
    <xf numFmtId="4" fontId="0" fillId="8" borderId="0" xfId="0" applyNumberFormat="1" applyFill="1" applyBorder="1"/>
    <xf numFmtId="4" fontId="5" fillId="8" borderId="0" xfId="0" applyNumberFormat="1" applyFont="1" applyFill="1" applyBorder="1" applyAlignment="1">
      <alignment vertical="justify"/>
    </xf>
    <xf numFmtId="49" fontId="12" fillId="8" borderId="0" xfId="0" applyNumberFormat="1" applyFont="1" applyFill="1" applyBorder="1" applyAlignment="1">
      <alignment wrapText="1"/>
    </xf>
    <xf numFmtId="4" fontId="5" fillId="8" borderId="0" xfId="0" applyNumberFormat="1" applyFont="1" applyFill="1" applyBorder="1" applyAlignment="1"/>
    <xf numFmtId="4" fontId="5" fillId="9" borderId="0" xfId="0" applyNumberFormat="1" applyFont="1" applyFill="1" applyBorder="1" applyAlignment="1">
      <alignment vertical="justify"/>
    </xf>
    <xf numFmtId="4" fontId="5" fillId="9" borderId="0" xfId="0" applyNumberFormat="1" applyFont="1" applyFill="1" applyBorder="1"/>
    <xf numFmtId="3" fontId="6" fillId="9" borderId="0" xfId="0" applyNumberFormat="1" applyFont="1" applyFill="1" applyBorder="1"/>
    <xf numFmtId="167" fontId="6" fillId="9" borderId="0" xfId="0" applyNumberFormat="1" applyFont="1" applyFill="1" applyBorder="1"/>
    <xf numFmtId="0" fontId="2" fillId="9" borderId="0" xfId="0" applyFont="1" applyFill="1"/>
    <xf numFmtId="0" fontId="5" fillId="9" borderId="0" xfId="0" applyNumberFormat="1" applyFont="1" applyFill="1" applyBorder="1" applyAlignment="1">
      <alignment vertical="justify"/>
    </xf>
    <xf numFmtId="167" fontId="6" fillId="0" borderId="23" xfId="2" applyNumberFormat="1" applyFont="1" applyBorder="1" applyAlignment="1">
      <alignment horizontal="right" vertical="center" wrapText="1"/>
    </xf>
    <xf numFmtId="166" fontId="6" fillId="0" borderId="24" xfId="2" applyNumberFormat="1" applyFont="1" applyBorder="1" applyAlignment="1">
      <alignment horizontal="right" vertical="center" wrapText="1"/>
    </xf>
    <xf numFmtId="166" fontId="6" fillId="0" borderId="25" xfId="2" applyNumberFormat="1" applyFont="1" applyBorder="1" applyAlignment="1" applyProtection="1">
      <alignment horizontal="right" vertical="center" wrapText="1"/>
      <protection locked="0"/>
    </xf>
    <xf numFmtId="49" fontId="12" fillId="8" borderId="0" xfId="0" applyNumberFormat="1" applyFont="1" applyFill="1" applyBorder="1" applyAlignment="1">
      <alignment horizontal="right" wrapText="1"/>
    </xf>
    <xf numFmtId="0" fontId="2" fillId="8" borderId="0" xfId="0" applyFont="1" applyFill="1" applyBorder="1"/>
    <xf numFmtId="0" fontId="6" fillId="0" borderId="16" xfId="0" applyNumberFormat="1" applyFont="1" applyBorder="1"/>
    <xf numFmtId="0" fontId="6" fillId="0" borderId="17" xfId="0" applyNumberFormat="1" applyFont="1" applyBorder="1"/>
    <xf numFmtId="49" fontId="10" fillId="8" borderId="0" xfId="0" applyNumberFormat="1" applyFont="1" applyFill="1" applyBorder="1" applyAlignment="1">
      <alignment horizontal="right" wrapText="1"/>
    </xf>
    <xf numFmtId="0" fontId="4" fillId="2" borderId="43" xfId="0" applyNumberFormat="1" applyFont="1" applyFill="1" applyBorder="1" applyAlignment="1">
      <alignment horizontal="center"/>
    </xf>
    <xf numFmtId="49" fontId="33" fillId="8" borderId="0" xfId="0" applyNumberFormat="1" applyFont="1" applyFill="1" applyBorder="1" applyAlignment="1">
      <alignment horizontal="left" vertical="top" wrapText="1"/>
    </xf>
    <xf numFmtId="3" fontId="13" fillId="0" borderId="28" xfId="0" applyNumberFormat="1" applyFont="1" applyBorder="1" applyAlignment="1">
      <alignment horizontal="right" wrapText="1"/>
    </xf>
    <xf numFmtId="4" fontId="19" fillId="6" borderId="7" xfId="2" applyNumberFormat="1" applyFont="1" applyFill="1" applyBorder="1" applyAlignment="1">
      <alignment horizontal="left" vertical="top" wrapText="1"/>
    </xf>
    <xf numFmtId="3" fontId="6" fillId="0" borderId="28" xfId="2" applyNumberFormat="1" applyFont="1" applyBorder="1" applyAlignment="1">
      <alignment horizontal="right" vertical="center" wrapText="1"/>
    </xf>
    <xf numFmtId="4" fontId="5" fillId="8" borderId="0" xfId="0" applyNumberFormat="1" applyFont="1" applyFill="1" applyBorder="1"/>
    <xf numFmtId="4" fontId="19" fillId="6" borderId="26" xfId="2" applyNumberFormat="1" applyFont="1" applyFill="1" applyBorder="1" applyAlignment="1">
      <alignment horizontal="left" vertical="top" wrapText="1"/>
    </xf>
    <xf numFmtId="4" fontId="29" fillId="6" borderId="0" xfId="2" applyNumberFormat="1" applyFont="1" applyFill="1" applyBorder="1" applyAlignment="1">
      <alignment horizontal="left" vertical="top" wrapText="1"/>
    </xf>
    <xf numFmtId="166" fontId="30" fillId="0" borderId="0" xfId="2" applyNumberFormat="1" applyFont="1" applyBorder="1" applyAlignment="1">
      <alignment vertical="center" wrapText="1"/>
    </xf>
    <xf numFmtId="4" fontId="29" fillId="6" borderId="26" xfId="2" applyNumberFormat="1" applyFont="1" applyFill="1" applyBorder="1" applyAlignment="1">
      <alignment horizontal="left" vertical="top" wrapText="1"/>
    </xf>
    <xf numFmtId="3" fontId="30" fillId="0" borderId="23" xfId="2" applyNumberFormat="1" applyFont="1" applyBorder="1" applyAlignment="1">
      <alignment vertical="center" wrapText="1"/>
    </xf>
    <xf numFmtId="3" fontId="30" fillId="0" borderId="24" xfId="2" applyNumberFormat="1" applyFont="1" applyBorder="1" applyAlignment="1">
      <alignment vertical="center" wrapText="1"/>
    </xf>
    <xf numFmtId="3" fontId="30" fillId="0" borderId="25" xfId="2" applyNumberFormat="1" applyFont="1" applyBorder="1" applyAlignment="1">
      <alignment vertical="center" wrapText="1"/>
    </xf>
    <xf numFmtId="166" fontId="30" fillId="0" borderId="23" xfId="2" applyNumberFormat="1" applyFont="1" applyBorder="1" applyAlignment="1">
      <alignment vertical="center" wrapText="1"/>
    </xf>
    <xf numFmtId="166" fontId="30" fillId="0" borderId="24" xfId="2" applyNumberFormat="1" applyFont="1" applyBorder="1" applyAlignment="1">
      <alignment vertical="center" wrapText="1"/>
    </xf>
    <xf numFmtId="166" fontId="30" fillId="0" borderId="25" xfId="2" applyNumberFormat="1" applyFont="1" applyBorder="1" applyAlignment="1">
      <alignment vertical="center" wrapText="1"/>
    </xf>
    <xf numFmtId="4" fontId="25" fillId="10" borderId="2" xfId="2" applyNumberFormat="1" applyFont="1" applyFill="1" applyBorder="1" applyAlignment="1">
      <alignment horizontal="left" wrapText="1"/>
    </xf>
    <xf numFmtId="0" fontId="26" fillId="8" borderId="2" xfId="0" applyFont="1" applyFill="1" applyBorder="1"/>
    <xf numFmtId="4" fontId="25" fillId="10" borderId="0" xfId="2" applyNumberFormat="1" applyFont="1" applyFill="1" applyBorder="1" applyAlignment="1">
      <alignment horizontal="left" wrapText="1"/>
    </xf>
    <xf numFmtId="3" fontId="30" fillId="8" borderId="21" xfId="2" applyNumberFormat="1" applyFont="1" applyFill="1" applyBorder="1" applyAlignment="1">
      <alignment vertical="center" wrapText="1"/>
    </xf>
    <xf numFmtId="3" fontId="30" fillId="8" borderId="22" xfId="2" applyNumberFormat="1" applyFont="1" applyFill="1" applyBorder="1" applyAlignment="1">
      <alignment vertical="center" wrapText="1"/>
    </xf>
    <xf numFmtId="3" fontId="30" fillId="8" borderId="24" xfId="2" applyNumberFormat="1" applyFont="1" applyFill="1" applyBorder="1" applyAlignment="1">
      <alignment vertical="center" wrapText="1"/>
    </xf>
    <xf numFmtId="3" fontId="30" fillId="8" borderId="25" xfId="2" applyNumberFormat="1" applyFont="1" applyFill="1" applyBorder="1" applyAlignment="1">
      <alignment vertical="center" wrapText="1"/>
    </xf>
    <xf numFmtId="166" fontId="30" fillId="8" borderId="44" xfId="2" applyNumberFormat="1" applyFont="1" applyFill="1" applyBorder="1" applyAlignment="1">
      <alignment vertical="center" wrapText="1"/>
    </xf>
    <xf numFmtId="166" fontId="30" fillId="8" borderId="45" xfId="2" applyNumberFormat="1" applyFont="1" applyFill="1" applyBorder="1" applyAlignment="1">
      <alignment vertical="center" wrapText="1"/>
    </xf>
    <xf numFmtId="3" fontId="30" fillId="0" borderId="0" xfId="2" applyNumberFormat="1" applyFont="1" applyBorder="1" applyAlignment="1">
      <alignment vertical="center" wrapText="1"/>
    </xf>
    <xf numFmtId="4" fontId="5" fillId="6" borderId="26" xfId="2" applyNumberFormat="1" applyFont="1" applyFill="1" applyBorder="1" applyAlignment="1">
      <alignment horizontal="left" vertical="top" wrapText="1"/>
    </xf>
    <xf numFmtId="166" fontId="6" fillId="0" borderId="24" xfId="2" applyNumberFormat="1" applyFont="1" applyBorder="1" applyAlignment="1" applyProtection="1">
      <alignment horizontal="right" vertical="center" wrapText="1"/>
      <protection locked="0"/>
    </xf>
    <xf numFmtId="0" fontId="2" fillId="8" borderId="49" xfId="0" applyFont="1" applyFill="1" applyBorder="1"/>
    <xf numFmtId="0" fontId="2" fillId="8" borderId="50" xfId="0" applyFont="1" applyFill="1" applyBorder="1"/>
    <xf numFmtId="0" fontId="2" fillId="8" borderId="51" xfId="0" applyFont="1" applyFill="1" applyBorder="1"/>
    <xf numFmtId="4" fontId="31" fillId="8" borderId="52" xfId="0" applyNumberFormat="1" applyFont="1" applyFill="1" applyBorder="1"/>
    <xf numFmtId="0" fontId="9" fillId="8" borderId="51" xfId="0" applyFont="1" applyFill="1" applyBorder="1"/>
    <xf numFmtId="0" fontId="13" fillId="8" borderId="53" xfId="0" applyFont="1" applyFill="1" applyBorder="1" applyAlignment="1">
      <alignment horizontal="right" wrapText="1"/>
    </xf>
    <xf numFmtId="166" fontId="13" fillId="8" borderId="54" xfId="0" applyNumberFormat="1" applyFont="1" applyFill="1" applyBorder="1" applyAlignment="1">
      <alignment horizontal="right" wrapText="1"/>
    </xf>
    <xf numFmtId="167" fontId="6" fillId="8" borderId="55" xfId="0" applyNumberFormat="1" applyFont="1" applyFill="1" applyBorder="1"/>
    <xf numFmtId="167" fontId="6" fillId="8" borderId="56" xfId="0" applyNumberFormat="1" applyFont="1" applyFill="1" applyBorder="1"/>
    <xf numFmtId="0" fontId="13" fillId="8" borderId="57" xfId="0" applyFont="1" applyFill="1" applyBorder="1" applyAlignment="1">
      <alignment horizontal="right" wrapText="1"/>
    </xf>
    <xf numFmtId="0" fontId="6" fillId="8" borderId="53" xfId="0" applyNumberFormat="1" applyFont="1" applyFill="1" applyBorder="1"/>
    <xf numFmtId="0" fontId="13" fillId="8" borderId="58" xfId="0" applyFont="1" applyFill="1" applyBorder="1" applyAlignment="1">
      <alignment horizontal="right" wrapText="1"/>
    </xf>
    <xf numFmtId="166" fontId="13" fillId="8" borderId="59" xfId="0" applyNumberFormat="1" applyFont="1" applyFill="1" applyBorder="1" applyAlignment="1">
      <alignment horizontal="right" wrapText="1"/>
    </xf>
    <xf numFmtId="167" fontId="6" fillId="8" borderId="60" xfId="0" applyNumberFormat="1" applyFont="1" applyFill="1" applyBorder="1"/>
    <xf numFmtId="167" fontId="6" fillId="8" borderId="61" xfId="0" applyNumberFormat="1" applyFont="1" applyFill="1" applyBorder="1"/>
    <xf numFmtId="0" fontId="13" fillId="8" borderId="62" xfId="0" applyFont="1" applyFill="1" applyBorder="1" applyAlignment="1">
      <alignment horizontal="right" wrapText="1"/>
    </xf>
    <xf numFmtId="3" fontId="6" fillId="8" borderId="58" xfId="0" applyNumberFormat="1" applyFont="1" applyFill="1" applyBorder="1"/>
    <xf numFmtId="0" fontId="2" fillId="8" borderId="63" xfId="0" applyFont="1" applyFill="1" applyBorder="1"/>
    <xf numFmtId="49" fontId="12" fillId="8" borderId="64" xfId="0" applyNumberFormat="1" applyFont="1" applyFill="1" applyBorder="1" applyAlignment="1">
      <alignment horizontal="right" wrapText="1"/>
    </xf>
    <xf numFmtId="0" fontId="13" fillId="8" borderId="65" xfId="0" applyFont="1" applyFill="1" applyBorder="1" applyAlignment="1">
      <alignment horizontal="right" wrapText="1"/>
    </xf>
    <xf numFmtId="166" fontId="13" fillId="8" borderId="66" xfId="0" applyNumberFormat="1" applyFont="1" applyFill="1" applyBorder="1" applyAlignment="1">
      <alignment horizontal="right" wrapText="1"/>
    </xf>
    <xf numFmtId="167" fontId="6" fillId="8" borderId="67" xfId="0" applyNumberFormat="1" applyFont="1" applyFill="1" applyBorder="1"/>
    <xf numFmtId="167" fontId="6" fillId="8" borderId="68" xfId="0" applyNumberFormat="1" applyFont="1" applyFill="1" applyBorder="1"/>
    <xf numFmtId="0" fontId="13" fillId="8" borderId="69" xfId="0" applyFont="1" applyFill="1" applyBorder="1" applyAlignment="1">
      <alignment horizontal="right" wrapText="1"/>
    </xf>
    <xf numFmtId="4" fontId="5" fillId="8" borderId="49" xfId="0" applyNumberFormat="1" applyFont="1" applyFill="1" applyBorder="1"/>
    <xf numFmtId="4" fontId="5" fillId="8" borderId="50" xfId="0" applyNumberFormat="1" applyFont="1" applyFill="1" applyBorder="1"/>
    <xf numFmtId="4" fontId="5" fillId="8" borderId="51" xfId="0" applyNumberFormat="1" applyFont="1" applyFill="1" applyBorder="1"/>
    <xf numFmtId="4" fontId="5" fillId="8" borderId="51" xfId="0" applyNumberFormat="1" applyFont="1" applyFill="1" applyBorder="1" applyAlignment="1">
      <alignment vertical="justify"/>
    </xf>
    <xf numFmtId="167" fontId="6" fillId="8" borderId="59" xfId="0" applyNumberFormat="1" applyFont="1" applyFill="1" applyBorder="1"/>
    <xf numFmtId="3" fontId="6" fillId="8" borderId="62" xfId="0" applyNumberFormat="1" applyFont="1" applyFill="1" applyBorder="1"/>
    <xf numFmtId="4" fontId="5" fillId="8" borderId="63" xfId="0" applyNumberFormat="1" applyFont="1" applyFill="1" applyBorder="1" applyAlignment="1">
      <alignment vertical="justify"/>
    </xf>
    <xf numFmtId="0" fontId="2" fillId="8" borderId="64" xfId="0" applyFont="1" applyFill="1" applyBorder="1"/>
    <xf numFmtId="3" fontId="6" fillId="8" borderId="65" xfId="0" applyNumberFormat="1" applyFont="1" applyFill="1" applyBorder="1"/>
    <xf numFmtId="3" fontId="6" fillId="8" borderId="69" xfId="0" applyNumberFormat="1" applyFont="1" applyFill="1" applyBorder="1"/>
    <xf numFmtId="4" fontId="18" fillId="5" borderId="0" xfId="2" applyNumberFormat="1" applyFill="1" applyBorder="1" applyAlignment="1">
      <alignment horizontal="left" wrapText="1"/>
    </xf>
    <xf numFmtId="4" fontId="29" fillId="12" borderId="0" xfId="2" applyNumberFormat="1" applyFont="1" applyFill="1" applyBorder="1" applyAlignment="1">
      <alignment horizontal="left" vertical="top" wrapText="1"/>
    </xf>
    <xf numFmtId="0" fontId="41" fillId="13" borderId="1" xfId="0" applyFont="1" applyFill="1" applyBorder="1"/>
    <xf numFmtId="0" fontId="41" fillId="13" borderId="75" xfId="0" applyFont="1" applyFill="1" applyBorder="1"/>
    <xf numFmtId="0" fontId="41" fillId="13" borderId="76" xfId="0" applyFont="1" applyFill="1" applyBorder="1"/>
    <xf numFmtId="0" fontId="37" fillId="13" borderId="35" xfId="0" applyFont="1" applyFill="1" applyBorder="1"/>
    <xf numFmtId="0" fontId="37" fillId="13" borderId="73" xfId="0" applyFont="1" applyFill="1" applyBorder="1"/>
    <xf numFmtId="0" fontId="42" fillId="14" borderId="73" xfId="0" applyFont="1" applyFill="1" applyBorder="1"/>
    <xf numFmtId="0" fontId="42" fillId="14" borderId="73" xfId="0" applyFont="1" applyFill="1" applyBorder="1" applyAlignment="1">
      <alignment wrapText="1"/>
    </xf>
    <xf numFmtId="0" fontId="42" fillId="15" borderId="73" xfId="0" applyFont="1" applyFill="1" applyBorder="1"/>
    <xf numFmtId="0" fontId="42" fillId="15" borderId="74" xfId="0" applyFont="1" applyFill="1" applyBorder="1"/>
    <xf numFmtId="0" fontId="41" fillId="13" borderId="77" xfId="0" applyFont="1" applyFill="1" applyBorder="1" applyAlignment="1">
      <alignment vertical="justify" wrapText="1"/>
    </xf>
    <xf numFmtId="49" fontId="34" fillId="9" borderId="78" xfId="0" applyNumberFormat="1" applyFont="1" applyFill="1" applyBorder="1" applyAlignment="1">
      <alignment horizontal="right" wrapText="1"/>
    </xf>
    <xf numFmtId="0" fontId="34" fillId="13" borderId="79" xfId="0" applyFont="1" applyFill="1" applyBorder="1" applyAlignment="1">
      <alignment horizontal="right" wrapText="1"/>
    </xf>
    <xf numFmtId="2" fontId="34" fillId="13" borderId="80" xfId="0" applyNumberFormat="1" applyFont="1" applyFill="1" applyBorder="1" applyAlignment="1">
      <alignment horizontal="right" wrapText="1"/>
    </xf>
    <xf numFmtId="0" fontId="39" fillId="14" borderId="80" xfId="0" applyFont="1" applyFill="1" applyBorder="1"/>
    <xf numFmtId="0" fontId="39" fillId="15" borderId="80" xfId="0" applyFont="1" applyFill="1" applyBorder="1"/>
    <xf numFmtId="165" fontId="39" fillId="15" borderId="81" xfId="0" applyNumberFormat="1" applyFont="1" applyFill="1" applyBorder="1"/>
    <xf numFmtId="49" fontId="34" fillId="9" borderId="82" xfId="0" applyNumberFormat="1" applyFont="1" applyFill="1" applyBorder="1" applyAlignment="1">
      <alignment horizontal="right" wrapText="1"/>
    </xf>
    <xf numFmtId="0" fontId="34" fillId="13" borderId="83" xfId="0" applyFont="1" applyFill="1" applyBorder="1" applyAlignment="1">
      <alignment horizontal="right" wrapText="1"/>
    </xf>
    <xf numFmtId="2" fontId="34" fillId="13" borderId="45" xfId="0" applyNumberFormat="1" applyFont="1" applyFill="1" applyBorder="1" applyAlignment="1">
      <alignment horizontal="right" wrapText="1"/>
    </xf>
    <xf numFmtId="0" fontId="39" fillId="14" borderId="45" xfId="0" applyFont="1" applyFill="1" applyBorder="1"/>
    <xf numFmtId="0" fontId="39" fillId="15" borderId="45" xfId="0" applyFont="1" applyFill="1" applyBorder="1"/>
    <xf numFmtId="165" fontId="39" fillId="15" borderId="84" xfId="0" applyNumberFormat="1" applyFont="1" applyFill="1" applyBorder="1"/>
    <xf numFmtId="0" fontId="41" fillId="13" borderId="85" xfId="0" applyFont="1" applyFill="1" applyBorder="1" applyAlignment="1">
      <alignment vertical="justify" wrapText="1"/>
    </xf>
    <xf numFmtId="0" fontId="41" fillId="13" borderId="86" xfId="0" applyFont="1" applyFill="1" applyBorder="1"/>
    <xf numFmtId="0" fontId="41" fillId="13" borderId="87" xfId="0" applyFont="1" applyFill="1" applyBorder="1"/>
    <xf numFmtId="2" fontId="41" fillId="13" borderId="88" xfId="0" applyNumberFormat="1" applyFont="1" applyFill="1" applyBorder="1"/>
    <xf numFmtId="0" fontId="39" fillId="14" borderId="88" xfId="0" applyFont="1" applyFill="1" applyBorder="1"/>
    <xf numFmtId="0" fontId="39" fillId="15" borderId="88" xfId="0" applyFont="1" applyFill="1" applyBorder="1"/>
    <xf numFmtId="165" fontId="39" fillId="15" borderId="89" xfId="0" applyNumberFormat="1" applyFont="1" applyFill="1" applyBorder="1"/>
    <xf numFmtId="4" fontId="0" fillId="8" borderId="49" xfId="0" applyNumberFormat="1" applyFill="1" applyBorder="1"/>
    <xf numFmtId="4" fontId="0" fillId="8" borderId="50" xfId="0" applyNumberFormat="1" applyFill="1" applyBorder="1"/>
    <xf numFmtId="4" fontId="0" fillId="8" borderId="51" xfId="0" applyNumberFormat="1" applyFill="1" applyBorder="1"/>
    <xf numFmtId="4" fontId="31" fillId="8" borderId="52" xfId="0" applyNumberFormat="1" applyFont="1" applyFill="1" applyBorder="1" applyAlignment="1">
      <alignment horizontal="right"/>
    </xf>
    <xf numFmtId="167" fontId="21" fillId="8" borderId="59" xfId="2" applyNumberFormat="1" applyFont="1" applyFill="1" applyBorder="1" applyAlignment="1">
      <alignment vertical="center" wrapText="1"/>
    </xf>
    <xf numFmtId="167" fontId="21" fillId="8" borderId="54" xfId="2" applyNumberFormat="1" applyFont="1" applyFill="1" applyBorder="1" applyAlignment="1">
      <alignment vertical="center" wrapText="1"/>
    </xf>
    <xf numFmtId="0" fontId="13" fillId="8" borderId="54" xfId="0" applyFont="1" applyFill="1" applyBorder="1" applyAlignment="1">
      <alignment horizontal="right" wrapText="1"/>
    </xf>
    <xf numFmtId="167" fontId="21" fillId="8" borderId="56" xfId="2" applyNumberFormat="1" applyFont="1" applyFill="1" applyBorder="1" applyAlignment="1">
      <alignment vertical="center" wrapText="1"/>
    </xf>
    <xf numFmtId="0" fontId="13" fillId="8" borderId="59" xfId="0" applyFont="1" applyFill="1" applyBorder="1" applyAlignment="1">
      <alignment horizontal="right" wrapText="1"/>
    </xf>
    <xf numFmtId="167" fontId="21" fillId="8" borderId="61" xfId="2" applyNumberFormat="1" applyFont="1" applyFill="1" applyBorder="1" applyAlignment="1">
      <alignment vertical="center" wrapText="1"/>
    </xf>
    <xf numFmtId="3" fontId="6" fillId="8" borderId="59" xfId="0" applyNumberFormat="1" applyFont="1" applyFill="1" applyBorder="1"/>
    <xf numFmtId="49" fontId="12" fillId="8" borderId="64" xfId="0" applyNumberFormat="1" applyFont="1" applyFill="1" applyBorder="1" applyAlignment="1">
      <alignment wrapText="1"/>
    </xf>
    <xf numFmtId="167" fontId="21" fillId="8" borderId="66" xfId="2" applyNumberFormat="1" applyFont="1" applyFill="1" applyBorder="1" applyAlignment="1">
      <alignment vertical="center" wrapText="1"/>
    </xf>
    <xf numFmtId="166" fontId="39" fillId="8" borderId="66" xfId="0" applyNumberFormat="1" applyFont="1" applyFill="1" applyBorder="1" applyAlignment="1">
      <alignment horizontal="right"/>
    </xf>
    <xf numFmtId="3" fontId="6" fillId="8" borderId="66" xfId="0" applyNumberFormat="1" applyFont="1" applyFill="1" applyBorder="1"/>
    <xf numFmtId="167" fontId="21" fillId="8" borderId="68" xfId="2" applyNumberFormat="1" applyFont="1" applyFill="1" applyBorder="1" applyAlignment="1">
      <alignment vertical="center" wrapText="1"/>
    </xf>
    <xf numFmtId="0" fontId="2" fillId="13" borderId="75" xfId="0" applyFont="1" applyFill="1" applyBorder="1"/>
    <xf numFmtId="0" fontId="2" fillId="13" borderId="76" xfId="0" applyFont="1" applyFill="1" applyBorder="1"/>
    <xf numFmtId="0" fontId="2" fillId="13" borderId="77" xfId="0" applyFont="1" applyFill="1" applyBorder="1"/>
    <xf numFmtId="0" fontId="2" fillId="13" borderId="0" xfId="0" applyFont="1" applyFill="1" applyBorder="1"/>
    <xf numFmtId="0" fontId="42" fillId="7" borderId="92" xfId="0" applyNumberFormat="1" applyFont="1" applyFill="1" applyBorder="1" applyAlignment="1">
      <alignment horizontal="center"/>
    </xf>
    <xf numFmtId="0" fontId="42" fillId="7" borderId="93" xfId="0" applyNumberFormat="1" applyFont="1" applyFill="1" applyBorder="1" applyAlignment="1">
      <alignment horizontal="center"/>
    </xf>
    <xf numFmtId="0" fontId="42" fillId="2" borderId="93" xfId="0" applyNumberFormat="1" applyFont="1" applyFill="1" applyBorder="1" applyAlignment="1">
      <alignment horizontal="center"/>
    </xf>
    <xf numFmtId="0" fontId="42" fillId="15" borderId="93" xfId="0" applyNumberFormat="1" applyFont="1" applyFill="1" applyBorder="1" applyAlignment="1">
      <alignment horizontal="center"/>
    </xf>
    <xf numFmtId="0" fontId="42" fillId="15" borderId="94" xfId="0" applyNumberFormat="1" applyFont="1" applyFill="1" applyBorder="1" applyAlignment="1">
      <alignment horizontal="center" wrapText="1"/>
    </xf>
    <xf numFmtId="0" fontId="9" fillId="13" borderId="75" xfId="0" applyFont="1" applyFill="1" applyBorder="1"/>
    <xf numFmtId="4" fontId="5" fillId="9" borderId="95" xfId="0" applyNumberFormat="1" applyFont="1" applyFill="1" applyBorder="1"/>
    <xf numFmtId="0" fontId="38" fillId="7" borderId="79" xfId="0" applyFont="1" applyFill="1" applyBorder="1" applyAlignment="1">
      <alignment horizontal="right" wrapText="1"/>
    </xf>
    <xf numFmtId="166" fontId="38" fillId="7" borderId="80" xfId="0" applyNumberFormat="1" applyFont="1" applyFill="1" applyBorder="1" applyAlignment="1">
      <alignment horizontal="right" wrapText="1"/>
    </xf>
    <xf numFmtId="166" fontId="39" fillId="2" borderId="80" xfId="3" applyNumberFormat="1" applyFont="1" applyFill="1" applyBorder="1" applyAlignment="1">
      <alignment horizontal="right"/>
    </xf>
    <xf numFmtId="167" fontId="39" fillId="15" borderId="80" xfId="0" applyNumberFormat="1" applyFont="1" applyFill="1" applyBorder="1" applyAlignment="1">
      <alignment horizontal="right"/>
    </xf>
    <xf numFmtId="166" fontId="39" fillId="15" borderId="81" xfId="3" applyNumberFormat="1" applyFont="1" applyFill="1" applyBorder="1" applyAlignment="1">
      <alignment horizontal="right"/>
    </xf>
    <xf numFmtId="0" fontId="9" fillId="13" borderId="77" xfId="0" applyFont="1" applyFill="1" applyBorder="1"/>
    <xf numFmtId="4" fontId="5" fillId="9" borderId="82" xfId="0" applyNumberFormat="1" applyFont="1" applyFill="1" applyBorder="1"/>
    <xf numFmtId="0" fontId="38" fillId="7" borderId="83" xfId="0" applyFont="1" applyFill="1" applyBorder="1" applyAlignment="1">
      <alignment horizontal="right" wrapText="1"/>
    </xf>
    <xf numFmtId="166" fontId="38" fillId="7" borderId="45" xfId="0" applyNumberFormat="1" applyFont="1" applyFill="1" applyBorder="1" applyAlignment="1">
      <alignment horizontal="right" wrapText="1"/>
    </xf>
    <xf numFmtId="166" fontId="39" fillId="2" borderId="45" xfId="3" applyNumberFormat="1" applyFont="1" applyFill="1" applyBorder="1" applyAlignment="1">
      <alignment horizontal="right"/>
    </xf>
    <xf numFmtId="167" fontId="39" fillId="15" borderId="45" xfId="0" applyNumberFormat="1" applyFont="1" applyFill="1" applyBorder="1" applyAlignment="1">
      <alignment horizontal="right"/>
    </xf>
    <xf numFmtId="166" fontId="39" fillId="15" borderId="84" xfId="3" applyNumberFormat="1" applyFont="1" applyFill="1" applyBorder="1" applyAlignment="1">
      <alignment horizontal="right"/>
    </xf>
    <xf numFmtId="166" fontId="38" fillId="13" borderId="45" xfId="0" applyNumberFormat="1" applyFont="1" applyFill="1" applyBorder="1" applyAlignment="1">
      <alignment horizontal="right" wrapText="1"/>
    </xf>
    <xf numFmtId="166" fontId="39" fillId="14" borderId="45" xfId="3" applyNumberFormat="1" applyFont="1" applyFill="1" applyBorder="1" applyAlignment="1">
      <alignment horizontal="right"/>
    </xf>
    <xf numFmtId="0" fontId="9" fillId="9" borderId="82" xfId="0" applyFont="1" applyFill="1" applyBorder="1"/>
    <xf numFmtId="0" fontId="9" fillId="13" borderId="85" xfId="0" applyFont="1" applyFill="1" applyBorder="1"/>
    <xf numFmtId="0" fontId="9" fillId="13" borderId="86" xfId="0" applyFont="1" applyFill="1" applyBorder="1"/>
    <xf numFmtId="0" fontId="38" fillId="13" borderId="87" xfId="0" applyFont="1" applyFill="1" applyBorder="1" applyAlignment="1">
      <alignment horizontal="right" wrapText="1"/>
    </xf>
    <xf numFmtId="166" fontId="38" fillId="13" borderId="88" xfId="0" applyNumberFormat="1" applyFont="1" applyFill="1" applyBorder="1" applyAlignment="1">
      <alignment horizontal="right" wrapText="1"/>
    </xf>
    <xf numFmtId="166" fontId="39" fillId="14" borderId="88" xfId="0" applyNumberFormat="1" applyFont="1" applyFill="1" applyBorder="1" applyAlignment="1">
      <alignment horizontal="right"/>
    </xf>
    <xf numFmtId="166" fontId="39" fillId="15" borderId="88" xfId="0" applyNumberFormat="1" applyFont="1" applyFill="1" applyBorder="1"/>
    <xf numFmtId="166" fontId="39" fillId="15" borderId="89" xfId="3" applyNumberFormat="1" applyFont="1" applyFill="1" applyBorder="1" applyAlignment="1">
      <alignment horizontal="right"/>
    </xf>
    <xf numFmtId="49" fontId="46" fillId="0" borderId="0" xfId="0" applyNumberFormat="1" applyFont="1" applyFill="1" applyBorder="1" applyAlignment="1">
      <alignment horizontal="right" wrapText="1"/>
    </xf>
    <xf numFmtId="167" fontId="39" fillId="0" borderId="0" xfId="2" applyNumberFormat="1" applyFont="1" applyBorder="1" applyAlignment="1">
      <alignment horizontal="right" vertical="center" wrapText="1"/>
    </xf>
    <xf numFmtId="166" fontId="39" fillId="0" borderId="0" xfId="2" applyNumberFormat="1" applyFont="1" applyBorder="1" applyAlignment="1">
      <alignment horizontal="right" vertical="center" wrapText="1"/>
    </xf>
    <xf numFmtId="168" fontId="44" fillId="5" borderId="75" xfId="1" applyNumberFormat="1" applyFont="1" applyFill="1" applyBorder="1" applyAlignment="1">
      <alignment horizontal="left" wrapText="1"/>
    </xf>
    <xf numFmtId="4" fontId="44" fillId="5" borderId="77" xfId="2" applyNumberFormat="1" applyFont="1" applyFill="1" applyBorder="1" applyAlignment="1">
      <alignment horizontal="left" wrapText="1"/>
    </xf>
    <xf numFmtId="166" fontId="39" fillId="0" borderId="96" xfId="2" applyNumberFormat="1" applyFont="1" applyBorder="1" applyAlignment="1" applyProtection="1">
      <alignment horizontal="right" vertical="center" wrapText="1"/>
      <protection locked="0"/>
    </xf>
    <xf numFmtId="4" fontId="44" fillId="6" borderId="77" xfId="2" applyNumberFormat="1" applyFont="1" applyFill="1" applyBorder="1" applyAlignment="1">
      <alignment horizontal="left" vertical="top" wrapText="1"/>
    </xf>
    <xf numFmtId="4" fontId="44" fillId="6" borderId="85" xfId="2" applyNumberFormat="1" applyFont="1" applyFill="1" applyBorder="1" applyAlignment="1">
      <alignment horizontal="left" vertical="top" wrapText="1"/>
    </xf>
    <xf numFmtId="49" fontId="46" fillId="0" borderId="48" xfId="0" applyNumberFormat="1" applyFont="1" applyFill="1" applyBorder="1" applyAlignment="1">
      <alignment horizontal="right" wrapText="1"/>
    </xf>
    <xf numFmtId="167" fontId="39" fillId="0" borderId="48" xfId="2" applyNumberFormat="1" applyFont="1" applyBorder="1" applyAlignment="1">
      <alignment horizontal="right" vertical="center" wrapText="1"/>
    </xf>
    <xf numFmtId="166" fontId="39" fillId="0" borderId="48" xfId="2" applyNumberFormat="1" applyFont="1" applyBorder="1" applyAlignment="1">
      <alignment horizontal="right" vertical="center" wrapText="1"/>
    </xf>
    <xf numFmtId="166" fontId="39" fillId="0" borderId="90" xfId="2" applyNumberFormat="1" applyFont="1" applyBorder="1" applyAlignment="1" applyProtection="1">
      <alignment horizontal="right" vertical="center" wrapText="1"/>
      <protection locked="0"/>
    </xf>
    <xf numFmtId="0" fontId="42" fillId="4" borderId="98" xfId="0" applyFont="1" applyFill="1" applyBorder="1" applyAlignment="1">
      <alignment horizontal="center"/>
    </xf>
    <xf numFmtId="0" fontId="42" fillId="4" borderId="99" xfId="0" applyFont="1" applyFill="1" applyBorder="1" applyAlignment="1">
      <alignment horizontal="center"/>
    </xf>
    <xf numFmtId="4" fontId="42" fillId="5" borderId="100" xfId="2" applyNumberFormat="1" applyFont="1" applyFill="1" applyBorder="1" applyAlignment="1">
      <alignment horizontal="center" wrapText="1"/>
    </xf>
    <xf numFmtId="167" fontId="39" fillId="0" borderId="76" xfId="2" applyNumberFormat="1" applyFont="1" applyBorder="1" applyAlignment="1">
      <alignment horizontal="right" vertical="center" wrapText="1"/>
    </xf>
    <xf numFmtId="166" fontId="39" fillId="0" borderId="76" xfId="2" applyNumberFormat="1" applyFont="1" applyBorder="1" applyAlignment="1">
      <alignment horizontal="right" vertical="center" wrapText="1"/>
    </xf>
    <xf numFmtId="166" fontId="39" fillId="0" borderId="91" xfId="2" applyNumberFormat="1" applyFont="1" applyBorder="1" applyAlignment="1" applyProtection="1">
      <alignment horizontal="right" vertical="center" wrapText="1"/>
      <protection locked="0"/>
    </xf>
    <xf numFmtId="49" fontId="46" fillId="0" borderId="77" xfId="0" applyNumberFormat="1" applyFont="1" applyFill="1" applyBorder="1" applyAlignment="1">
      <alignment horizontal="right" wrapText="1"/>
    </xf>
    <xf numFmtId="49" fontId="46" fillId="0" borderId="85" xfId="0" applyNumberFormat="1" applyFont="1" applyFill="1" applyBorder="1" applyAlignment="1">
      <alignment horizontal="right" wrapText="1"/>
    </xf>
    <xf numFmtId="49" fontId="12" fillId="0" borderId="85" xfId="0" applyNumberFormat="1" applyFont="1" applyFill="1" applyBorder="1" applyAlignment="1">
      <alignment horizontal="right" wrapText="1"/>
    </xf>
    <xf numFmtId="167" fontId="6" fillId="0" borderId="48" xfId="2" applyNumberFormat="1" applyFont="1" applyBorder="1" applyAlignment="1">
      <alignment horizontal="right" vertical="center" wrapText="1"/>
    </xf>
    <xf numFmtId="166" fontId="6" fillId="0" borderId="48" xfId="2" applyNumberFormat="1" applyFont="1" applyBorder="1" applyAlignment="1">
      <alignment horizontal="right" vertical="center" wrapText="1"/>
    </xf>
    <xf numFmtId="166" fontId="2" fillId="0" borderId="90" xfId="0" applyNumberFormat="1" applyFont="1" applyBorder="1"/>
    <xf numFmtId="4" fontId="45" fillId="6" borderId="77" xfId="2" applyNumberFormat="1" applyFont="1" applyFill="1" applyBorder="1" applyAlignment="1">
      <alignment horizontal="left" vertical="top" wrapText="1"/>
    </xf>
    <xf numFmtId="4" fontId="44" fillId="5" borderId="91" xfId="2" applyNumberFormat="1" applyFont="1" applyFill="1" applyBorder="1" applyAlignment="1">
      <alignment horizontal="left" wrapText="1"/>
    </xf>
    <xf numFmtId="4" fontId="44" fillId="5" borderId="96" xfId="2" applyNumberFormat="1" applyFont="1" applyFill="1" applyBorder="1" applyAlignment="1">
      <alignment horizontal="left" wrapText="1"/>
    </xf>
    <xf numFmtId="4" fontId="44" fillId="5" borderId="85" xfId="2" applyNumberFormat="1" applyFont="1" applyFill="1" applyBorder="1" applyAlignment="1">
      <alignment horizontal="left" wrapText="1"/>
    </xf>
    <xf numFmtId="4" fontId="44" fillId="5" borderId="90" xfId="2" applyNumberFormat="1" applyFont="1" applyFill="1" applyBorder="1" applyAlignment="1">
      <alignment horizontal="left" wrapText="1"/>
    </xf>
    <xf numFmtId="168" fontId="44" fillId="5" borderId="75" xfId="1" applyNumberFormat="1" applyFont="1" applyFill="1" applyBorder="1" applyAlignment="1">
      <alignment horizontal="center" vertical="top" wrapText="1"/>
    </xf>
    <xf numFmtId="166" fontId="38" fillId="7" borderId="79" xfId="0" applyNumberFormat="1" applyFont="1" applyFill="1" applyBorder="1" applyAlignment="1">
      <alignment horizontal="right" wrapText="1"/>
    </xf>
    <xf numFmtId="166" fontId="38" fillId="7" borderId="83" xfId="0" applyNumberFormat="1" applyFont="1" applyFill="1" applyBorder="1" applyAlignment="1">
      <alignment horizontal="right" wrapText="1"/>
    </xf>
    <xf numFmtId="166" fontId="38" fillId="13" borderId="83" xfId="0" applyNumberFormat="1" applyFont="1" applyFill="1" applyBorder="1" applyAlignment="1">
      <alignment horizontal="right" wrapText="1"/>
    </xf>
    <xf numFmtId="4" fontId="5" fillId="9" borderId="86" xfId="0" applyNumberFormat="1" applyFont="1" applyFill="1" applyBorder="1"/>
    <xf numFmtId="166" fontId="38" fillId="7" borderId="87" xfId="0" applyNumberFormat="1" applyFont="1" applyFill="1" applyBorder="1" applyAlignment="1">
      <alignment horizontal="right" wrapText="1"/>
    </xf>
    <xf numFmtId="166" fontId="39" fillId="2" borderId="88" xfId="3" applyNumberFormat="1" applyFont="1" applyFill="1" applyBorder="1" applyAlignment="1">
      <alignment horizontal="right"/>
    </xf>
    <xf numFmtId="167" fontId="39" fillId="15" borderId="88" xfId="0" applyNumberFormat="1" applyFont="1" applyFill="1" applyBorder="1" applyAlignment="1">
      <alignment horizontal="right"/>
    </xf>
    <xf numFmtId="168" fontId="44" fillId="5" borderId="91" xfId="1" applyNumberFormat="1" applyFont="1" applyFill="1" applyBorder="1" applyAlignment="1">
      <alignment horizontal="left" wrapText="1"/>
    </xf>
    <xf numFmtId="168" fontId="44" fillId="5" borderId="77" xfId="1" applyNumberFormat="1" applyFont="1" applyFill="1" applyBorder="1" applyAlignment="1">
      <alignment horizontal="center" vertical="top" wrapText="1"/>
    </xf>
    <xf numFmtId="168" fontId="44" fillId="5" borderId="85" xfId="1" applyNumberFormat="1" applyFont="1" applyFill="1" applyBorder="1" applyAlignment="1">
      <alignment horizontal="center" vertical="top" wrapText="1"/>
    </xf>
    <xf numFmtId="0" fontId="34" fillId="4" borderId="75" xfId="0" applyFont="1" applyFill="1" applyBorder="1"/>
    <xf numFmtId="0" fontId="34" fillId="4" borderId="76" xfId="0" applyFont="1" applyFill="1" applyBorder="1"/>
    <xf numFmtId="0" fontId="34" fillId="4" borderId="0" xfId="0" applyFont="1" applyFill="1" applyBorder="1"/>
    <xf numFmtId="4" fontId="45" fillId="6" borderId="85" xfId="2" applyNumberFormat="1" applyFont="1" applyFill="1" applyBorder="1" applyAlignment="1">
      <alignment horizontal="left" vertical="top" wrapText="1"/>
    </xf>
    <xf numFmtId="0" fontId="2" fillId="4" borderId="85" xfId="0" applyFont="1" applyFill="1" applyBorder="1"/>
    <xf numFmtId="49" fontId="10" fillId="0" borderId="48" xfId="0" applyNumberFormat="1" applyFont="1" applyBorder="1" applyAlignment="1">
      <alignment horizontal="right" wrapText="1"/>
    </xf>
    <xf numFmtId="0" fontId="34" fillId="4" borderId="48" xfId="0" applyFont="1" applyFill="1" applyBorder="1"/>
    <xf numFmtId="0" fontId="34" fillId="4" borderId="35" xfId="0" applyFont="1" applyFill="1" applyBorder="1"/>
    <xf numFmtId="0" fontId="34" fillId="4" borderId="73" xfId="0" applyFont="1" applyFill="1" applyBorder="1"/>
    <xf numFmtId="0" fontId="42" fillId="2" borderId="74" xfId="0" applyNumberFormat="1" applyFont="1" applyFill="1" applyBorder="1" applyAlignment="1">
      <alignment horizontal="center"/>
    </xf>
    <xf numFmtId="4" fontId="0" fillId="8" borderId="106" xfId="0" applyNumberFormat="1" applyFill="1" applyBorder="1"/>
    <xf numFmtId="49" fontId="33" fillId="8" borderId="106" xfId="0" applyNumberFormat="1" applyFont="1" applyFill="1" applyBorder="1" applyAlignment="1">
      <alignment horizontal="left" vertical="top" wrapText="1"/>
    </xf>
    <xf numFmtId="3" fontId="6" fillId="8" borderId="53" xfId="0" applyNumberFormat="1" applyFont="1" applyFill="1" applyBorder="1"/>
    <xf numFmtId="3" fontId="6" fillId="8" borderId="57" xfId="0" applyNumberFormat="1" applyFont="1" applyFill="1" applyBorder="1"/>
    <xf numFmtId="167" fontId="21" fillId="8" borderId="55" xfId="2" applyNumberFormat="1" applyFont="1" applyFill="1" applyBorder="1" applyAlignment="1">
      <alignment vertical="center" wrapText="1"/>
    </xf>
    <xf numFmtId="167" fontId="21" fillId="8" borderId="60" xfId="2" applyNumberFormat="1" applyFont="1" applyFill="1" applyBorder="1" applyAlignment="1">
      <alignment vertical="center" wrapText="1"/>
    </xf>
    <xf numFmtId="4" fontId="5" fillId="8" borderId="106" xfId="0" applyNumberFormat="1" applyFont="1" applyFill="1" applyBorder="1" applyAlignment="1">
      <alignment horizontal="left" vertical="top"/>
    </xf>
    <xf numFmtId="4" fontId="0" fillId="8" borderId="75" xfId="0" applyNumberFormat="1" applyFill="1" applyBorder="1"/>
    <xf numFmtId="4" fontId="0" fillId="8" borderId="76" xfId="0" applyNumberFormat="1" applyFill="1" applyBorder="1"/>
    <xf numFmtId="4" fontId="0" fillId="8" borderId="77" xfId="0" applyNumberFormat="1" applyFill="1" applyBorder="1"/>
    <xf numFmtId="4" fontId="31" fillId="8" borderId="109" xfId="0" applyNumberFormat="1" applyFont="1" applyFill="1" applyBorder="1"/>
    <xf numFmtId="4" fontId="5" fillId="8" borderId="77" xfId="0" applyNumberFormat="1" applyFont="1" applyFill="1" applyBorder="1" applyAlignment="1">
      <alignment vertical="justify"/>
    </xf>
    <xf numFmtId="167" fontId="21" fillId="8" borderId="110" xfId="2" applyNumberFormat="1" applyFont="1" applyFill="1" applyBorder="1" applyAlignment="1">
      <alignment vertical="center" wrapText="1"/>
    </xf>
    <xf numFmtId="167" fontId="21" fillId="8" borderId="111" xfId="2" applyNumberFormat="1" applyFont="1" applyFill="1" applyBorder="1" applyAlignment="1">
      <alignment vertical="center" wrapText="1"/>
    </xf>
    <xf numFmtId="4" fontId="5" fillId="8" borderId="85" xfId="0" applyNumberFormat="1" applyFont="1" applyFill="1" applyBorder="1" applyAlignment="1">
      <alignment vertical="justify"/>
    </xf>
    <xf numFmtId="4" fontId="5" fillId="8" borderId="112" xfId="0" applyNumberFormat="1" applyFont="1" applyFill="1" applyBorder="1" applyAlignment="1">
      <alignment horizontal="left" vertical="top"/>
    </xf>
    <xf numFmtId="3" fontId="6" fillId="8" borderId="113" xfId="0" applyNumberFormat="1" applyFont="1" applyFill="1" applyBorder="1"/>
    <xf numFmtId="167" fontId="21" fillId="8" borderId="114" xfId="2" applyNumberFormat="1" applyFont="1" applyFill="1" applyBorder="1" applyAlignment="1">
      <alignment vertical="center" wrapText="1"/>
    </xf>
    <xf numFmtId="167" fontId="21" fillId="8" borderId="115" xfId="2" applyNumberFormat="1" applyFont="1" applyFill="1" applyBorder="1" applyAlignment="1">
      <alignment vertical="center" wrapText="1"/>
    </xf>
    <xf numFmtId="3" fontId="6" fillId="8" borderId="116" xfId="0" applyNumberFormat="1" applyFont="1" applyFill="1" applyBorder="1"/>
    <xf numFmtId="167" fontId="21" fillId="8" borderId="117" xfId="2" applyNumberFormat="1" applyFont="1" applyFill="1" applyBorder="1" applyAlignment="1">
      <alignment vertical="center" wrapText="1"/>
    </xf>
    <xf numFmtId="167" fontId="21" fillId="8" borderId="118" xfId="2" applyNumberFormat="1" applyFont="1" applyFill="1" applyBorder="1" applyAlignment="1">
      <alignment vertical="center" wrapText="1"/>
    </xf>
    <xf numFmtId="4" fontId="18" fillId="5" borderId="75" xfId="2" applyNumberFormat="1" applyFill="1" applyBorder="1" applyAlignment="1">
      <alignment horizontal="left" wrapText="1"/>
    </xf>
    <xf numFmtId="4" fontId="18" fillId="5" borderId="76" xfId="2" applyNumberFormat="1" applyFill="1" applyBorder="1" applyAlignment="1">
      <alignment horizontal="left" wrapText="1"/>
    </xf>
    <xf numFmtId="4" fontId="18" fillId="5" borderId="77" xfId="2" applyNumberFormat="1" applyFill="1" applyBorder="1" applyAlignment="1">
      <alignment horizontal="left" wrapText="1"/>
    </xf>
    <xf numFmtId="4" fontId="18" fillId="5" borderId="85" xfId="2" applyNumberFormat="1" applyFill="1" applyBorder="1" applyAlignment="1">
      <alignment horizontal="left" wrapText="1"/>
    </xf>
    <xf numFmtId="4" fontId="18" fillId="5" borderId="48" xfId="2" applyNumberFormat="1" applyFill="1" applyBorder="1" applyAlignment="1">
      <alignment horizontal="left" wrapText="1"/>
    </xf>
    <xf numFmtId="0" fontId="4" fillId="4" borderId="119" xfId="0" applyFont="1" applyFill="1" applyBorder="1" applyAlignment="1">
      <alignment horizontal="center"/>
    </xf>
    <xf numFmtId="0" fontId="4" fillId="4" borderId="120" xfId="0" applyFont="1" applyFill="1" applyBorder="1" applyAlignment="1">
      <alignment horizontal="center"/>
    </xf>
    <xf numFmtId="4" fontId="19" fillId="6" borderId="96" xfId="2" applyNumberFormat="1" applyFont="1" applyFill="1" applyBorder="1" applyAlignment="1">
      <alignment horizontal="left" vertical="top" wrapText="1"/>
    </xf>
    <xf numFmtId="49" fontId="10" fillId="0" borderId="121" xfId="0" applyNumberFormat="1" applyFont="1" applyBorder="1" applyAlignment="1">
      <alignment horizontal="right" wrapText="1"/>
    </xf>
    <xf numFmtId="0" fontId="13" fillId="0" borderId="121" xfId="0" applyFont="1" applyBorder="1" applyAlignment="1">
      <alignment horizontal="right" wrapText="1"/>
    </xf>
    <xf numFmtId="166" fontId="13" fillId="0" borderId="121" xfId="0" applyNumberFormat="1" applyFont="1" applyBorder="1" applyAlignment="1">
      <alignment horizontal="right" wrapText="1"/>
    </xf>
    <xf numFmtId="4" fontId="18" fillId="6" borderId="96" xfId="2" applyNumberFormat="1" applyFill="1" applyBorder="1" applyAlignment="1">
      <alignment horizontal="left" vertical="top" wrapText="1"/>
    </xf>
    <xf numFmtId="4" fontId="18" fillId="6" borderId="122" xfId="2" applyNumberFormat="1" applyFill="1" applyBorder="1" applyAlignment="1">
      <alignment horizontal="left" vertical="top" wrapText="1"/>
    </xf>
    <xf numFmtId="4" fontId="18" fillId="0" borderId="0" xfId="2" applyNumberFormat="1" applyFill="1" applyBorder="1" applyAlignment="1">
      <alignment horizontal="left" vertical="top" wrapText="1"/>
    </xf>
    <xf numFmtId="4" fontId="45" fillId="6" borderId="0" xfId="2" applyNumberFormat="1" applyFont="1" applyFill="1" applyBorder="1" applyAlignment="1">
      <alignment horizontal="left" vertical="top" wrapText="1"/>
    </xf>
    <xf numFmtId="4" fontId="45" fillId="6" borderId="75" xfId="2" applyNumberFormat="1" applyFont="1" applyFill="1" applyBorder="1" applyAlignment="1">
      <alignment horizontal="left" vertical="top" wrapText="1"/>
    </xf>
    <xf numFmtId="4" fontId="45" fillId="6" borderId="76" xfId="2" applyNumberFormat="1" applyFont="1" applyFill="1" applyBorder="1" applyAlignment="1">
      <alignment horizontal="left" vertical="top" wrapText="1"/>
    </xf>
    <xf numFmtId="0" fontId="4" fillId="2" borderId="105" xfId="0" applyNumberFormat="1" applyFont="1" applyFill="1" applyBorder="1" applyAlignment="1">
      <alignment horizontal="center"/>
    </xf>
    <xf numFmtId="166" fontId="39" fillId="2" borderId="124" xfId="3" applyNumberFormat="1" applyFont="1" applyFill="1" applyBorder="1" applyAlignment="1">
      <alignment horizontal="right"/>
    </xf>
    <xf numFmtId="166" fontId="4" fillId="2" borderId="125" xfId="0" applyNumberFormat="1" applyFont="1" applyFill="1" applyBorder="1" applyAlignment="1">
      <alignment horizontal="center"/>
    </xf>
    <xf numFmtId="166" fontId="4" fillId="2" borderId="126" xfId="0" applyNumberFormat="1" applyFont="1" applyFill="1" applyBorder="1" applyAlignment="1">
      <alignment horizontal="center"/>
    </xf>
    <xf numFmtId="0" fontId="38" fillId="7" borderId="127" xfId="0" applyFont="1" applyFill="1" applyBorder="1" applyAlignment="1">
      <alignment horizontal="right" wrapText="1"/>
    </xf>
    <xf numFmtId="166" fontId="38" fillId="7" borderId="82" xfId="0" applyNumberFormat="1" applyFont="1" applyFill="1" applyBorder="1" applyAlignment="1">
      <alignment horizontal="right" wrapText="1"/>
    </xf>
    <xf numFmtId="166" fontId="39" fillId="2" borderId="128" xfId="3" applyNumberFormat="1" applyFont="1" applyFill="1" applyBorder="1" applyAlignment="1">
      <alignment horizontal="right"/>
    </xf>
    <xf numFmtId="166" fontId="4" fillId="2" borderId="129" xfId="0" applyNumberFormat="1" applyFont="1" applyFill="1" applyBorder="1" applyAlignment="1">
      <alignment horizontal="center"/>
    </xf>
    <xf numFmtId="166" fontId="4" fillId="2" borderId="128" xfId="0" applyNumberFormat="1" applyFont="1" applyFill="1" applyBorder="1" applyAlignment="1">
      <alignment horizontal="center"/>
    </xf>
    <xf numFmtId="166" fontId="39" fillId="2" borderId="132" xfId="3" applyNumberFormat="1" applyFont="1" applyFill="1" applyBorder="1" applyAlignment="1">
      <alignment horizontal="right"/>
    </xf>
    <xf numFmtId="166" fontId="4" fillId="2" borderId="133" xfId="0" applyNumberFormat="1" applyFont="1" applyFill="1" applyBorder="1" applyAlignment="1">
      <alignment horizontal="center"/>
    </xf>
    <xf numFmtId="166" fontId="4" fillId="2" borderId="132" xfId="0" applyNumberFormat="1" applyFont="1" applyFill="1" applyBorder="1" applyAlignment="1">
      <alignment horizontal="center"/>
    </xf>
    <xf numFmtId="0" fontId="34" fillId="13" borderId="75" xfId="0" applyFont="1" applyFill="1" applyBorder="1"/>
    <xf numFmtId="0" fontId="34" fillId="13" borderId="91" xfId="0" applyFont="1" applyFill="1" applyBorder="1"/>
    <xf numFmtId="0" fontId="34" fillId="13" borderId="77" xfId="0" applyFont="1" applyFill="1" applyBorder="1"/>
    <xf numFmtId="0" fontId="34" fillId="13" borderId="96" xfId="0" applyFont="1" applyFill="1" applyBorder="1"/>
    <xf numFmtId="0" fontId="34" fillId="13" borderId="85" xfId="0" applyFont="1" applyFill="1" applyBorder="1"/>
    <xf numFmtId="0" fontId="34" fillId="13" borderId="90" xfId="0" applyFont="1" applyFill="1" applyBorder="1"/>
    <xf numFmtId="0" fontId="42" fillId="4" borderId="28" xfId="0" applyNumberFormat="1" applyFont="1" applyFill="1" applyBorder="1" applyAlignment="1">
      <alignment horizontal="center" wrapText="1"/>
    </xf>
    <xf numFmtId="0" fontId="42" fillId="2" borderId="28" xfId="0" applyNumberFormat="1" applyFont="1" applyFill="1" applyBorder="1"/>
    <xf numFmtId="0" fontId="42" fillId="3" borderId="28" xfId="0" applyNumberFormat="1" applyFont="1" applyFill="1" applyBorder="1"/>
    <xf numFmtId="4" fontId="42" fillId="4" borderId="28" xfId="0" applyNumberFormat="1" applyFont="1" applyFill="1" applyBorder="1" applyAlignment="1">
      <alignment horizontal="center" wrapText="1"/>
    </xf>
    <xf numFmtId="0" fontId="35" fillId="13" borderId="75" xfId="0" applyFont="1" applyFill="1" applyBorder="1"/>
    <xf numFmtId="4" fontId="41" fillId="9" borderId="95" xfId="0" applyNumberFormat="1" applyFont="1" applyFill="1" applyBorder="1"/>
    <xf numFmtId="166" fontId="38" fillId="0" borderId="28" xfId="0" applyNumberFormat="1" applyFont="1" applyBorder="1" applyAlignment="1">
      <alignment horizontal="right" wrapText="1"/>
    </xf>
    <xf numFmtId="166" fontId="39" fillId="2" borderId="28" xfId="3" applyNumberFormat="1" applyFont="1" applyFill="1" applyBorder="1" applyAlignment="1">
      <alignment horizontal="right"/>
    </xf>
    <xf numFmtId="167" fontId="39" fillId="3" borderId="28" xfId="0" applyNumberFormat="1" applyFont="1" applyFill="1" applyBorder="1" applyAlignment="1">
      <alignment horizontal="right"/>
    </xf>
    <xf numFmtId="167" fontId="39" fillId="0" borderId="28" xfId="0" applyNumberFormat="1" applyFont="1" applyBorder="1" applyAlignment="1">
      <alignment horizontal="right"/>
    </xf>
    <xf numFmtId="0" fontId="35" fillId="13" borderId="77" xfId="0" applyFont="1" applyFill="1" applyBorder="1"/>
    <xf numFmtId="4" fontId="41" fillId="9" borderId="82" xfId="0" applyNumberFormat="1" applyFont="1" applyFill="1" applyBorder="1"/>
    <xf numFmtId="4" fontId="41" fillId="9" borderId="134" xfId="0" applyNumberFormat="1" applyFont="1" applyFill="1" applyBorder="1"/>
    <xf numFmtId="166" fontId="39" fillId="0" borderId="28" xfId="0" applyNumberFormat="1" applyFont="1" applyBorder="1" applyAlignment="1">
      <alignment horizontal="right"/>
    </xf>
    <xf numFmtId="0" fontId="34" fillId="0" borderId="85" xfId="0" applyFont="1" applyFill="1" applyBorder="1"/>
    <xf numFmtId="4" fontId="41" fillId="4" borderId="121" xfId="0" applyNumberFormat="1" applyFont="1" applyFill="1" applyBorder="1"/>
    <xf numFmtId="166" fontId="39" fillId="3" borderId="28" xfId="3" applyNumberFormat="1" applyFont="1" applyFill="1" applyBorder="1"/>
    <xf numFmtId="167" fontId="39" fillId="0" borderId="28" xfId="0" applyNumberFormat="1" applyFont="1" applyBorder="1"/>
    <xf numFmtId="167" fontId="39" fillId="0" borderId="73" xfId="2" applyNumberFormat="1" applyFont="1" applyBorder="1" applyAlignment="1">
      <alignment horizontal="right" vertical="center" wrapText="1"/>
    </xf>
    <xf numFmtId="166" fontId="39" fillId="0" borderId="73" xfId="2" applyNumberFormat="1" applyFont="1" applyBorder="1" applyAlignment="1">
      <alignment horizontal="right" vertical="center" wrapText="1"/>
    </xf>
    <xf numFmtId="49" fontId="46" fillId="0" borderId="135" xfId="0" applyNumberFormat="1" applyFont="1" applyFill="1" applyBorder="1" applyAlignment="1">
      <alignment horizontal="right" wrapText="1"/>
    </xf>
    <xf numFmtId="167" fontId="39" fillId="0" borderId="95" xfId="2" applyNumberFormat="1" applyFont="1" applyBorder="1" applyAlignment="1">
      <alignment horizontal="right" vertical="center" wrapText="1"/>
    </xf>
    <xf numFmtId="166" fontId="39" fillId="0" borderId="95" xfId="2" applyNumberFormat="1" applyFont="1" applyBorder="1" applyAlignment="1">
      <alignment horizontal="right" vertical="center" wrapText="1"/>
    </xf>
    <xf numFmtId="166" fontId="39" fillId="0" borderId="136" xfId="2" applyNumberFormat="1" applyFont="1" applyBorder="1" applyAlignment="1" applyProtection="1">
      <alignment horizontal="right" vertical="center" wrapText="1"/>
      <protection locked="0"/>
    </xf>
    <xf numFmtId="49" fontId="46" fillId="0" borderId="127" xfId="0" applyNumberFormat="1" applyFont="1" applyFill="1" applyBorder="1" applyAlignment="1">
      <alignment horizontal="right" wrapText="1"/>
    </xf>
    <xf numFmtId="167" fontId="39" fillId="0" borderId="82" xfId="2" applyNumberFormat="1" applyFont="1" applyBorder="1" applyAlignment="1">
      <alignment horizontal="right" vertical="center" wrapText="1"/>
    </xf>
    <xf numFmtId="166" fontId="39" fillId="0" borderId="82" xfId="2" applyNumberFormat="1" applyFont="1" applyBorder="1" applyAlignment="1">
      <alignment horizontal="right" vertical="center" wrapText="1"/>
    </xf>
    <xf numFmtId="166" fontId="39" fillId="0" borderId="128" xfId="2" applyNumberFormat="1" applyFont="1" applyBorder="1" applyAlignment="1" applyProtection="1">
      <alignment horizontal="right" vertical="center" wrapText="1"/>
      <protection locked="0"/>
    </xf>
    <xf numFmtId="49" fontId="46" fillId="0" borderId="130" xfId="0" applyNumberFormat="1" applyFont="1" applyFill="1" applyBorder="1" applyAlignment="1">
      <alignment horizontal="right" wrapText="1"/>
    </xf>
    <xf numFmtId="167" fontId="39" fillId="0" borderId="131" xfId="2" applyNumberFormat="1" applyFont="1" applyBorder="1" applyAlignment="1">
      <alignment horizontal="right" vertical="center" wrapText="1"/>
    </xf>
    <xf numFmtId="166" fontId="39" fillId="0" borderId="131" xfId="2" applyNumberFormat="1" applyFont="1" applyBorder="1" applyAlignment="1">
      <alignment horizontal="right" vertical="center" wrapText="1"/>
    </xf>
    <xf numFmtId="166" fontId="39" fillId="0" borderId="132" xfId="2" applyNumberFormat="1" applyFont="1" applyBorder="1" applyAlignment="1" applyProtection="1">
      <alignment horizontal="right" vertical="center" wrapText="1"/>
      <protection locked="0"/>
    </xf>
    <xf numFmtId="0" fontId="2" fillId="13" borderId="106" xfId="0" applyFont="1" applyFill="1" applyBorder="1"/>
    <xf numFmtId="0" fontId="2" fillId="7" borderId="137" xfId="0" applyNumberFormat="1" applyFont="1" applyFill="1" applyBorder="1"/>
    <xf numFmtId="0" fontId="31" fillId="2" borderId="138" xfId="0" applyNumberFormat="1" applyFont="1" applyFill="1" applyBorder="1"/>
    <xf numFmtId="0" fontId="31" fillId="8" borderId="138" xfId="0" applyNumberFormat="1" applyFont="1" applyFill="1" applyBorder="1"/>
    <xf numFmtId="0" fontId="31" fillId="9" borderId="139" xfId="0" applyNumberFormat="1" applyFont="1" applyFill="1" applyBorder="1" applyAlignment="1">
      <alignment horizontal="center" wrapText="1"/>
    </xf>
    <xf numFmtId="0" fontId="31" fillId="7" borderId="137" xfId="0" applyNumberFormat="1" applyFont="1" applyFill="1" applyBorder="1" applyAlignment="1">
      <alignment horizontal="center" wrapText="1"/>
    </xf>
    <xf numFmtId="0" fontId="31" fillId="9" borderId="140" xfId="0" applyNumberFormat="1" applyFont="1" applyFill="1" applyBorder="1" applyAlignment="1">
      <alignment horizontal="center" wrapText="1"/>
    </xf>
    <xf numFmtId="4" fontId="5" fillId="13" borderId="77" xfId="0" applyNumberFormat="1" applyFont="1" applyFill="1" applyBorder="1" applyAlignment="1">
      <alignment vertical="justify"/>
    </xf>
    <xf numFmtId="49" fontId="10" fillId="9" borderId="106" xfId="0" applyNumberFormat="1" applyFont="1" applyFill="1" applyBorder="1" applyAlignment="1">
      <alignment horizontal="right" wrapText="1"/>
    </xf>
    <xf numFmtId="166" fontId="13" fillId="7" borderId="53" xfId="0" applyNumberFormat="1" applyFont="1" applyFill="1" applyBorder="1" applyAlignment="1">
      <alignment horizontal="right" wrapText="1"/>
    </xf>
    <xf numFmtId="166" fontId="6" fillId="2" borderId="54" xfId="3" applyNumberFormat="1" applyFont="1" applyFill="1" applyBorder="1" applyAlignment="1">
      <alignment horizontal="right"/>
    </xf>
    <xf numFmtId="167" fontId="6" fillId="8" borderId="54" xfId="0" applyNumberFormat="1" applyFont="1" applyFill="1" applyBorder="1" applyAlignment="1">
      <alignment horizontal="right"/>
    </xf>
    <xf numFmtId="167" fontId="6" fillId="0" borderId="56" xfId="0" applyNumberFormat="1" applyFont="1" applyBorder="1" applyAlignment="1">
      <alignment horizontal="right"/>
    </xf>
    <xf numFmtId="166" fontId="13" fillId="7" borderId="57" xfId="0" applyNumberFormat="1" applyFont="1" applyFill="1" applyBorder="1" applyAlignment="1">
      <alignment horizontal="right" wrapText="1"/>
    </xf>
    <xf numFmtId="167" fontId="6" fillId="0" borderId="55" xfId="0" applyNumberFormat="1" applyFont="1" applyBorder="1" applyAlignment="1">
      <alignment horizontal="right"/>
    </xf>
    <xf numFmtId="167" fontId="6" fillId="0" borderId="110" xfId="0" applyNumberFormat="1" applyFont="1" applyBorder="1" applyAlignment="1">
      <alignment horizontal="right"/>
    </xf>
    <xf numFmtId="166" fontId="13" fillId="7" borderId="58" xfId="0" applyNumberFormat="1" applyFont="1" applyFill="1" applyBorder="1" applyAlignment="1">
      <alignment horizontal="right" wrapText="1"/>
    </xf>
    <xf numFmtId="166" fontId="6" fillId="2" borderId="59" xfId="3" applyNumberFormat="1" applyFont="1" applyFill="1" applyBorder="1" applyAlignment="1">
      <alignment horizontal="right"/>
    </xf>
    <xf numFmtId="167" fontId="6" fillId="8" borderId="59" xfId="0" applyNumberFormat="1" applyFont="1" applyFill="1" applyBorder="1" applyAlignment="1">
      <alignment horizontal="right"/>
    </xf>
    <xf numFmtId="167" fontId="6" fillId="0" borderId="61" xfId="0" applyNumberFormat="1" applyFont="1" applyBorder="1" applyAlignment="1">
      <alignment horizontal="right"/>
    </xf>
    <xf numFmtId="166" fontId="13" fillId="7" borderId="62" xfId="0" applyNumberFormat="1" applyFont="1" applyFill="1" applyBorder="1" applyAlignment="1">
      <alignment horizontal="right" wrapText="1"/>
    </xf>
    <xf numFmtId="167" fontId="6" fillId="0" borderId="60" xfId="0" applyNumberFormat="1" applyFont="1" applyBorder="1" applyAlignment="1">
      <alignment horizontal="right"/>
    </xf>
    <xf numFmtId="167" fontId="6" fillId="0" borderId="111" xfId="0" applyNumberFormat="1" applyFont="1" applyBorder="1" applyAlignment="1">
      <alignment horizontal="right"/>
    </xf>
    <xf numFmtId="49" fontId="10" fillId="9" borderId="0" xfId="0" applyNumberFormat="1" applyFont="1" applyFill="1" applyBorder="1" applyAlignment="1">
      <alignment horizontal="right" wrapText="1"/>
    </xf>
    <xf numFmtId="0" fontId="4" fillId="13" borderId="75" xfId="0" applyFont="1" applyFill="1" applyBorder="1" applyAlignment="1">
      <alignment horizontal="center"/>
    </xf>
    <xf numFmtId="0" fontId="4" fillId="13" borderId="76" xfId="0" applyFont="1" applyFill="1" applyBorder="1" applyAlignment="1">
      <alignment horizontal="center"/>
    </xf>
    <xf numFmtId="4" fontId="5" fillId="13" borderId="85" xfId="0" applyNumberFormat="1" applyFont="1" applyFill="1" applyBorder="1" applyAlignment="1">
      <alignment vertical="justify"/>
    </xf>
    <xf numFmtId="49" fontId="10" fillId="9" borderId="48" xfId="0" applyNumberFormat="1" applyFont="1" applyFill="1" applyBorder="1" applyAlignment="1">
      <alignment horizontal="right" wrapText="1"/>
    </xf>
    <xf numFmtId="166" fontId="13" fillId="7" borderId="113" xfId="0" applyNumberFormat="1" applyFont="1" applyFill="1" applyBorder="1" applyAlignment="1">
      <alignment horizontal="right" wrapText="1"/>
    </xf>
    <xf numFmtId="166" fontId="6" fillId="2" borderId="114" xfId="3" applyNumberFormat="1" applyFont="1" applyFill="1" applyBorder="1" applyAlignment="1">
      <alignment horizontal="right"/>
    </xf>
    <xf numFmtId="167" fontId="6" fillId="8" borderId="114" xfId="0" applyNumberFormat="1" applyFont="1" applyFill="1" applyBorder="1" applyAlignment="1">
      <alignment horizontal="right"/>
    </xf>
    <xf numFmtId="167" fontId="6" fillId="0" borderId="115" xfId="0" applyNumberFormat="1" applyFont="1" applyBorder="1" applyAlignment="1">
      <alignment horizontal="right"/>
    </xf>
    <xf numFmtId="166" fontId="13" fillId="7" borderId="116" xfId="0" applyNumberFormat="1" applyFont="1" applyFill="1" applyBorder="1" applyAlignment="1">
      <alignment horizontal="right" wrapText="1"/>
    </xf>
    <xf numFmtId="167" fontId="6" fillId="0" borderId="117" xfId="0" applyNumberFormat="1" applyFont="1" applyBorder="1" applyAlignment="1">
      <alignment horizontal="right"/>
    </xf>
    <xf numFmtId="167" fontId="6" fillId="0" borderId="118" xfId="0" applyNumberFormat="1" applyFont="1" applyBorder="1" applyAlignment="1">
      <alignment horizontal="right"/>
    </xf>
    <xf numFmtId="4" fontId="48" fillId="10" borderId="143" xfId="2" applyNumberFormat="1" applyFont="1" applyFill="1" applyBorder="1" applyAlignment="1">
      <alignment horizontal="center" wrapText="1"/>
    </xf>
    <xf numFmtId="4" fontId="48" fillId="10" borderId="144" xfId="2" applyNumberFormat="1" applyFont="1" applyFill="1" applyBorder="1" applyAlignment="1">
      <alignment horizontal="center" wrapText="1"/>
    </xf>
    <xf numFmtId="4" fontId="48" fillId="10" borderId="145" xfId="2" applyNumberFormat="1" applyFont="1" applyFill="1" applyBorder="1" applyAlignment="1">
      <alignment horizontal="center" wrapText="1"/>
    </xf>
    <xf numFmtId="4" fontId="48" fillId="10" borderId="97" xfId="2" applyNumberFormat="1" applyFont="1" applyFill="1" applyBorder="1" applyAlignment="1">
      <alignment horizontal="center" wrapText="1"/>
    </xf>
    <xf numFmtId="3" fontId="30" fillId="8" borderId="27" xfId="2" applyNumberFormat="1" applyFont="1" applyFill="1" applyBorder="1" applyAlignment="1">
      <alignment vertical="center" wrapText="1"/>
    </xf>
    <xf numFmtId="3" fontId="30" fillId="8" borderId="146" xfId="2" applyNumberFormat="1" applyFont="1" applyFill="1" applyBorder="1" applyAlignment="1">
      <alignment vertical="center" wrapText="1"/>
    </xf>
    <xf numFmtId="4" fontId="25" fillId="10" borderId="75" xfId="2" applyNumberFormat="1" applyFont="1" applyFill="1" applyBorder="1" applyAlignment="1">
      <alignment horizontal="left" wrapText="1"/>
    </xf>
    <xf numFmtId="0" fontId="26" fillId="8" borderId="76" xfId="0" applyFont="1" applyFill="1" applyBorder="1"/>
    <xf numFmtId="4" fontId="25" fillId="10" borderId="77" xfId="2" applyNumberFormat="1" applyFont="1" applyFill="1" applyBorder="1" applyAlignment="1">
      <alignment horizontal="left" wrapText="1"/>
    </xf>
    <xf numFmtId="3" fontId="30" fillId="8" borderId="147" xfId="2" applyNumberFormat="1" applyFont="1" applyFill="1" applyBorder="1" applyAlignment="1">
      <alignment vertical="center" wrapText="1"/>
    </xf>
    <xf numFmtId="3" fontId="30" fillId="8" borderId="148" xfId="2" applyNumberFormat="1" applyFont="1" applyFill="1" applyBorder="1" applyAlignment="1">
      <alignment vertical="center" wrapText="1"/>
    </xf>
    <xf numFmtId="3" fontId="30" fillId="8" borderId="149" xfId="2" applyNumberFormat="1" applyFont="1" applyFill="1" applyBorder="1" applyAlignment="1">
      <alignment vertical="center" wrapText="1"/>
    </xf>
    <xf numFmtId="3" fontId="30" fillId="8" borderId="150" xfId="2" applyNumberFormat="1" applyFont="1" applyFill="1" applyBorder="1" applyAlignment="1">
      <alignment vertical="center" wrapText="1"/>
    </xf>
    <xf numFmtId="3" fontId="30" fillId="8" borderId="151" xfId="2" applyNumberFormat="1" applyFont="1" applyFill="1" applyBorder="1" applyAlignment="1">
      <alignment vertical="center" wrapText="1"/>
    </xf>
    <xf numFmtId="3" fontId="30" fillId="8" borderId="152" xfId="2" applyNumberFormat="1" applyFont="1" applyFill="1" applyBorder="1" applyAlignment="1">
      <alignment vertical="center" wrapText="1"/>
    </xf>
    <xf numFmtId="3" fontId="30" fillId="8" borderId="153" xfId="2" applyNumberFormat="1" applyFont="1" applyFill="1" applyBorder="1" applyAlignment="1">
      <alignment vertical="center" wrapText="1"/>
    </xf>
    <xf numFmtId="3" fontId="30" fillId="8" borderId="154" xfId="2" applyNumberFormat="1" applyFont="1" applyFill="1" applyBorder="1" applyAlignment="1">
      <alignment vertical="center" wrapText="1"/>
    </xf>
    <xf numFmtId="3" fontId="30" fillId="8" borderId="155" xfId="2" applyNumberFormat="1" applyFont="1" applyFill="1" applyBorder="1" applyAlignment="1">
      <alignment vertical="center" wrapText="1"/>
    </xf>
    <xf numFmtId="49" fontId="33" fillId="8" borderId="96" xfId="0" applyNumberFormat="1" applyFont="1" applyFill="1" applyBorder="1" applyAlignment="1">
      <alignment horizontal="left" vertical="top" wrapText="1"/>
    </xf>
    <xf numFmtId="4" fontId="29" fillId="11" borderId="77" xfId="2" applyNumberFormat="1" applyFont="1" applyFill="1" applyBorder="1" applyAlignment="1">
      <alignment horizontal="left" vertical="top" wrapText="1"/>
    </xf>
    <xf numFmtId="4" fontId="29" fillId="11" borderId="96" xfId="2" applyNumberFormat="1" applyFont="1" applyFill="1" applyBorder="1" applyAlignment="1">
      <alignment horizontal="left" vertical="top" wrapText="1"/>
    </xf>
    <xf numFmtId="4" fontId="29" fillId="11" borderId="85" xfId="2" applyNumberFormat="1" applyFont="1" applyFill="1" applyBorder="1" applyAlignment="1">
      <alignment horizontal="left" vertical="top" wrapText="1"/>
    </xf>
    <xf numFmtId="4" fontId="29" fillId="11" borderId="90" xfId="2" applyNumberFormat="1" applyFont="1" applyFill="1" applyBorder="1" applyAlignment="1">
      <alignment horizontal="left" vertical="top" wrapText="1"/>
    </xf>
    <xf numFmtId="166" fontId="30" fillId="8" borderId="79" xfId="2" applyNumberFormat="1" applyFont="1" applyFill="1" applyBorder="1" applyAlignment="1">
      <alignment vertical="center" wrapText="1"/>
    </xf>
    <xf numFmtId="166" fontId="30" fillId="8" borderId="80" xfId="2" applyNumberFormat="1" applyFont="1" applyFill="1" applyBorder="1" applyAlignment="1">
      <alignment vertical="center" wrapText="1"/>
    </xf>
    <xf numFmtId="166" fontId="30" fillId="8" borderId="81" xfId="2" applyNumberFormat="1" applyFont="1" applyFill="1" applyBorder="1" applyAlignment="1">
      <alignment vertical="center" wrapText="1"/>
    </xf>
    <xf numFmtId="166" fontId="30" fillId="8" borderId="83" xfId="2" applyNumberFormat="1" applyFont="1" applyFill="1" applyBorder="1" applyAlignment="1">
      <alignment vertical="center" wrapText="1"/>
    </xf>
    <xf numFmtId="166" fontId="30" fillId="8" borderId="84" xfId="2" applyNumberFormat="1" applyFont="1" applyFill="1" applyBorder="1" applyAlignment="1">
      <alignment vertical="center" wrapText="1"/>
    </xf>
    <xf numFmtId="166" fontId="30" fillId="8" borderId="156" xfId="2" applyNumberFormat="1" applyFont="1" applyFill="1" applyBorder="1" applyAlignment="1">
      <alignment vertical="center" wrapText="1"/>
    </xf>
    <xf numFmtId="166" fontId="30" fillId="8" borderId="157" xfId="2" applyNumberFormat="1" applyFont="1" applyFill="1" applyBorder="1" applyAlignment="1">
      <alignment vertical="center" wrapText="1"/>
    </xf>
    <xf numFmtId="166" fontId="30" fillId="8" borderId="158" xfId="2" applyNumberFormat="1" applyFont="1" applyFill="1" applyBorder="1" applyAlignment="1">
      <alignment vertical="center" wrapText="1"/>
    </xf>
    <xf numFmtId="166" fontId="30" fillId="8" borderId="159" xfId="2" applyNumberFormat="1" applyFont="1" applyFill="1" applyBorder="1" applyAlignment="1">
      <alignment vertical="center" wrapText="1"/>
    </xf>
    <xf numFmtId="166" fontId="30" fillId="8" borderId="160" xfId="2" applyNumberFormat="1" applyFont="1" applyFill="1" applyBorder="1" applyAlignment="1">
      <alignment vertical="center" wrapText="1"/>
    </xf>
    <xf numFmtId="4" fontId="25" fillId="10" borderId="96" xfId="2" applyNumberFormat="1" applyFont="1" applyFill="1" applyBorder="1" applyAlignment="1">
      <alignment horizontal="left" wrapText="1"/>
    </xf>
    <xf numFmtId="4" fontId="29" fillId="11" borderId="0" xfId="2" applyNumberFormat="1" applyFont="1" applyFill="1" applyBorder="1" applyAlignment="1">
      <alignment horizontal="left" vertical="top" wrapText="1"/>
    </xf>
    <xf numFmtId="4" fontId="29" fillId="11" borderId="7" xfId="2" applyNumberFormat="1" applyFont="1" applyFill="1" applyBorder="1" applyAlignment="1">
      <alignment horizontal="left" vertical="top" wrapText="1"/>
    </xf>
    <xf numFmtId="4" fontId="29" fillId="11" borderId="161" xfId="2" applyNumberFormat="1" applyFont="1" applyFill="1" applyBorder="1" applyAlignment="1">
      <alignment horizontal="left" vertical="top" wrapText="1"/>
    </xf>
    <xf numFmtId="4" fontId="29" fillId="12" borderId="76" xfId="2" applyNumberFormat="1" applyFont="1" applyFill="1" applyBorder="1" applyAlignment="1">
      <alignment horizontal="left" vertical="top" wrapText="1"/>
    </xf>
    <xf numFmtId="0" fontId="31" fillId="4" borderId="143" xfId="0" applyFont="1" applyFill="1" applyBorder="1" applyAlignment="1">
      <alignment horizontal="center"/>
    </xf>
    <xf numFmtId="0" fontId="31" fillId="4" borderId="162" xfId="0" applyFont="1" applyFill="1" applyBorder="1" applyAlignment="1">
      <alignment horizontal="center"/>
    </xf>
    <xf numFmtId="0" fontId="31" fillId="4" borderId="97" xfId="0" applyFont="1" applyFill="1" applyBorder="1" applyAlignment="1">
      <alignment horizontal="center"/>
    </xf>
    <xf numFmtId="49" fontId="10" fillId="0" borderId="163" xfId="0" applyNumberFormat="1" applyFont="1" applyBorder="1" applyAlignment="1">
      <alignment horizontal="right" wrapText="1"/>
    </xf>
    <xf numFmtId="166" fontId="6" fillId="2" borderId="164" xfId="3" applyNumberFormat="1" applyFont="1" applyFill="1" applyBorder="1" applyAlignment="1">
      <alignment horizontal="right"/>
    </xf>
    <xf numFmtId="167" fontId="6" fillId="3" borderId="165" xfId="0" applyNumberFormat="1" applyFont="1" applyFill="1" applyBorder="1" applyAlignment="1">
      <alignment horizontal="right"/>
    </xf>
    <xf numFmtId="0" fontId="15" fillId="4" borderId="167" xfId="0" applyFont="1" applyFill="1" applyBorder="1"/>
    <xf numFmtId="166" fontId="6" fillId="2" borderId="168" xfId="0" applyNumberFormat="1" applyFont="1" applyFill="1" applyBorder="1" applyAlignment="1">
      <alignment horizontal="right"/>
    </xf>
    <xf numFmtId="166" fontId="6" fillId="3" borderId="169" xfId="0" applyNumberFormat="1" applyFont="1" applyFill="1" applyBorder="1"/>
    <xf numFmtId="166" fontId="2" fillId="13" borderId="171" xfId="0" applyNumberFormat="1" applyFont="1" applyFill="1" applyBorder="1"/>
    <xf numFmtId="166" fontId="2" fillId="13" borderId="172" xfId="0" applyNumberFormat="1" applyFont="1" applyFill="1" applyBorder="1"/>
    <xf numFmtId="166" fontId="6" fillId="15" borderId="166" xfId="3" applyNumberFormat="1" applyFont="1" applyFill="1" applyBorder="1" applyAlignment="1">
      <alignment horizontal="right"/>
    </xf>
    <xf numFmtId="166" fontId="6" fillId="15" borderId="170" xfId="3" applyNumberFormat="1" applyFont="1" applyFill="1" applyBorder="1" applyAlignment="1">
      <alignment horizontal="right"/>
    </xf>
    <xf numFmtId="0" fontId="38" fillId="7" borderId="135" xfId="0" applyFont="1" applyFill="1" applyBorder="1" applyAlignment="1">
      <alignment horizontal="right" wrapText="1"/>
    </xf>
    <xf numFmtId="166" fontId="38" fillId="7" borderId="95" xfId="0" applyNumberFormat="1" applyFont="1" applyFill="1" applyBorder="1" applyAlignment="1">
      <alignment horizontal="right" wrapText="1"/>
    </xf>
    <xf numFmtId="166" fontId="39" fillId="2" borderId="136" xfId="3" applyNumberFormat="1" applyFont="1" applyFill="1" applyBorder="1" applyAlignment="1">
      <alignment horizontal="right"/>
    </xf>
    <xf numFmtId="166" fontId="13" fillId="13" borderId="127" xfId="0" applyNumberFormat="1" applyFont="1" applyFill="1" applyBorder="1" applyAlignment="1">
      <alignment horizontal="right" wrapText="1"/>
    </xf>
    <xf numFmtId="166" fontId="13" fillId="13" borderId="82" xfId="0" applyNumberFormat="1" applyFont="1" applyFill="1" applyBorder="1" applyAlignment="1">
      <alignment horizontal="right" wrapText="1"/>
    </xf>
    <xf numFmtId="0" fontId="13" fillId="13" borderId="173" xfId="0" applyFont="1" applyFill="1" applyBorder="1" applyAlignment="1">
      <alignment horizontal="right" wrapText="1"/>
    </xf>
    <xf numFmtId="166" fontId="13" fillId="13" borderId="174" xfId="0" applyNumberFormat="1" applyFont="1" applyFill="1" applyBorder="1" applyAlignment="1">
      <alignment horizontal="right" wrapText="1"/>
    </xf>
    <xf numFmtId="0" fontId="2" fillId="17" borderId="128" xfId="0" applyFont="1" applyFill="1" applyBorder="1"/>
    <xf numFmtId="167" fontId="6" fillId="17" borderId="175" xfId="0" applyNumberFormat="1" applyFont="1" applyFill="1" applyBorder="1"/>
    <xf numFmtId="166" fontId="39" fillId="2" borderId="81" xfId="3" applyNumberFormat="1" applyFont="1" applyFill="1" applyBorder="1" applyAlignment="1">
      <alignment horizontal="right"/>
    </xf>
    <xf numFmtId="166" fontId="39" fillId="2" borderId="84" xfId="3" applyNumberFormat="1" applyFont="1" applyFill="1" applyBorder="1" applyAlignment="1">
      <alignment horizontal="right"/>
    </xf>
    <xf numFmtId="0" fontId="38" fillId="7" borderId="176" xfId="0" applyFont="1" applyFill="1" applyBorder="1" applyAlignment="1">
      <alignment horizontal="right" wrapText="1"/>
    </xf>
    <xf numFmtId="166" fontId="38" fillId="7" borderId="177" xfId="0" applyNumberFormat="1" applyFont="1" applyFill="1" applyBorder="1" applyAlignment="1">
      <alignment horizontal="right" wrapText="1"/>
    </xf>
    <xf numFmtId="166" fontId="39" fillId="2" borderId="178" xfId="3" applyNumberFormat="1" applyFont="1" applyFill="1" applyBorder="1" applyAlignment="1">
      <alignment horizontal="right"/>
    </xf>
    <xf numFmtId="0" fontId="38" fillId="18" borderId="123" xfId="0" applyFont="1" applyFill="1" applyBorder="1" applyAlignment="1">
      <alignment horizontal="right" wrapText="1"/>
    </xf>
    <xf numFmtId="166" fontId="38" fillId="18" borderId="78" xfId="0" applyNumberFormat="1" applyFont="1" applyFill="1" applyBorder="1" applyAlignment="1">
      <alignment horizontal="right" wrapText="1"/>
    </xf>
    <xf numFmtId="0" fontId="38" fillId="18" borderId="127" xfId="0" applyFont="1" applyFill="1" applyBorder="1" applyAlignment="1">
      <alignment horizontal="right" wrapText="1"/>
    </xf>
    <xf numFmtId="166" fontId="38" fillId="18" borderId="82" xfId="0" applyNumberFormat="1" applyFont="1" applyFill="1" applyBorder="1" applyAlignment="1">
      <alignment horizontal="right" wrapText="1"/>
    </xf>
    <xf numFmtId="0" fontId="38" fillId="18" borderId="130" xfId="0" applyFont="1" applyFill="1" applyBorder="1" applyAlignment="1">
      <alignment horizontal="right" wrapText="1"/>
    </xf>
    <xf numFmtId="166" fontId="38" fillId="18" borderId="131" xfId="0" applyNumberFormat="1" applyFont="1" applyFill="1" applyBorder="1" applyAlignment="1">
      <alignment horizontal="right" wrapText="1"/>
    </xf>
    <xf numFmtId="166" fontId="39" fillId="17" borderId="88" xfId="0" applyNumberFormat="1" applyFont="1" applyFill="1" applyBorder="1" applyAlignment="1">
      <alignment horizontal="right"/>
    </xf>
    <xf numFmtId="166" fontId="39" fillId="17" borderId="45" xfId="3" applyNumberFormat="1" applyFont="1" applyFill="1" applyBorder="1" applyAlignment="1">
      <alignment horizontal="right"/>
    </xf>
    <xf numFmtId="0" fontId="38" fillId="13" borderId="179" xfId="0" applyFont="1" applyFill="1" applyBorder="1" applyAlignment="1">
      <alignment horizontal="right" wrapText="1"/>
    </xf>
    <xf numFmtId="166" fontId="38" fillId="13" borderId="180" xfId="0" applyNumberFormat="1" applyFont="1" applyFill="1" applyBorder="1" applyAlignment="1">
      <alignment horizontal="right" wrapText="1"/>
    </xf>
    <xf numFmtId="166" fontId="39" fillId="2" borderId="180" xfId="3" applyNumberFormat="1" applyFont="1" applyFill="1" applyBorder="1" applyAlignment="1">
      <alignment horizontal="right"/>
    </xf>
    <xf numFmtId="166" fontId="39" fillId="15" borderId="180" xfId="0" applyNumberFormat="1" applyFont="1" applyFill="1" applyBorder="1"/>
    <xf numFmtId="166" fontId="39" fillId="15" borderId="181" xfId="3" applyNumberFormat="1" applyFont="1" applyFill="1" applyBorder="1" applyAlignment="1">
      <alignment horizontal="right"/>
    </xf>
    <xf numFmtId="0" fontId="41" fillId="13" borderId="182" xfId="0" applyFont="1" applyFill="1" applyBorder="1"/>
    <xf numFmtId="0" fontId="41" fillId="13" borderId="179" xfId="0" applyFont="1" applyFill="1" applyBorder="1"/>
    <xf numFmtId="2" fontId="41" fillId="13" borderId="180" xfId="0" applyNumberFormat="1" applyFont="1" applyFill="1" applyBorder="1"/>
    <xf numFmtId="0" fontId="39" fillId="14" borderId="180" xfId="0" applyFont="1" applyFill="1" applyBorder="1"/>
    <xf numFmtId="0" fontId="39" fillId="15" borderId="180" xfId="0" applyFont="1" applyFill="1" applyBorder="1"/>
    <xf numFmtId="165" fontId="39" fillId="15" borderId="181" xfId="0" applyNumberFormat="1" applyFont="1" applyFill="1" applyBorder="1"/>
    <xf numFmtId="166" fontId="39" fillId="17" borderId="80" xfId="3" applyNumberFormat="1" applyFont="1" applyFill="1" applyBorder="1" applyAlignment="1">
      <alignment horizontal="right"/>
    </xf>
    <xf numFmtId="0" fontId="41" fillId="13" borderId="91" xfId="0" applyFont="1" applyFill="1" applyBorder="1"/>
    <xf numFmtId="0" fontId="41" fillId="13" borderId="77" xfId="0" applyFont="1" applyFill="1" applyBorder="1"/>
    <xf numFmtId="0" fontId="41" fillId="13" borderId="96" xfId="0" applyFont="1" applyFill="1" applyBorder="1"/>
    <xf numFmtId="0" fontId="2" fillId="13" borderId="85" xfId="0" applyFont="1" applyFill="1" applyBorder="1"/>
    <xf numFmtId="0" fontId="2" fillId="13" borderId="90" xfId="0" applyFont="1" applyFill="1" applyBorder="1"/>
    <xf numFmtId="0" fontId="4" fillId="13" borderId="91" xfId="0" applyFont="1" applyFill="1" applyBorder="1" applyAlignment="1">
      <alignment horizontal="center"/>
    </xf>
    <xf numFmtId="0" fontId="2" fillId="13" borderId="96" xfId="0" applyFont="1" applyFill="1" applyBorder="1"/>
    <xf numFmtId="0" fontId="41" fillId="13" borderId="35" xfId="0" applyFont="1" applyFill="1" applyBorder="1" applyAlignment="1">
      <alignment horizontal="center"/>
    </xf>
    <xf numFmtId="0" fontId="41" fillId="13" borderId="73" xfId="0" applyFont="1" applyFill="1" applyBorder="1" applyAlignment="1">
      <alignment horizontal="center"/>
    </xf>
    <xf numFmtId="0" fontId="41" fillId="13" borderId="74" xfId="0" applyFont="1" applyFill="1" applyBorder="1" applyAlignment="1">
      <alignment horizontal="center"/>
    </xf>
    <xf numFmtId="4" fontId="31" fillId="8" borderId="52" xfId="0" applyNumberFormat="1" applyFont="1" applyFill="1" applyBorder="1" applyAlignment="1">
      <alignment horizontal="center"/>
    </xf>
    <xf numFmtId="0" fontId="42" fillId="13" borderId="48" xfId="0" applyFont="1" applyFill="1" applyBorder="1" applyAlignment="1">
      <alignment horizontal="center"/>
    </xf>
    <xf numFmtId="0" fontId="42" fillId="13" borderId="90" xfId="0" applyFont="1" applyFill="1" applyBorder="1" applyAlignment="1">
      <alignment horizontal="center"/>
    </xf>
    <xf numFmtId="0" fontId="36" fillId="13" borderId="85" xfId="0" applyFont="1" applyFill="1" applyBorder="1" applyAlignment="1">
      <alignment horizontal="center"/>
    </xf>
    <xf numFmtId="0" fontId="43" fillId="13" borderId="48" xfId="0" applyFont="1" applyFill="1" applyBorder="1"/>
    <xf numFmtId="0" fontId="43" fillId="13" borderId="90" xfId="0" applyFont="1" applyFill="1" applyBorder="1"/>
    <xf numFmtId="0" fontId="36" fillId="13" borderId="75" xfId="0" applyFont="1" applyFill="1" applyBorder="1" applyAlignment="1">
      <alignment horizontal="center" wrapText="1"/>
    </xf>
    <xf numFmtId="0" fontId="43" fillId="13" borderId="76" xfId="0" applyFont="1" applyFill="1" applyBorder="1"/>
    <xf numFmtId="0" fontId="43" fillId="13" borderId="91" xfId="0" applyFont="1" applyFill="1" applyBorder="1"/>
    <xf numFmtId="4" fontId="4" fillId="4" borderId="3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4" fontId="4" fillId="4" borderId="5" xfId="0" applyNumberFormat="1" applyFont="1" applyFill="1" applyBorder="1" applyAlignment="1">
      <alignment horizontal="center"/>
    </xf>
    <xf numFmtId="4" fontId="4" fillId="4" borderId="6" xfId="0" applyNumberFormat="1" applyFont="1" applyFill="1" applyBorder="1" applyAlignment="1">
      <alignment horizontal="center"/>
    </xf>
    <xf numFmtId="4" fontId="0" fillId="4" borderId="2" xfId="0" applyNumberFormat="1" applyFill="1" applyBorder="1"/>
    <xf numFmtId="4" fontId="0" fillId="4" borderId="0" xfId="0" applyNumberFormat="1" applyFill="1" applyBorder="1"/>
    <xf numFmtId="4" fontId="0" fillId="4" borderId="7" xfId="0" applyNumberFormat="1" applyFill="1" applyBorder="1"/>
    <xf numFmtId="4" fontId="4" fillId="4" borderId="3" xfId="0" applyNumberFormat="1" applyFont="1" applyFill="1" applyBorder="1" applyAlignment="1">
      <alignment horizontal="center" wrapText="1"/>
    </xf>
    <xf numFmtId="0" fontId="42" fillId="13" borderId="35" xfId="0" applyFont="1" applyFill="1" applyBorder="1" applyAlignment="1">
      <alignment horizontal="center"/>
    </xf>
    <xf numFmtId="0" fontId="42" fillId="13" borderId="73" xfId="0" applyFont="1" applyFill="1" applyBorder="1" applyAlignment="1">
      <alignment horizontal="center"/>
    </xf>
    <xf numFmtId="0" fontId="42" fillId="13" borderId="74" xfId="0" applyFont="1" applyFill="1" applyBorder="1" applyAlignment="1">
      <alignment horizontal="center"/>
    </xf>
    <xf numFmtId="0" fontId="42" fillId="13" borderId="75" xfId="0" applyFont="1" applyFill="1" applyBorder="1" applyAlignment="1">
      <alignment horizontal="center"/>
    </xf>
    <xf numFmtId="0" fontId="42" fillId="13" borderId="76" xfId="0" applyFont="1" applyFill="1" applyBorder="1" applyAlignment="1">
      <alignment horizontal="center"/>
    </xf>
    <xf numFmtId="0" fontId="42" fillId="13" borderId="91" xfId="0" applyFont="1" applyFill="1" applyBorder="1" applyAlignment="1">
      <alignment horizontal="center"/>
    </xf>
    <xf numFmtId="0" fontId="42" fillId="13" borderId="85" xfId="0" applyFont="1" applyFill="1" applyBorder="1" applyAlignment="1">
      <alignment horizontal="center"/>
    </xf>
    <xf numFmtId="4" fontId="42" fillId="13" borderId="28" xfId="0" applyNumberFormat="1" applyFont="1" applyFill="1" applyBorder="1" applyAlignment="1">
      <alignment horizontal="center"/>
    </xf>
    <xf numFmtId="4" fontId="42" fillId="13" borderId="28" xfId="0" applyNumberFormat="1" applyFont="1" applyFill="1" applyBorder="1" applyAlignment="1">
      <alignment horizontal="center" wrapText="1"/>
    </xf>
    <xf numFmtId="4" fontId="42" fillId="5" borderId="35" xfId="2" applyNumberFormat="1" applyFont="1" applyFill="1" applyBorder="1" applyAlignment="1">
      <alignment horizontal="center" wrapText="1"/>
    </xf>
    <xf numFmtId="4" fontId="42" fillId="5" borderId="73" xfId="2" applyNumberFormat="1" applyFont="1" applyFill="1" applyBorder="1" applyAlignment="1">
      <alignment horizontal="center" wrapText="1"/>
    </xf>
    <xf numFmtId="0" fontId="41" fillId="0" borderId="74" xfId="0" applyFont="1" applyBorder="1" applyAlignment="1">
      <alignment horizontal="center" wrapText="1"/>
    </xf>
    <xf numFmtId="4" fontId="42" fillId="5" borderId="74" xfId="2" applyNumberFormat="1" applyFont="1" applyFill="1" applyBorder="1" applyAlignment="1">
      <alignment horizontal="center" wrapText="1"/>
    </xf>
    <xf numFmtId="4" fontId="4" fillId="5" borderId="46" xfId="2" applyNumberFormat="1" applyFont="1" applyFill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4" fontId="4" fillId="5" borderId="7" xfId="2" applyNumberFormat="1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4" fontId="4" fillId="4" borderId="38" xfId="0" applyNumberFormat="1" applyFont="1" applyFill="1" applyBorder="1" applyAlignment="1">
      <alignment horizontal="center"/>
    </xf>
    <xf numFmtId="4" fontId="4" fillId="4" borderId="42" xfId="0" applyNumberFormat="1" applyFont="1" applyFill="1" applyBorder="1" applyAlignment="1">
      <alignment horizontal="center"/>
    </xf>
    <xf numFmtId="4" fontId="4" fillId="4" borderId="42" xfId="0" applyNumberFormat="1" applyFont="1" applyFill="1" applyBorder="1" applyAlignment="1">
      <alignment horizontal="center" wrapText="1"/>
    </xf>
    <xf numFmtId="4" fontId="4" fillId="4" borderId="36" xfId="0" applyNumberFormat="1" applyFont="1" applyFill="1" applyBorder="1" applyAlignment="1">
      <alignment horizontal="center" wrapText="1"/>
    </xf>
    <xf numFmtId="4" fontId="4" fillId="4" borderId="38" xfId="0" applyNumberFormat="1" applyFont="1" applyFill="1" applyBorder="1" applyAlignment="1">
      <alignment horizontal="center" wrapText="1"/>
    </xf>
    <xf numFmtId="4" fontId="4" fillId="4" borderId="36" xfId="0" applyNumberFormat="1" applyFont="1" applyFill="1" applyBorder="1" applyAlignment="1">
      <alignment horizontal="center"/>
    </xf>
    <xf numFmtId="168" fontId="44" fillId="5" borderId="75" xfId="1" applyNumberFormat="1" applyFont="1" applyFill="1" applyBorder="1" applyAlignment="1">
      <alignment horizontal="center" vertical="top" wrapText="1"/>
    </xf>
    <xf numFmtId="168" fontId="44" fillId="5" borderId="77" xfId="1" applyNumberFormat="1" applyFont="1" applyFill="1" applyBorder="1" applyAlignment="1">
      <alignment horizontal="center" vertical="top" wrapText="1"/>
    </xf>
    <xf numFmtId="168" fontId="44" fillId="5" borderId="85" xfId="1" applyNumberFormat="1" applyFont="1" applyFill="1" applyBorder="1" applyAlignment="1">
      <alignment horizontal="center" vertical="top" wrapText="1"/>
    </xf>
    <xf numFmtId="0" fontId="31" fillId="8" borderId="52" xfId="0" applyFont="1" applyFill="1" applyBorder="1" applyAlignment="1">
      <alignment horizontal="center"/>
    </xf>
    <xf numFmtId="4" fontId="31" fillId="8" borderId="52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0" fillId="0" borderId="42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31" fillId="8" borderId="70" xfId="0" applyFont="1" applyFill="1" applyBorder="1" applyAlignment="1">
      <alignment horizontal="center"/>
    </xf>
    <xf numFmtId="0" fontId="31" fillId="8" borderId="71" xfId="0" applyFont="1" applyFill="1" applyBorder="1" applyAlignment="1">
      <alignment horizontal="center"/>
    </xf>
    <xf numFmtId="0" fontId="31" fillId="8" borderId="72" xfId="0" applyFont="1" applyFill="1" applyBorder="1" applyAlignment="1">
      <alignment horizontal="center"/>
    </xf>
    <xf numFmtId="0" fontId="40" fillId="8" borderId="52" xfId="0" applyFont="1" applyFill="1" applyBorder="1" applyAlignment="1">
      <alignment horizontal="center" wrapText="1"/>
    </xf>
    <xf numFmtId="0" fontId="36" fillId="4" borderId="104" xfId="0" applyFont="1" applyFill="1" applyBorder="1" applyAlignment="1">
      <alignment horizontal="center"/>
    </xf>
    <xf numFmtId="0" fontId="36" fillId="4" borderId="47" xfId="0" applyFont="1" applyFill="1" applyBorder="1" applyAlignment="1">
      <alignment horizontal="center"/>
    </xf>
    <xf numFmtId="0" fontId="36" fillId="4" borderId="105" xfId="0" applyFont="1" applyFill="1" applyBorder="1" applyAlignment="1">
      <alignment horizontal="center"/>
    </xf>
    <xf numFmtId="0" fontId="36" fillId="4" borderId="77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4" borderId="96" xfId="0" applyFont="1" applyFill="1" applyBorder="1" applyAlignment="1">
      <alignment horizontal="center"/>
    </xf>
    <xf numFmtId="4" fontId="42" fillId="4" borderId="103" xfId="0" applyNumberFormat="1" applyFont="1" applyFill="1" applyBorder="1" applyAlignment="1">
      <alignment horizontal="center" wrapText="1"/>
    </xf>
    <xf numFmtId="4" fontId="42" fillId="4" borderId="101" xfId="0" applyNumberFormat="1" applyFont="1" applyFill="1" applyBorder="1" applyAlignment="1">
      <alignment horizontal="center" wrapText="1"/>
    </xf>
    <xf numFmtId="4" fontId="42" fillId="4" borderId="102" xfId="0" applyNumberFormat="1" applyFont="1" applyFill="1" applyBorder="1" applyAlignment="1">
      <alignment horizontal="center" wrapText="1"/>
    </xf>
    <xf numFmtId="4" fontId="42" fillId="4" borderId="35" xfId="0" applyNumberFormat="1" applyFont="1" applyFill="1" applyBorder="1" applyAlignment="1">
      <alignment horizontal="center" wrapText="1"/>
    </xf>
    <xf numFmtId="4" fontId="42" fillId="4" borderId="73" xfId="0" applyNumberFormat="1" applyFont="1" applyFill="1" applyBorder="1" applyAlignment="1">
      <alignment horizontal="center" wrapText="1"/>
    </xf>
    <xf numFmtId="4" fontId="42" fillId="4" borderId="74" xfId="0" applyNumberFormat="1" applyFont="1" applyFill="1" applyBorder="1" applyAlignment="1">
      <alignment horizontal="center" wrapText="1"/>
    </xf>
    <xf numFmtId="0" fontId="34" fillId="4" borderId="35" xfId="0" applyFont="1" applyFill="1" applyBorder="1" applyAlignment="1">
      <alignment horizontal="center"/>
    </xf>
    <xf numFmtId="0" fontId="34" fillId="4" borderId="73" xfId="0" applyFont="1" applyFill="1" applyBorder="1" applyAlignment="1">
      <alignment horizontal="center"/>
    </xf>
    <xf numFmtId="0" fontId="34" fillId="4" borderId="74" xfId="0" applyFont="1" applyFill="1" applyBorder="1" applyAlignment="1">
      <alignment horizontal="center"/>
    </xf>
    <xf numFmtId="0" fontId="31" fillId="8" borderId="107" xfId="0" applyFont="1" applyFill="1" applyBorder="1" applyAlignment="1">
      <alignment horizontal="center"/>
    </xf>
    <xf numFmtId="0" fontId="31" fillId="8" borderId="108" xfId="0" applyFont="1" applyFill="1" applyBorder="1" applyAlignment="1">
      <alignment horizontal="center"/>
    </xf>
    <xf numFmtId="4" fontId="4" fillId="5" borderId="76" xfId="2" applyNumberFormat="1" applyFont="1" applyFill="1" applyBorder="1" applyAlignment="1">
      <alignment horizontal="center" wrapText="1"/>
    </xf>
    <xf numFmtId="4" fontId="4" fillId="5" borderId="91" xfId="2" applyNumberFormat="1" applyFont="1" applyFill="1" applyBorder="1" applyAlignment="1">
      <alignment horizontal="center" wrapText="1"/>
    </xf>
    <xf numFmtId="4" fontId="4" fillId="5" borderId="0" xfId="2" applyNumberFormat="1" applyFont="1" applyFill="1" applyBorder="1" applyAlignment="1">
      <alignment horizontal="center" wrapText="1"/>
    </xf>
    <xf numFmtId="4" fontId="4" fillId="5" borderId="96" xfId="2" applyNumberFormat="1" applyFont="1" applyFill="1" applyBorder="1" applyAlignment="1">
      <alignment horizont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73" xfId="0" applyFont="1" applyFill="1" applyBorder="1" applyAlignment="1">
      <alignment horizontal="center" vertical="center"/>
    </xf>
    <xf numFmtId="0" fontId="2" fillId="4" borderId="74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4" fontId="31" fillId="8" borderId="109" xfId="0" applyNumberFormat="1" applyFont="1" applyFill="1" applyBorder="1" applyAlignment="1">
      <alignment horizontal="center"/>
    </xf>
    <xf numFmtId="0" fontId="42" fillId="4" borderId="28" xfId="0" applyFont="1" applyFill="1" applyBorder="1" applyAlignment="1">
      <alignment horizontal="center" wrapText="1"/>
    </xf>
    <xf numFmtId="0" fontId="43" fillId="0" borderId="28" xfId="0" applyFont="1" applyBorder="1" applyAlignment="1">
      <alignment horizontal="center" wrapText="1"/>
    </xf>
    <xf numFmtId="4" fontId="42" fillId="4" borderId="28" xfId="0" applyNumberFormat="1" applyFont="1" applyFill="1" applyBorder="1" applyAlignment="1">
      <alignment horizontal="center" wrapText="1"/>
    </xf>
    <xf numFmtId="4" fontId="5" fillId="4" borderId="2" xfId="0" applyNumberFormat="1" applyFont="1" applyFill="1" applyBorder="1"/>
    <xf numFmtId="4" fontId="5" fillId="4" borderId="0" xfId="0" applyNumberFormat="1" applyFont="1" applyFill="1" applyBorder="1"/>
    <xf numFmtId="4" fontId="5" fillId="4" borderId="7" xfId="0" applyNumberFormat="1" applyFont="1" applyFill="1" applyBorder="1"/>
    <xf numFmtId="0" fontId="4" fillId="13" borderId="35" xfId="0" applyFont="1" applyFill="1" applyBorder="1" applyAlignment="1">
      <alignment horizontal="center"/>
    </xf>
    <xf numFmtId="0" fontId="4" fillId="13" borderId="73" xfId="0" applyFont="1" applyFill="1" applyBorder="1" applyAlignment="1">
      <alignment horizontal="center"/>
    </xf>
    <xf numFmtId="0" fontId="4" fillId="13" borderId="74" xfId="0" applyFont="1" applyFill="1" applyBorder="1" applyAlignment="1">
      <alignment horizontal="center"/>
    </xf>
    <xf numFmtId="4" fontId="31" fillId="13" borderId="141" xfId="0" applyNumberFormat="1" applyFont="1" applyFill="1" applyBorder="1" applyAlignment="1">
      <alignment horizontal="center" vertical="top"/>
    </xf>
    <xf numFmtId="4" fontId="31" fillId="13" borderId="142" xfId="0" applyNumberFormat="1" applyFont="1" applyFill="1" applyBorder="1" applyAlignment="1">
      <alignment horizontal="center" vertical="top"/>
    </xf>
    <xf numFmtId="4" fontId="31" fillId="16" borderId="141" xfId="2" applyNumberFormat="1" applyFont="1" applyFill="1" applyBorder="1" applyAlignment="1">
      <alignment horizontal="center" vertical="top" wrapText="1"/>
    </xf>
    <xf numFmtId="4" fontId="31" fillId="13" borderId="141" xfId="0" applyNumberFormat="1" applyFont="1" applyFill="1" applyBorder="1" applyAlignment="1">
      <alignment horizontal="center" vertical="top" wrapText="1"/>
    </xf>
    <xf numFmtId="0" fontId="0" fillId="0" borderId="36" xfId="0" applyBorder="1" applyAlignment="1">
      <alignment horizontal="center"/>
    </xf>
    <xf numFmtId="4" fontId="18" fillId="5" borderId="2" xfId="2" applyNumberFormat="1" applyFill="1" applyBorder="1" applyAlignment="1">
      <alignment horizontal="center" wrapText="1"/>
    </xf>
    <xf numFmtId="4" fontId="18" fillId="5" borderId="0" xfId="2" applyNumberFormat="1" applyFill="1" applyBorder="1" applyAlignment="1">
      <alignment horizontal="center" wrapText="1"/>
    </xf>
    <xf numFmtId="0" fontId="0" fillId="0" borderId="3" xfId="0" applyBorder="1" applyAlignment="1"/>
    <xf numFmtId="0" fontId="36" fillId="13" borderId="48" xfId="0" applyFont="1" applyFill="1" applyBorder="1" applyAlignment="1">
      <alignment horizontal="center"/>
    </xf>
    <xf numFmtId="0" fontId="36" fillId="13" borderId="90" xfId="0" applyFont="1" applyFill="1" applyBorder="1" applyAlignment="1">
      <alignment horizontal="center"/>
    </xf>
    <xf numFmtId="0" fontId="36" fillId="13" borderId="76" xfId="0" applyFont="1" applyFill="1" applyBorder="1" applyAlignment="1">
      <alignment horizontal="center" wrapText="1"/>
    </xf>
    <xf numFmtId="0" fontId="36" fillId="13" borderId="91" xfId="0" applyFont="1" applyFill="1" applyBorder="1" applyAlignment="1">
      <alignment horizontal="center" wrapText="1"/>
    </xf>
    <xf numFmtId="4" fontId="31" fillId="5" borderId="35" xfId="2" applyNumberFormat="1" applyFont="1" applyFill="1" applyBorder="1" applyAlignment="1">
      <alignment horizontal="center" wrapText="1"/>
    </xf>
    <xf numFmtId="4" fontId="31" fillId="5" borderId="73" xfId="2" applyNumberFormat="1" applyFont="1" applyFill="1" applyBorder="1" applyAlignment="1">
      <alignment horizontal="center" wrapText="1"/>
    </xf>
    <xf numFmtId="4" fontId="31" fillId="5" borderId="74" xfId="2" applyNumberFormat="1" applyFont="1" applyFill="1" applyBorder="1" applyAlignment="1">
      <alignment horizontal="center" wrapText="1"/>
    </xf>
    <xf numFmtId="4" fontId="4" fillId="5" borderId="2" xfId="2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7" fillId="8" borderId="35" xfId="0" applyFont="1" applyFill="1" applyBorder="1" applyAlignment="1">
      <alignment horizontal="center"/>
    </xf>
    <xf numFmtId="0" fontId="47" fillId="8" borderId="73" xfId="0" applyFont="1" applyFill="1" applyBorder="1" applyAlignment="1">
      <alignment horizontal="center"/>
    </xf>
    <xf numFmtId="0" fontId="1" fillId="8" borderId="73" xfId="0" applyFont="1" applyFill="1" applyBorder="1" applyAlignment="1"/>
    <xf numFmtId="0" fontId="1" fillId="8" borderId="74" xfId="0" applyFont="1" applyFill="1" applyBorder="1" applyAlignment="1"/>
    <xf numFmtId="0" fontId="47" fillId="8" borderId="74" xfId="0" applyFont="1" applyFill="1" applyBorder="1" applyAlignment="1">
      <alignment horizontal="center"/>
    </xf>
    <xf numFmtId="4" fontId="24" fillId="0" borderId="7" xfId="2" applyNumberFormat="1" applyFont="1" applyFill="1" applyBorder="1" applyAlignment="1">
      <alignment horizontal="left" vertical="top" wrapText="1"/>
    </xf>
    <xf numFmtId="4" fontId="24" fillId="0" borderId="7" xfId="2" applyNumberFormat="1" applyFont="1" applyFill="1" applyBorder="1" applyAlignment="1">
      <alignment horizontal="left" wrapText="1"/>
    </xf>
    <xf numFmtId="4" fontId="4" fillId="5" borderId="3" xfId="2" applyNumberFormat="1" applyFont="1" applyFill="1" applyBorder="1" applyAlignment="1">
      <alignment horizontal="center" wrapText="1"/>
    </xf>
    <xf numFmtId="0" fontId="27" fillId="4" borderId="3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data" xfId="2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80000"/>
      <rgbColor rgb="00FFFFFF"/>
      <rgbColor rgb="00FF6363"/>
      <rgbColor rgb="00C4C4D8"/>
      <rgbColor rgb="00BFDFFF"/>
      <rgbColor rgb="00CFE7D9"/>
      <rgbColor rgb="00FFA7A7"/>
      <rgbColor rgb="00FFCCFF"/>
      <rgbColor rgb="00E80000"/>
      <rgbColor rgb="00666699"/>
      <rgbColor rgb="00E9F4FF"/>
      <rgbColor rgb="0051A372"/>
      <rgbColor rgb="0070A0D0"/>
      <rgbColor rgb="00CE00CE"/>
      <rgbColor rgb="00F2F2F2"/>
      <rgbColor rgb="00A7A7A7"/>
      <rgbColor rgb="002F5F8F"/>
      <rgbColor rgb="006196CB"/>
      <rgbColor rgb="00C3D7EB"/>
      <rgbColor rgb="00FFC5C5"/>
      <rgbColor rgb="00FF8181"/>
      <rgbColor rgb="00B80000"/>
      <rgbColor rgb="003D7955"/>
      <rgbColor rgb="00A6D2B8"/>
      <rgbColor rgb="00666699"/>
      <rgbColor rgb="0099CC00"/>
      <rgbColor rgb="00FFCC00"/>
      <rgbColor rgb="0095B8FF"/>
      <rgbColor rgb="00E80000"/>
      <rgbColor rgb="00FFCCFF"/>
      <rgbColor rgb="00008080"/>
      <rgbColor rgb="00FFFF99"/>
      <rgbColor rgb="0095B8FF"/>
      <rgbColor rgb="00E9E0F0"/>
      <rgbColor rgb="00E6E6EE"/>
      <rgbColor rgb="00FFFFCC"/>
      <rgbColor rgb="006D8BDF"/>
      <rgbColor rgb="00FFDDDD"/>
      <rgbColor rgb="001F3F5F"/>
      <rgbColor rgb="00FFF3BF"/>
      <rgbColor rgb="00BBD2FF"/>
      <rgbColor rgb="00FFAFFF"/>
      <rgbColor rgb="00A6D2B8"/>
      <rgbColor rgb="00FFDF9F"/>
      <rgbColor rgb="00FFCC66"/>
      <rgbColor rgb="00FF9900"/>
      <rgbColor rgb="00BAD1E8"/>
      <rgbColor rgb="00D1D1D1"/>
      <rgbColor rgb="00800080"/>
      <rgbColor rgb="00A4A4C2"/>
      <rgbColor rgb="00393957"/>
      <rgbColor rgb="00356B3D"/>
      <rgbColor rgb="00AC6200"/>
      <rgbColor rgb="00306192"/>
      <rgbColor rgb="00E5EEF7"/>
      <rgbColor rgb="00565656"/>
    </indexedColors>
    <mruColors>
      <color rgb="FFD8D8D8"/>
      <color rgb="FFFFFFCC"/>
      <color rgb="FFE6E6EE"/>
      <color rgb="FFCFE7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Average of Full Time Equivalent personnel - pharmacists - comparison between years</a:t>
            </a:r>
          </a:p>
        </c:rich>
      </c:tx>
      <c:layout>
        <c:manualLayout>
          <c:xMode val="edge"/>
          <c:yMode val="edge"/>
          <c:x val="0.13600009050592848"/>
          <c:y val="3.0162192563767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333397569528231E-2"/>
          <c:y val="0.15081206496519747"/>
          <c:w val="0.93200121354324805"/>
          <c:h val="0.53364269141531362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'Q13'!$B$5:$B$34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'Q13'!$D$5:$D$34</c:f>
              <c:numCache>
                <c:formatCode>0.00</c:formatCode>
                <c:ptCount val="30"/>
                <c:pt idx="0">
                  <c:v>6.3285714285714283</c:v>
                </c:pt>
                <c:pt idx="1">
                  <c:v>6.416666666666667</c:v>
                </c:pt>
                <c:pt idx="2">
                  <c:v>9.15</c:v>
                </c:pt>
                <c:pt idx="3">
                  <c:v>1.9381818181818182</c:v>
                </c:pt>
                <c:pt idx="4">
                  <c:v>2.2628571428571429</c:v>
                </c:pt>
                <c:pt idx="5">
                  <c:v>10.172499999999999</c:v>
                </c:pt>
                <c:pt idx="6">
                  <c:v>28.6</c:v>
                </c:pt>
                <c:pt idx="7">
                  <c:v>3.3333333333333335</c:v>
                </c:pt>
                <c:pt idx="8">
                  <c:v>4.2318181818181824</c:v>
                </c:pt>
                <c:pt idx="9">
                  <c:v>3.4033333333333333</c:v>
                </c:pt>
                <c:pt idx="10">
                  <c:v>2.5</c:v>
                </c:pt>
                <c:pt idx="11">
                  <c:v>5.1754901960784316</c:v>
                </c:pt>
                <c:pt idx="12">
                  <c:v>2.3846153846153846</c:v>
                </c:pt>
                <c:pt idx="13">
                  <c:v>4.1212765957446802</c:v>
                </c:pt>
                <c:pt idx="14">
                  <c:v>8.4645161290322584</c:v>
                </c:pt>
                <c:pt idx="15">
                  <c:v>5.0341880341880341</c:v>
                </c:pt>
                <c:pt idx="16">
                  <c:v>2.66</c:v>
                </c:pt>
                <c:pt idx="17">
                  <c:v>6.4249999999999998</c:v>
                </c:pt>
                <c:pt idx="18">
                  <c:v>5.86</c:v>
                </c:pt>
                <c:pt idx="19">
                  <c:v>6.6909090909090905</c:v>
                </c:pt>
                <c:pt idx="20">
                  <c:v>12.668749999999999</c:v>
                </c:pt>
                <c:pt idx="21">
                  <c:v>2.2444444444444445</c:v>
                </c:pt>
                <c:pt idx="22">
                  <c:v>13</c:v>
                </c:pt>
                <c:pt idx="23">
                  <c:v>4.3103448275862073</c:v>
                </c:pt>
                <c:pt idx="24">
                  <c:v>2.7051724137931035</c:v>
                </c:pt>
                <c:pt idx="25">
                  <c:v>3.5</c:v>
                </c:pt>
                <c:pt idx="26">
                  <c:v>7.6387096774193548</c:v>
                </c:pt>
                <c:pt idx="27">
                  <c:v>9</c:v>
                </c:pt>
                <c:pt idx="28">
                  <c:v>6.1944444444444446</c:v>
                </c:pt>
                <c:pt idx="29">
                  <c:v>45.513333333333335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'Q13'!$B$5:$B$34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'Q13'!$F$5:$F$34</c:f>
              <c:numCache>
                <c:formatCode>General</c:formatCode>
                <c:ptCount val="30"/>
                <c:pt idx="0">
                  <c:v>6</c:v>
                </c:pt>
                <c:pt idx="1">
                  <c:v>4.2</c:v>
                </c:pt>
                <c:pt idx="4">
                  <c:v>2.9</c:v>
                </c:pt>
                <c:pt idx="5">
                  <c:v>5.8</c:v>
                </c:pt>
                <c:pt idx="6">
                  <c:v>10.3</c:v>
                </c:pt>
                <c:pt idx="7">
                  <c:v>3.5</c:v>
                </c:pt>
                <c:pt idx="8">
                  <c:v>3.1</c:v>
                </c:pt>
                <c:pt idx="9">
                  <c:v>3.3</c:v>
                </c:pt>
                <c:pt idx="11">
                  <c:v>4</c:v>
                </c:pt>
                <c:pt idx="12">
                  <c:v>2.5</c:v>
                </c:pt>
                <c:pt idx="13">
                  <c:v>3.2</c:v>
                </c:pt>
                <c:pt idx="14">
                  <c:v>6.3</c:v>
                </c:pt>
                <c:pt idx="15">
                  <c:v>5.2</c:v>
                </c:pt>
                <c:pt idx="17">
                  <c:v>4.5999999999999996</c:v>
                </c:pt>
                <c:pt idx="18">
                  <c:v>2.2999999999999998</c:v>
                </c:pt>
                <c:pt idx="19">
                  <c:v>5.2</c:v>
                </c:pt>
                <c:pt idx="20">
                  <c:v>9.1</c:v>
                </c:pt>
                <c:pt idx="21">
                  <c:v>3.4</c:v>
                </c:pt>
                <c:pt idx="24">
                  <c:v>2.2000000000000002</c:v>
                </c:pt>
                <c:pt idx="25">
                  <c:v>2.7</c:v>
                </c:pt>
                <c:pt idx="26">
                  <c:v>5</c:v>
                </c:pt>
                <c:pt idx="28">
                  <c:v>4.0999999999999996</c:v>
                </c:pt>
                <c:pt idx="29">
                  <c:v>41.8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'Q13'!$B$5:$B$34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'Q13'!$I$5:$I$34</c:f>
              <c:numCache>
                <c:formatCode>0.0</c:formatCode>
                <c:ptCount val="30"/>
                <c:pt idx="0">
                  <c:v>6.2333333333333325</c:v>
                </c:pt>
                <c:pt idx="1">
                  <c:v>3.4555555555555539</c:v>
                </c:pt>
                <c:pt idx="6">
                  <c:v>5.97</c:v>
                </c:pt>
                <c:pt idx="8">
                  <c:v>0.75</c:v>
                </c:pt>
                <c:pt idx="9">
                  <c:v>2.9653199999999997</c:v>
                </c:pt>
                <c:pt idx="11">
                  <c:v>3.6925531914893615</c:v>
                </c:pt>
                <c:pt idx="12">
                  <c:v>2</c:v>
                </c:pt>
                <c:pt idx="13">
                  <c:v>3.2279411764705879</c:v>
                </c:pt>
                <c:pt idx="19">
                  <c:v>3.5916666666666659</c:v>
                </c:pt>
                <c:pt idx="20">
                  <c:v>5.8205882352941174</c:v>
                </c:pt>
                <c:pt idx="24">
                  <c:v>2.6873015873015871</c:v>
                </c:pt>
                <c:pt idx="25">
                  <c:v>2.2640000000000002</c:v>
                </c:pt>
                <c:pt idx="26">
                  <c:v>3.5265624999999998</c:v>
                </c:pt>
                <c:pt idx="27">
                  <c:v>4.680769230769231</c:v>
                </c:pt>
                <c:pt idx="28">
                  <c:v>2.6542857142857139</c:v>
                </c:pt>
                <c:pt idx="29">
                  <c:v>14.648737500000005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3668736"/>
        <c:axId val="125199104"/>
      </c:barChart>
      <c:catAx>
        <c:axId val="12366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9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199104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668736"/>
        <c:crosses val="autoZero"/>
        <c:crossBetween val="between"/>
        <c:majorUnit val="10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5172564636317"/>
          <c:y val="0.92777820002229461"/>
          <c:w val="0.14942528735632249"/>
          <c:h val="3.88889733377922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Average of Full Time Equivalent personnel - trainee pharmacists (interns) - comparison between years</a:t>
            </a:r>
          </a:p>
        </c:rich>
      </c:tx>
      <c:layout>
        <c:manualLayout>
          <c:xMode val="edge"/>
          <c:yMode val="edge"/>
          <c:x val="0.13101618346093877"/>
          <c:y val="3.0092561959166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465272931771914E-2"/>
          <c:y val="0.18981524390381743"/>
          <c:w val="0.93181879009310664"/>
          <c:h val="0.49537149018801191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'Q13'!$B$42:$B$71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'Q13'!$D$42:$D$71</c:f>
              <c:numCache>
                <c:formatCode>0.00</c:formatCode>
                <c:ptCount val="30"/>
                <c:pt idx="0">
                  <c:v>1</c:v>
                </c:pt>
                <c:pt idx="1">
                  <c:v>2.333333333333333</c:v>
                </c:pt>
                <c:pt idx="2">
                  <c:v>1</c:v>
                </c:pt>
                <c:pt idx="3">
                  <c:v>1.8642857142857143</c:v>
                </c:pt>
                <c:pt idx="4">
                  <c:v>1.5</c:v>
                </c:pt>
                <c:pt idx="5">
                  <c:v>2.7749999999999999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4.454545454545455</c:v>
                </c:pt>
                <c:pt idx="10">
                  <c:v>0</c:v>
                </c:pt>
                <c:pt idx="11">
                  <c:v>1.7878787878787878</c:v>
                </c:pt>
                <c:pt idx="12">
                  <c:v>2</c:v>
                </c:pt>
                <c:pt idx="13">
                  <c:v>1</c:v>
                </c:pt>
                <c:pt idx="14">
                  <c:v>1.4545454545454546</c:v>
                </c:pt>
                <c:pt idx="15">
                  <c:v>2.4861538461538464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2.5333333333333332</c:v>
                </c:pt>
                <c:pt idx="20">
                  <c:v>0.75</c:v>
                </c:pt>
                <c:pt idx="21">
                  <c:v>1</c:v>
                </c:pt>
                <c:pt idx="22">
                  <c:v>1.7142857142857142</c:v>
                </c:pt>
                <c:pt idx="23">
                  <c:v>1.6666666666666667</c:v>
                </c:pt>
                <c:pt idx="24">
                  <c:v>2</c:v>
                </c:pt>
                <c:pt idx="25">
                  <c:v>1</c:v>
                </c:pt>
                <c:pt idx="26">
                  <c:v>5.2972972972972974</c:v>
                </c:pt>
                <c:pt idx="27">
                  <c:v>1</c:v>
                </c:pt>
                <c:pt idx="28">
                  <c:v>1.9333333333333331</c:v>
                </c:pt>
                <c:pt idx="29">
                  <c:v>6.2857142857142856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'Q13'!$B$42:$B$71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'Q13'!$F$42:$F$71</c:f>
              <c:numCache>
                <c:formatCode>General</c:formatCode>
                <c:ptCount val="30"/>
                <c:pt idx="0">
                  <c:v>0.3</c:v>
                </c:pt>
                <c:pt idx="1">
                  <c:v>0</c:v>
                </c:pt>
                <c:pt idx="4">
                  <c:v>0.7</c:v>
                </c:pt>
                <c:pt idx="5">
                  <c:v>2.1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1">
                  <c:v>0.5</c:v>
                </c:pt>
                <c:pt idx="12">
                  <c:v>1</c:v>
                </c:pt>
                <c:pt idx="13">
                  <c:v>0.7</c:v>
                </c:pt>
                <c:pt idx="14">
                  <c:v>0.6</c:v>
                </c:pt>
                <c:pt idx="15">
                  <c:v>2.1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0.1</c:v>
                </c:pt>
                <c:pt idx="24">
                  <c:v>1.2</c:v>
                </c:pt>
                <c:pt idx="25">
                  <c:v>0.7</c:v>
                </c:pt>
                <c:pt idx="26">
                  <c:v>3.6</c:v>
                </c:pt>
                <c:pt idx="28">
                  <c:v>0.6</c:v>
                </c:pt>
                <c:pt idx="29">
                  <c:v>4.9000000000000004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'Q13'!$B$42:$B$71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'Q13'!$I$42:$I$71</c:f>
              <c:numCache>
                <c:formatCode>0.0</c:formatCode>
                <c:ptCount val="30"/>
                <c:pt idx="0">
                  <c:v>0.2</c:v>
                </c:pt>
                <c:pt idx="1">
                  <c:v>4.1666666666666685E-2</c:v>
                </c:pt>
                <c:pt idx="6">
                  <c:v>0.1</c:v>
                </c:pt>
                <c:pt idx="8">
                  <c:v>1.6129032258064516E-2</c:v>
                </c:pt>
                <c:pt idx="9">
                  <c:v>1.1466666666666667</c:v>
                </c:pt>
                <c:pt idx="11">
                  <c:v>0.20212765957446813</c:v>
                </c:pt>
                <c:pt idx="12">
                  <c:v>0</c:v>
                </c:pt>
                <c:pt idx="13">
                  <c:v>6.1764705882352992E-2</c:v>
                </c:pt>
                <c:pt idx="19">
                  <c:v>1.1291666666666669</c:v>
                </c:pt>
                <c:pt idx="20">
                  <c:v>2.9411764705882353E-2</c:v>
                </c:pt>
                <c:pt idx="24">
                  <c:v>0.28888888888888881</c:v>
                </c:pt>
                <c:pt idx="25">
                  <c:v>0.08</c:v>
                </c:pt>
                <c:pt idx="26">
                  <c:v>1.296875</c:v>
                </c:pt>
                <c:pt idx="27">
                  <c:v>0.3307692307692307</c:v>
                </c:pt>
                <c:pt idx="28">
                  <c:v>0.32857142857142851</c:v>
                </c:pt>
                <c:pt idx="29">
                  <c:v>1.6775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4903552"/>
        <c:axId val="149202048"/>
      </c:barChart>
      <c:catAx>
        <c:axId val="14490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0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202048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03552"/>
        <c:crosses val="autoZero"/>
        <c:crossBetween val="between"/>
        <c:majorUnit val="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276573291241828"/>
          <c:y val="0.9298905651499445"/>
          <c:w val="0.21082994665989341"/>
          <c:h val="3.87455244565018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Average of Full Time Equivalent personnel - pharmacy students - comparison between years</a:t>
            </a:r>
          </a:p>
        </c:rich>
      </c:tx>
      <c:layout>
        <c:manualLayout>
          <c:xMode val="edge"/>
          <c:yMode val="edge"/>
          <c:x val="0.10814418479623328"/>
          <c:y val="3.0023187059482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88518024032039E-2"/>
          <c:y val="0.15011564272206424"/>
          <c:w val="0.93991989319092162"/>
          <c:h val="0.53579737094644353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'Q13'!$B$77:$B$106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'Q13'!$D$77:$D$106</c:f>
              <c:numCache>
                <c:formatCode>0.00</c:formatCode>
                <c:ptCount val="30"/>
                <c:pt idx="0">
                  <c:v>0.83333333333333337</c:v>
                </c:pt>
                <c:pt idx="1">
                  <c:v>2.5555555555555558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3.0769230769230771</c:v>
                </c:pt>
                <c:pt idx="6">
                  <c:v>2.4</c:v>
                </c:pt>
                <c:pt idx="7">
                  <c:v>0</c:v>
                </c:pt>
                <c:pt idx="8">
                  <c:v>0.82</c:v>
                </c:pt>
                <c:pt idx="9">
                  <c:v>6.954545454545455</c:v>
                </c:pt>
                <c:pt idx="10">
                  <c:v>0</c:v>
                </c:pt>
                <c:pt idx="11">
                  <c:v>1.5892857142857142</c:v>
                </c:pt>
                <c:pt idx="12">
                  <c:v>2.3636363636363638</c:v>
                </c:pt>
                <c:pt idx="13">
                  <c:v>3.4799999999999995</c:v>
                </c:pt>
                <c:pt idx="14">
                  <c:v>1</c:v>
                </c:pt>
                <c:pt idx="15">
                  <c:v>1.8714285714285714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0.94000000000000006</c:v>
                </c:pt>
                <c:pt idx="20">
                  <c:v>1.5555555555555556</c:v>
                </c:pt>
                <c:pt idx="21">
                  <c:v>2.5</c:v>
                </c:pt>
                <c:pt idx="22">
                  <c:v>3.1818181818181817</c:v>
                </c:pt>
                <c:pt idx="23">
                  <c:v>0</c:v>
                </c:pt>
                <c:pt idx="24">
                  <c:v>1.3333333333333335</c:v>
                </c:pt>
                <c:pt idx="25">
                  <c:v>3</c:v>
                </c:pt>
                <c:pt idx="26">
                  <c:v>3.4545454545454546</c:v>
                </c:pt>
                <c:pt idx="27">
                  <c:v>1</c:v>
                </c:pt>
                <c:pt idx="28">
                  <c:v>1.3333333333333335</c:v>
                </c:pt>
                <c:pt idx="29">
                  <c:v>2.75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'Q13'!$B$77:$B$106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'Q13'!$F$77:$F$106</c:f>
              <c:numCache>
                <c:formatCode>General</c:formatCode>
                <c:ptCount val="30"/>
                <c:pt idx="0">
                  <c:v>0.1</c:v>
                </c:pt>
                <c:pt idx="1">
                  <c:v>0.5</c:v>
                </c:pt>
                <c:pt idx="4">
                  <c:v>0</c:v>
                </c:pt>
                <c:pt idx="5">
                  <c:v>0.4</c:v>
                </c:pt>
                <c:pt idx="6">
                  <c:v>0.8</c:v>
                </c:pt>
                <c:pt idx="7">
                  <c:v>0</c:v>
                </c:pt>
                <c:pt idx="8">
                  <c:v>1</c:v>
                </c:pt>
                <c:pt idx="9">
                  <c:v>1.2</c:v>
                </c:pt>
                <c:pt idx="11">
                  <c:v>0.6</c:v>
                </c:pt>
                <c:pt idx="12">
                  <c:v>1.2</c:v>
                </c:pt>
                <c:pt idx="13">
                  <c:v>0.8</c:v>
                </c:pt>
                <c:pt idx="14">
                  <c:v>0.3</c:v>
                </c:pt>
                <c:pt idx="15">
                  <c:v>1.1000000000000001</c:v>
                </c:pt>
                <c:pt idx="17">
                  <c:v>0</c:v>
                </c:pt>
                <c:pt idx="18">
                  <c:v>0</c:v>
                </c:pt>
                <c:pt idx="19">
                  <c:v>0.8</c:v>
                </c:pt>
                <c:pt idx="20">
                  <c:v>0.9</c:v>
                </c:pt>
                <c:pt idx="21">
                  <c:v>0.3</c:v>
                </c:pt>
                <c:pt idx="24">
                  <c:v>1</c:v>
                </c:pt>
                <c:pt idx="25">
                  <c:v>0.1</c:v>
                </c:pt>
                <c:pt idx="26">
                  <c:v>2.5</c:v>
                </c:pt>
                <c:pt idx="28">
                  <c:v>0.6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'Q13'!$B$77:$B$106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'Q13'!$I$77:$I$106</c:f>
              <c:numCache>
                <c:formatCode>0.0</c:formatCode>
                <c:ptCount val="30"/>
                <c:pt idx="0">
                  <c:v>8.3333333333333356E-2</c:v>
                </c:pt>
                <c:pt idx="1">
                  <c:v>0.44444444444444464</c:v>
                </c:pt>
                <c:pt idx="6">
                  <c:v>0.4</c:v>
                </c:pt>
                <c:pt idx="8">
                  <c:v>0.12903225806451613</c:v>
                </c:pt>
                <c:pt idx="9">
                  <c:v>2.0959999999999996</c:v>
                </c:pt>
                <c:pt idx="11">
                  <c:v>0.37234042553191482</c:v>
                </c:pt>
                <c:pt idx="12">
                  <c:v>0.1</c:v>
                </c:pt>
                <c:pt idx="13">
                  <c:v>0.15147058823529411</c:v>
                </c:pt>
                <c:pt idx="19">
                  <c:v>0.41875000000000001</c:v>
                </c:pt>
                <c:pt idx="20">
                  <c:v>9.7058823529411739E-2</c:v>
                </c:pt>
                <c:pt idx="24">
                  <c:v>0</c:v>
                </c:pt>
                <c:pt idx="25">
                  <c:v>0</c:v>
                </c:pt>
                <c:pt idx="26">
                  <c:v>1.159375</c:v>
                </c:pt>
                <c:pt idx="27">
                  <c:v>0.25384615384615394</c:v>
                </c:pt>
                <c:pt idx="28">
                  <c:v>0.5228571428571428</c:v>
                </c:pt>
                <c:pt idx="29">
                  <c:v>0.18124999999999999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1133568"/>
        <c:axId val="152316544"/>
      </c:barChart>
      <c:catAx>
        <c:axId val="15113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31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31654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133568"/>
        <c:crosses val="autoZero"/>
        <c:crossBetween val="between"/>
        <c:majorUnit val="1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764096662830843"/>
          <c:y val="0.93002005367306773"/>
          <c:w val="0.21058688147295773"/>
          <c:h val="3.86740983219789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Average of Full Time Equivalent personnel - prescriptionists (bachelor of science in pharmacy) - comparison between years</a:t>
            </a:r>
          </a:p>
        </c:rich>
      </c:tx>
      <c:layout>
        <c:manualLayout>
          <c:xMode val="edge"/>
          <c:yMode val="edge"/>
          <c:x val="0.14666681750988023"/>
          <c:y val="3.225816433140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333397569528231E-2"/>
          <c:y val="0.18894009216589927"/>
          <c:w val="0.93200121354324805"/>
          <c:h val="0.49769585253456222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'Q13'!$B$114:$B$143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'Q13'!$D$114:$D$143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4.4060606060606062</c:v>
                </c:pt>
                <c:pt idx="9">
                  <c:v>0</c:v>
                </c:pt>
                <c:pt idx="10">
                  <c:v>6</c:v>
                </c:pt>
                <c:pt idx="11">
                  <c:v>1.8333333333333333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2.5</c:v>
                </c:pt>
                <c:pt idx="21">
                  <c:v>7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7.1111111111111116</c:v>
                </c:pt>
                <c:pt idx="28">
                  <c:v>0</c:v>
                </c:pt>
                <c:pt idx="29">
                  <c:v>15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'Q13'!$B$114:$B$143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'Q13'!$F$114:$F$143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8.1999999999999993</c:v>
                </c:pt>
                <c:pt idx="9">
                  <c:v>0</c:v>
                </c:pt>
                <c:pt idx="11">
                  <c:v>0.5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0.2</c:v>
                </c:pt>
                <c:pt idx="18">
                  <c:v>0</c:v>
                </c:pt>
                <c:pt idx="19">
                  <c:v>0.1</c:v>
                </c:pt>
                <c:pt idx="20">
                  <c:v>0.8</c:v>
                </c:pt>
                <c:pt idx="21">
                  <c:v>0</c:v>
                </c:pt>
                <c:pt idx="24">
                  <c:v>0</c:v>
                </c:pt>
                <c:pt idx="25">
                  <c:v>0.4</c:v>
                </c:pt>
                <c:pt idx="26">
                  <c:v>0.1</c:v>
                </c:pt>
                <c:pt idx="28">
                  <c:v>0.1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'Q13'!$B$114:$B$143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'Q13'!$I$114:$I$143</c:f>
              <c:numCache>
                <c:formatCode>0.0</c:formatCode>
                <c:ptCount val="30"/>
                <c:pt idx="0">
                  <c:v>5.5555555555555552E-2</c:v>
                </c:pt>
                <c:pt idx="1">
                  <c:v>0</c:v>
                </c:pt>
                <c:pt idx="6">
                  <c:v>0</c:v>
                </c:pt>
                <c:pt idx="8">
                  <c:v>3.0645161290322576</c:v>
                </c:pt>
                <c:pt idx="9">
                  <c:v>0</c:v>
                </c:pt>
                <c:pt idx="11">
                  <c:v>7.765957446808508E-2</c:v>
                </c:pt>
                <c:pt idx="12">
                  <c:v>0</c:v>
                </c:pt>
                <c:pt idx="13">
                  <c:v>0</c:v>
                </c:pt>
                <c:pt idx="19">
                  <c:v>0</c:v>
                </c:pt>
                <c:pt idx="20">
                  <c:v>0.15</c:v>
                </c:pt>
                <c:pt idx="24">
                  <c:v>0</c:v>
                </c:pt>
                <c:pt idx="25">
                  <c:v>0.24</c:v>
                </c:pt>
                <c:pt idx="26">
                  <c:v>7.8125E-2</c:v>
                </c:pt>
                <c:pt idx="27">
                  <c:v>9.1999999999999993</c:v>
                </c:pt>
                <c:pt idx="28">
                  <c:v>5.7142857142857141E-2</c:v>
                </c:pt>
                <c:pt idx="29">
                  <c:v>6.25E-2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1249152"/>
        <c:axId val="163066240"/>
      </c:barChart>
      <c:catAx>
        <c:axId val="16124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06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066240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249152"/>
        <c:crosses val="autoZero"/>
        <c:crossBetween val="between"/>
        <c:majorUnit val="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287371406160437"/>
          <c:y val="0.93027764733291829"/>
          <c:w val="0.21034482758620723"/>
          <c:h val="3.85322587103796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Average of Full Time Equivalent personnel - qualified pharmacy assistants / technicians - comparison between years</a:t>
            </a:r>
          </a:p>
        </c:rich>
      </c:tx>
      <c:layout>
        <c:manualLayout>
          <c:xMode val="edge"/>
          <c:yMode val="edge"/>
          <c:x val="0.12383500084278456"/>
          <c:y val="3.2183933468990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267675175075916E-2"/>
          <c:y val="0.18850617031737268"/>
          <c:w val="0.93209115196089665"/>
          <c:h val="0.49885169462036338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'Q13'!$B$150:$B$179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'Q13'!$D$150:$D$179</c:f>
              <c:numCache>
                <c:formatCode>0.00</c:formatCode>
                <c:ptCount val="30"/>
                <c:pt idx="0">
                  <c:v>9.2939393939393931</c:v>
                </c:pt>
                <c:pt idx="1">
                  <c:v>11.105714285714287</c:v>
                </c:pt>
                <c:pt idx="2">
                  <c:v>8.9333333333333336</c:v>
                </c:pt>
                <c:pt idx="3">
                  <c:v>2.5625</c:v>
                </c:pt>
                <c:pt idx="4">
                  <c:v>3.4166666666666665</c:v>
                </c:pt>
                <c:pt idx="5">
                  <c:v>13.352500000000001</c:v>
                </c:pt>
                <c:pt idx="6">
                  <c:v>80.471428571428561</c:v>
                </c:pt>
                <c:pt idx="7">
                  <c:v>2.588888888888889</c:v>
                </c:pt>
                <c:pt idx="8">
                  <c:v>4.1913043478260867</c:v>
                </c:pt>
                <c:pt idx="9">
                  <c:v>7.3695652173913047</c:v>
                </c:pt>
                <c:pt idx="10">
                  <c:v>3.6749999999999998</c:v>
                </c:pt>
                <c:pt idx="11">
                  <c:v>7.293000000000001</c:v>
                </c:pt>
                <c:pt idx="12">
                  <c:v>2.2999999999999998</c:v>
                </c:pt>
                <c:pt idx="13">
                  <c:v>7.3510638297872344</c:v>
                </c:pt>
                <c:pt idx="14">
                  <c:v>7.5076923076923077</c:v>
                </c:pt>
                <c:pt idx="15">
                  <c:v>5.8186046511627909</c:v>
                </c:pt>
                <c:pt idx="16">
                  <c:v>2</c:v>
                </c:pt>
                <c:pt idx="17">
                  <c:v>5.5</c:v>
                </c:pt>
                <c:pt idx="18">
                  <c:v>8.1999999999999993</c:v>
                </c:pt>
                <c:pt idx="19">
                  <c:v>30.29</c:v>
                </c:pt>
                <c:pt idx="20">
                  <c:v>20.324999999999999</c:v>
                </c:pt>
                <c:pt idx="21">
                  <c:v>3.138095238095238</c:v>
                </c:pt>
                <c:pt idx="22">
                  <c:v>12.366666666666667</c:v>
                </c:pt>
                <c:pt idx="23">
                  <c:v>6.7586206896551726</c:v>
                </c:pt>
                <c:pt idx="24">
                  <c:v>2.9510204081632656</c:v>
                </c:pt>
                <c:pt idx="25">
                  <c:v>6.1315789473684212</c:v>
                </c:pt>
                <c:pt idx="26">
                  <c:v>8.7657142857142851</c:v>
                </c:pt>
                <c:pt idx="27">
                  <c:v>3.5</c:v>
                </c:pt>
                <c:pt idx="28">
                  <c:v>10.194117647058823</c:v>
                </c:pt>
                <c:pt idx="29">
                  <c:v>47.54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'Q13'!$B$150:$B$179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'Q13'!$F$150:$F$179</c:f>
              <c:numCache>
                <c:formatCode>General</c:formatCode>
                <c:ptCount val="30"/>
                <c:pt idx="0">
                  <c:v>7.7</c:v>
                </c:pt>
                <c:pt idx="1">
                  <c:v>9.6999999999999993</c:v>
                </c:pt>
                <c:pt idx="4">
                  <c:v>4.4000000000000004</c:v>
                </c:pt>
                <c:pt idx="5">
                  <c:v>9.3000000000000007</c:v>
                </c:pt>
                <c:pt idx="6">
                  <c:v>28.2</c:v>
                </c:pt>
                <c:pt idx="7">
                  <c:v>2.2999999999999998</c:v>
                </c:pt>
                <c:pt idx="8">
                  <c:v>4</c:v>
                </c:pt>
                <c:pt idx="9">
                  <c:v>7.7</c:v>
                </c:pt>
                <c:pt idx="11">
                  <c:v>5</c:v>
                </c:pt>
                <c:pt idx="12">
                  <c:v>3.5</c:v>
                </c:pt>
                <c:pt idx="13">
                  <c:v>6.4</c:v>
                </c:pt>
                <c:pt idx="14">
                  <c:v>6</c:v>
                </c:pt>
                <c:pt idx="15">
                  <c:v>2.7</c:v>
                </c:pt>
                <c:pt idx="17">
                  <c:v>2.7</c:v>
                </c:pt>
                <c:pt idx="18">
                  <c:v>2.8</c:v>
                </c:pt>
                <c:pt idx="19">
                  <c:v>28.3</c:v>
                </c:pt>
                <c:pt idx="20">
                  <c:v>13.2</c:v>
                </c:pt>
                <c:pt idx="21">
                  <c:v>3.8</c:v>
                </c:pt>
                <c:pt idx="24">
                  <c:v>3</c:v>
                </c:pt>
                <c:pt idx="25">
                  <c:v>4.9000000000000004</c:v>
                </c:pt>
                <c:pt idx="26">
                  <c:v>5.3</c:v>
                </c:pt>
                <c:pt idx="28">
                  <c:v>6.7</c:v>
                </c:pt>
                <c:pt idx="29">
                  <c:v>41.8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'Q13'!$B$150:$B$179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'Q13'!$I$150:$I$179</c:f>
              <c:numCache>
                <c:formatCode>0.0</c:formatCode>
                <c:ptCount val="30"/>
                <c:pt idx="0">
                  <c:v>7.2444444444444445</c:v>
                </c:pt>
                <c:pt idx="1">
                  <c:v>4.5277777777777777</c:v>
                </c:pt>
                <c:pt idx="6">
                  <c:v>14.7699</c:v>
                </c:pt>
                <c:pt idx="8">
                  <c:v>0.967741935483871</c:v>
                </c:pt>
                <c:pt idx="9">
                  <c:v>6.6946533333333331</c:v>
                </c:pt>
                <c:pt idx="11">
                  <c:v>4.627659574468086</c:v>
                </c:pt>
                <c:pt idx="12">
                  <c:v>3.3</c:v>
                </c:pt>
                <c:pt idx="13">
                  <c:v>3.1367647058823529</c:v>
                </c:pt>
                <c:pt idx="19">
                  <c:v>16.824916666666667</c:v>
                </c:pt>
                <c:pt idx="20">
                  <c:v>6.8352941176470594</c:v>
                </c:pt>
                <c:pt idx="24">
                  <c:v>2.8888888888888893</c:v>
                </c:pt>
                <c:pt idx="25">
                  <c:v>3.8079999999999998</c:v>
                </c:pt>
                <c:pt idx="26">
                  <c:v>2.3250000000000002</c:v>
                </c:pt>
                <c:pt idx="27">
                  <c:v>4.9653461538461539</c:v>
                </c:pt>
                <c:pt idx="28">
                  <c:v>5.4542857142857146</c:v>
                </c:pt>
                <c:pt idx="29">
                  <c:v>15.454974999999994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671488"/>
        <c:axId val="183370880"/>
      </c:barChart>
      <c:catAx>
        <c:axId val="17067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37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37088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71488"/>
        <c:crosses val="autoZero"/>
        <c:crossBetween val="between"/>
        <c:majorUnit val="10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52756808495268"/>
          <c:y val="0.93223738535491929"/>
          <c:w val="0.14105519636880254"/>
          <c:h val="3.84615809961956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Average of Full Time Equivalent personnel - non-qualified pharmacy assistants - comparison between years</a:t>
            </a:r>
          </a:p>
        </c:rich>
      </c:tx>
      <c:layout>
        <c:manualLayout>
          <c:xMode val="edge"/>
          <c:yMode val="edge"/>
          <c:x val="0.1090424908226678"/>
          <c:y val="3.21102067297768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202127659574484E-2"/>
          <c:y val="0.18807360512113541"/>
          <c:w val="0.93218085106382975"/>
          <c:h val="0.50000055995618897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'Q13'!$B$186:$B$215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'Q13'!$D$186:$D$215</c:f>
              <c:numCache>
                <c:formatCode>0.00</c:formatCode>
                <c:ptCount val="30"/>
                <c:pt idx="0">
                  <c:v>3.3833333333333337</c:v>
                </c:pt>
                <c:pt idx="1">
                  <c:v>5.8615384615384611</c:v>
                </c:pt>
                <c:pt idx="2">
                  <c:v>2</c:v>
                </c:pt>
                <c:pt idx="3">
                  <c:v>2.5</c:v>
                </c:pt>
                <c:pt idx="4">
                  <c:v>2</c:v>
                </c:pt>
                <c:pt idx="5">
                  <c:v>6.9937500000000004</c:v>
                </c:pt>
                <c:pt idx="6">
                  <c:v>40.575000000000003</c:v>
                </c:pt>
                <c:pt idx="7">
                  <c:v>2.0499999999999998</c:v>
                </c:pt>
                <c:pt idx="8">
                  <c:v>1.4</c:v>
                </c:pt>
                <c:pt idx="9">
                  <c:v>5.8250000000000002</c:v>
                </c:pt>
                <c:pt idx="10">
                  <c:v>1.5</c:v>
                </c:pt>
                <c:pt idx="11">
                  <c:v>5.4926829268292687</c:v>
                </c:pt>
                <c:pt idx="12">
                  <c:v>1</c:v>
                </c:pt>
                <c:pt idx="13">
                  <c:v>2.541666666666667</c:v>
                </c:pt>
                <c:pt idx="14">
                  <c:v>1.1333333333333333</c:v>
                </c:pt>
                <c:pt idx="15">
                  <c:v>4.8092783505154646</c:v>
                </c:pt>
                <c:pt idx="16">
                  <c:v>2.5555555555555558</c:v>
                </c:pt>
                <c:pt idx="17">
                  <c:v>3.5666666666666664</c:v>
                </c:pt>
                <c:pt idx="18">
                  <c:v>4.8250000000000002</c:v>
                </c:pt>
                <c:pt idx="19">
                  <c:v>4.3</c:v>
                </c:pt>
                <c:pt idx="20">
                  <c:v>1.2666666666666666</c:v>
                </c:pt>
                <c:pt idx="21">
                  <c:v>2.8888888888888888</c:v>
                </c:pt>
                <c:pt idx="22">
                  <c:v>8.1437500000000007</c:v>
                </c:pt>
                <c:pt idx="23">
                  <c:v>4.25</c:v>
                </c:pt>
                <c:pt idx="24">
                  <c:v>2.0619047619047621</c:v>
                </c:pt>
                <c:pt idx="25">
                  <c:v>3.7857142857142856</c:v>
                </c:pt>
                <c:pt idx="26">
                  <c:v>11.243589743589743</c:v>
                </c:pt>
                <c:pt idx="27">
                  <c:v>5.5555555555555554</c:v>
                </c:pt>
                <c:pt idx="28">
                  <c:v>5.8</c:v>
                </c:pt>
                <c:pt idx="29">
                  <c:v>28.05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'Q13'!$B$186:$B$215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'Q13'!$F$186:$F$215</c:f>
              <c:numCache>
                <c:formatCode>General</c:formatCode>
                <c:ptCount val="30"/>
                <c:pt idx="0">
                  <c:v>3.9</c:v>
                </c:pt>
                <c:pt idx="1">
                  <c:v>3.7</c:v>
                </c:pt>
                <c:pt idx="4">
                  <c:v>0.7</c:v>
                </c:pt>
                <c:pt idx="5">
                  <c:v>4.7</c:v>
                </c:pt>
                <c:pt idx="6">
                  <c:v>3.8</c:v>
                </c:pt>
                <c:pt idx="7">
                  <c:v>1.9</c:v>
                </c:pt>
                <c:pt idx="8">
                  <c:v>1.7</c:v>
                </c:pt>
                <c:pt idx="9">
                  <c:v>0.7</c:v>
                </c:pt>
                <c:pt idx="11">
                  <c:v>4.3</c:v>
                </c:pt>
                <c:pt idx="12">
                  <c:v>1.3</c:v>
                </c:pt>
                <c:pt idx="13">
                  <c:v>1.9</c:v>
                </c:pt>
                <c:pt idx="14">
                  <c:v>0.5</c:v>
                </c:pt>
                <c:pt idx="15">
                  <c:v>6.1</c:v>
                </c:pt>
                <c:pt idx="17">
                  <c:v>0</c:v>
                </c:pt>
                <c:pt idx="18">
                  <c:v>2.5</c:v>
                </c:pt>
                <c:pt idx="19">
                  <c:v>4.8</c:v>
                </c:pt>
                <c:pt idx="20">
                  <c:v>0</c:v>
                </c:pt>
                <c:pt idx="21">
                  <c:v>2</c:v>
                </c:pt>
                <c:pt idx="24">
                  <c:v>1.8</c:v>
                </c:pt>
                <c:pt idx="25">
                  <c:v>0.9</c:v>
                </c:pt>
                <c:pt idx="26">
                  <c:v>7.3</c:v>
                </c:pt>
                <c:pt idx="28">
                  <c:v>2.2000000000000002</c:v>
                </c:pt>
                <c:pt idx="29">
                  <c:v>22.9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'Q13'!$B$186:$B$215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'Q13'!$I$186:$I$215</c:f>
              <c:numCache>
                <c:formatCode>0.0</c:formatCode>
                <c:ptCount val="30"/>
                <c:pt idx="0">
                  <c:v>3.2555555555555551</c:v>
                </c:pt>
                <c:pt idx="1">
                  <c:v>1.6416666666666668</c:v>
                </c:pt>
                <c:pt idx="6">
                  <c:v>0.5</c:v>
                </c:pt>
                <c:pt idx="8">
                  <c:v>0.61290322580645118</c:v>
                </c:pt>
                <c:pt idx="9">
                  <c:v>1.5719999999999998</c:v>
                </c:pt>
                <c:pt idx="11">
                  <c:v>3.1287234042553189</c:v>
                </c:pt>
                <c:pt idx="12">
                  <c:v>0.2</c:v>
                </c:pt>
                <c:pt idx="13">
                  <c:v>3.8</c:v>
                </c:pt>
                <c:pt idx="19">
                  <c:v>4.1062500000000002</c:v>
                </c:pt>
                <c:pt idx="20">
                  <c:v>0.24411764705882361</c:v>
                </c:pt>
                <c:pt idx="24">
                  <c:v>1.6984126984126984</c:v>
                </c:pt>
                <c:pt idx="25">
                  <c:v>0.28000000000000003</c:v>
                </c:pt>
                <c:pt idx="26">
                  <c:v>3.1749999999999998</c:v>
                </c:pt>
                <c:pt idx="27">
                  <c:v>1.842307692307692</c:v>
                </c:pt>
                <c:pt idx="28">
                  <c:v>2.0171428571428569</c:v>
                </c:pt>
                <c:pt idx="29">
                  <c:v>8.8699874999999988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4729856"/>
        <c:axId val="64731392"/>
      </c:barChart>
      <c:catAx>
        <c:axId val="6472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3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731392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29856"/>
        <c:crosses val="autoZero"/>
        <c:crossBetween val="between"/>
        <c:majorUnit val="10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04512451407475"/>
          <c:y val="0.93235848152407963"/>
          <c:w val="0.14089362111522991"/>
          <c:h val="3.83911719602468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Average of Full Time Equivalent personnel - cleaning personnel - comparison between years</a:t>
            </a:r>
          </a:p>
        </c:rich>
      </c:tx>
      <c:layout>
        <c:manualLayout>
          <c:xMode val="edge"/>
          <c:yMode val="edge"/>
          <c:x val="0.1075698060625717"/>
          <c:y val="3.20364799905629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136849913950863E-2"/>
          <c:y val="0.14874141876430252"/>
          <c:w val="0.9322721253944185"/>
          <c:h val="0.54004576659039039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'Q13'!$B$222:$B$251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'Q13'!$D$222:$D$251</c:f>
              <c:numCache>
                <c:formatCode>0.00</c:formatCode>
                <c:ptCount val="30"/>
                <c:pt idx="0">
                  <c:v>2.594736842105263</c:v>
                </c:pt>
                <c:pt idx="1">
                  <c:v>1.25</c:v>
                </c:pt>
                <c:pt idx="2">
                  <c:v>8.1999999999999993</c:v>
                </c:pt>
                <c:pt idx="3">
                  <c:v>1.1586206896551725</c:v>
                </c:pt>
                <c:pt idx="4">
                  <c:v>1.4315789473684211</c:v>
                </c:pt>
                <c:pt idx="5">
                  <c:v>2.2199999999999998</c:v>
                </c:pt>
                <c:pt idx="6">
                  <c:v>12.466666666666667</c:v>
                </c:pt>
                <c:pt idx="7">
                  <c:v>0.8</c:v>
                </c:pt>
                <c:pt idx="8">
                  <c:v>2.333333333333333</c:v>
                </c:pt>
                <c:pt idx="9">
                  <c:v>1.5</c:v>
                </c:pt>
                <c:pt idx="10">
                  <c:v>1.4090909090909092</c:v>
                </c:pt>
                <c:pt idx="11">
                  <c:v>1.0451612903225806</c:v>
                </c:pt>
                <c:pt idx="12">
                  <c:v>1</c:v>
                </c:pt>
                <c:pt idx="13">
                  <c:v>1.8269230769230771</c:v>
                </c:pt>
                <c:pt idx="14">
                  <c:v>1.6666666666666667</c:v>
                </c:pt>
                <c:pt idx="15">
                  <c:v>0</c:v>
                </c:pt>
                <c:pt idx="16">
                  <c:v>1.08</c:v>
                </c:pt>
                <c:pt idx="17">
                  <c:v>3.6666666666666665</c:v>
                </c:pt>
                <c:pt idx="18">
                  <c:v>0</c:v>
                </c:pt>
                <c:pt idx="19">
                  <c:v>0</c:v>
                </c:pt>
                <c:pt idx="20">
                  <c:v>1.4833333333333334</c:v>
                </c:pt>
                <c:pt idx="21">
                  <c:v>2.3374999999999999</c:v>
                </c:pt>
                <c:pt idx="22">
                  <c:v>2.2727272727272725</c:v>
                </c:pt>
                <c:pt idx="23">
                  <c:v>2.5588235294117649</c:v>
                </c:pt>
                <c:pt idx="24">
                  <c:v>2.5</c:v>
                </c:pt>
                <c:pt idx="25">
                  <c:v>1.7</c:v>
                </c:pt>
                <c:pt idx="26">
                  <c:v>0.92941176470588238</c:v>
                </c:pt>
                <c:pt idx="27">
                  <c:v>2.1749999999999998</c:v>
                </c:pt>
                <c:pt idx="28">
                  <c:v>1.5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'Q13'!$B$222:$B$251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'Q13'!$F$222:$F$251</c:f>
              <c:numCache>
                <c:formatCode>General</c:formatCode>
                <c:ptCount val="30"/>
                <c:pt idx="0">
                  <c:v>2.4</c:v>
                </c:pt>
                <c:pt idx="1">
                  <c:v>1</c:v>
                </c:pt>
                <c:pt idx="4">
                  <c:v>1.9</c:v>
                </c:pt>
                <c:pt idx="5">
                  <c:v>1</c:v>
                </c:pt>
                <c:pt idx="6">
                  <c:v>1.5</c:v>
                </c:pt>
                <c:pt idx="7">
                  <c:v>1</c:v>
                </c:pt>
                <c:pt idx="8">
                  <c:v>0.2</c:v>
                </c:pt>
                <c:pt idx="9">
                  <c:v>0.7</c:v>
                </c:pt>
                <c:pt idx="11">
                  <c:v>0.8</c:v>
                </c:pt>
                <c:pt idx="12">
                  <c:v>0.4</c:v>
                </c:pt>
                <c:pt idx="13">
                  <c:v>1.7</c:v>
                </c:pt>
                <c:pt idx="14">
                  <c:v>0.2</c:v>
                </c:pt>
                <c:pt idx="15">
                  <c:v>0.3</c:v>
                </c:pt>
                <c:pt idx="17">
                  <c:v>7.4</c:v>
                </c:pt>
                <c:pt idx="18">
                  <c:v>0</c:v>
                </c:pt>
                <c:pt idx="19">
                  <c:v>0.2</c:v>
                </c:pt>
                <c:pt idx="20">
                  <c:v>0.3</c:v>
                </c:pt>
                <c:pt idx="21">
                  <c:v>1.7</c:v>
                </c:pt>
                <c:pt idx="24">
                  <c:v>1.3</c:v>
                </c:pt>
                <c:pt idx="25">
                  <c:v>1.2</c:v>
                </c:pt>
                <c:pt idx="26">
                  <c:v>0.4</c:v>
                </c:pt>
                <c:pt idx="28">
                  <c:v>0.3</c:v>
                </c:pt>
                <c:pt idx="29">
                  <c:v>0.2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'Q13'!$B$222:$B$251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'Q13'!$I$222:$I$251</c:f>
              <c:numCache>
                <c:formatCode>0.0</c:formatCode>
                <c:ptCount val="30"/>
                <c:pt idx="0">
                  <c:v>2.411111111111111</c:v>
                </c:pt>
                <c:pt idx="1">
                  <c:v>0.40277777777777773</c:v>
                </c:pt>
                <c:pt idx="6">
                  <c:v>0.18</c:v>
                </c:pt>
                <c:pt idx="8">
                  <c:v>0.10322580645161292</c:v>
                </c:pt>
                <c:pt idx="9">
                  <c:v>0.4333333333333334</c:v>
                </c:pt>
                <c:pt idx="11">
                  <c:v>0.65744680851063864</c:v>
                </c:pt>
                <c:pt idx="12">
                  <c:v>0.3</c:v>
                </c:pt>
                <c:pt idx="13">
                  <c:v>1.8455882352941178</c:v>
                </c:pt>
                <c:pt idx="19">
                  <c:v>0.15208333333333335</c:v>
                </c:pt>
                <c:pt idx="20">
                  <c:v>0.22941176470588237</c:v>
                </c:pt>
                <c:pt idx="24">
                  <c:v>0.97936507936507955</c:v>
                </c:pt>
                <c:pt idx="25">
                  <c:v>1</c:v>
                </c:pt>
                <c:pt idx="26">
                  <c:v>0.25937500000000002</c:v>
                </c:pt>
                <c:pt idx="27">
                  <c:v>1.3961538461538463</c:v>
                </c:pt>
                <c:pt idx="28">
                  <c:v>0.24857142857142861</c:v>
                </c:pt>
                <c:pt idx="29">
                  <c:v>0.18875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292096"/>
        <c:axId val="76293632"/>
      </c:barChart>
      <c:catAx>
        <c:axId val="7629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9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29363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92096"/>
        <c:crosses val="autoZero"/>
        <c:crossBetween val="between"/>
        <c:majorUnit val="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53781749821324"/>
          <c:y val="0.93248234244595718"/>
          <c:w val="0.14073241559908017"/>
          <c:h val="3.83211315579934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Average of Full Time Equivalent personnel - administrative staff - comparison between years</a:t>
            </a:r>
          </a:p>
        </c:rich>
      </c:tx>
      <c:layout>
        <c:manualLayout>
          <c:xMode val="edge"/>
          <c:yMode val="edge"/>
          <c:x val="0.10875350581177359"/>
          <c:y val="3.196347373086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71649815340339E-2"/>
          <c:y val="0.14840215736068904"/>
          <c:w val="0.93236134649146352"/>
          <c:h val="0.54109709683820462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'Q13'!$B$258:$B$287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'Q13'!$D$258:$D$287</c:f>
              <c:numCache>
                <c:formatCode>0.00</c:formatCode>
                <c:ptCount val="30"/>
                <c:pt idx="0">
                  <c:v>2.4352941176470586</c:v>
                </c:pt>
                <c:pt idx="1">
                  <c:v>5.2279999999999998</c:v>
                </c:pt>
                <c:pt idx="2">
                  <c:v>1.5</c:v>
                </c:pt>
                <c:pt idx="3">
                  <c:v>1.4444444444444444</c:v>
                </c:pt>
                <c:pt idx="4">
                  <c:v>1.3333333333333335</c:v>
                </c:pt>
                <c:pt idx="5">
                  <c:v>3.7925925925925923</c:v>
                </c:pt>
                <c:pt idx="6">
                  <c:v>7.3166666666666673</c:v>
                </c:pt>
                <c:pt idx="7">
                  <c:v>0</c:v>
                </c:pt>
                <c:pt idx="8">
                  <c:v>1.8</c:v>
                </c:pt>
                <c:pt idx="9">
                  <c:v>3.4823529411764702</c:v>
                </c:pt>
                <c:pt idx="10">
                  <c:v>1.3333333333333335</c:v>
                </c:pt>
                <c:pt idx="11">
                  <c:v>2.5333333333333332</c:v>
                </c:pt>
                <c:pt idx="12">
                  <c:v>1.6666666666666667</c:v>
                </c:pt>
                <c:pt idx="13">
                  <c:v>1.8684210526315792</c:v>
                </c:pt>
                <c:pt idx="14">
                  <c:v>1.2266666666666668</c:v>
                </c:pt>
                <c:pt idx="15">
                  <c:v>4.411428571428571</c:v>
                </c:pt>
                <c:pt idx="16">
                  <c:v>1.5</c:v>
                </c:pt>
                <c:pt idx="17">
                  <c:v>1</c:v>
                </c:pt>
                <c:pt idx="18">
                  <c:v>1.02</c:v>
                </c:pt>
                <c:pt idx="19">
                  <c:v>6.1444444444444439</c:v>
                </c:pt>
                <c:pt idx="20">
                  <c:v>2.2545454545454549</c:v>
                </c:pt>
                <c:pt idx="21">
                  <c:v>1.6666666666666667</c:v>
                </c:pt>
                <c:pt idx="22">
                  <c:v>3.9590909090909094</c:v>
                </c:pt>
                <c:pt idx="23">
                  <c:v>3.1388888888888888</c:v>
                </c:pt>
                <c:pt idx="24">
                  <c:v>1.9838709677419355</c:v>
                </c:pt>
                <c:pt idx="25">
                  <c:v>2.15</c:v>
                </c:pt>
                <c:pt idx="26">
                  <c:v>3.4528301886792456</c:v>
                </c:pt>
                <c:pt idx="27">
                  <c:v>1.5</c:v>
                </c:pt>
                <c:pt idx="28">
                  <c:v>2.0285714285714285</c:v>
                </c:pt>
                <c:pt idx="29">
                  <c:v>6.4571428571428573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'Q13'!$B$258:$B$287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'Q13'!$F$258:$F$287</c:f>
              <c:numCache>
                <c:formatCode>General</c:formatCode>
                <c:ptCount val="30"/>
                <c:pt idx="0">
                  <c:v>1.9</c:v>
                </c:pt>
                <c:pt idx="1">
                  <c:v>4.2</c:v>
                </c:pt>
                <c:pt idx="4">
                  <c:v>1.3</c:v>
                </c:pt>
                <c:pt idx="5">
                  <c:v>2.7</c:v>
                </c:pt>
                <c:pt idx="6">
                  <c:v>3.2</c:v>
                </c:pt>
                <c:pt idx="7">
                  <c:v>0.8</c:v>
                </c:pt>
                <c:pt idx="8">
                  <c:v>1</c:v>
                </c:pt>
                <c:pt idx="9">
                  <c:v>2.2999999999999998</c:v>
                </c:pt>
                <c:pt idx="11">
                  <c:v>1.3</c:v>
                </c:pt>
                <c:pt idx="12">
                  <c:v>3.4</c:v>
                </c:pt>
                <c:pt idx="13">
                  <c:v>1.2</c:v>
                </c:pt>
                <c:pt idx="14">
                  <c:v>1</c:v>
                </c:pt>
                <c:pt idx="15">
                  <c:v>4.3</c:v>
                </c:pt>
                <c:pt idx="17">
                  <c:v>0.7</c:v>
                </c:pt>
                <c:pt idx="18">
                  <c:v>0.2</c:v>
                </c:pt>
                <c:pt idx="19">
                  <c:v>3.8</c:v>
                </c:pt>
                <c:pt idx="20">
                  <c:v>1.1000000000000001</c:v>
                </c:pt>
                <c:pt idx="21">
                  <c:v>1.6</c:v>
                </c:pt>
                <c:pt idx="24">
                  <c:v>1.8</c:v>
                </c:pt>
                <c:pt idx="25">
                  <c:v>1.3</c:v>
                </c:pt>
                <c:pt idx="26">
                  <c:v>2.8</c:v>
                </c:pt>
                <c:pt idx="28">
                  <c:v>1.3</c:v>
                </c:pt>
                <c:pt idx="29">
                  <c:v>7.2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'Q13'!$B$258:$B$287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'Q13'!$I$258:$I$287</c:f>
              <c:numCache>
                <c:formatCode>0.0</c:formatCode>
                <c:ptCount val="30"/>
                <c:pt idx="0">
                  <c:v>2.0277777777777777</c:v>
                </c:pt>
                <c:pt idx="1">
                  <c:v>2.9972222222222222</c:v>
                </c:pt>
                <c:pt idx="6">
                  <c:v>1.29</c:v>
                </c:pt>
                <c:pt idx="8">
                  <c:v>8.0645161290322592E-2</c:v>
                </c:pt>
                <c:pt idx="9">
                  <c:v>2.2919999999999994</c:v>
                </c:pt>
                <c:pt idx="11">
                  <c:v>0.67340425531914938</c:v>
                </c:pt>
                <c:pt idx="12">
                  <c:v>1.31</c:v>
                </c:pt>
                <c:pt idx="13">
                  <c:v>0.40441176470588219</c:v>
                </c:pt>
                <c:pt idx="19">
                  <c:v>2.3812500000000001</c:v>
                </c:pt>
                <c:pt idx="20">
                  <c:v>0.71470588235294119</c:v>
                </c:pt>
                <c:pt idx="24">
                  <c:v>0.55079365079365072</c:v>
                </c:pt>
                <c:pt idx="25">
                  <c:v>0.71200000000000008</c:v>
                </c:pt>
                <c:pt idx="26">
                  <c:v>1.9109375</c:v>
                </c:pt>
                <c:pt idx="27">
                  <c:v>0.40384615384615385</c:v>
                </c:pt>
                <c:pt idx="28">
                  <c:v>0.63714285714285712</c:v>
                </c:pt>
                <c:pt idx="29">
                  <c:v>3.30125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311552"/>
        <c:axId val="76317440"/>
      </c:barChart>
      <c:catAx>
        <c:axId val="763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1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317440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11552"/>
        <c:crosses val="autoZero"/>
        <c:crossBetween val="between"/>
        <c:majorUnit val="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360704911883"/>
          <c:y val="0.93260569658394432"/>
          <c:w val="0.14057172853393318"/>
          <c:h val="3.8251480424529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Average of Full Time Equivalent personnel - nurses - comparison between years</a:t>
            </a:r>
          </a:p>
        </c:rich>
      </c:tx>
      <c:layout>
        <c:manualLayout>
          <c:xMode val="edge"/>
          <c:yMode val="edge"/>
          <c:x val="0.16291392514291891"/>
          <c:y val="3.1890501046919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059602649006634E-2"/>
          <c:y val="0.14806394600648923"/>
          <c:w val="0.94039735099337762"/>
          <c:h val="0.5421418330699147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'Q13'!$B$294:$B$323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'Q13'!$D$294:$D$323</c:f>
              <c:numCache>
                <c:formatCode>0.00</c:formatCode>
                <c:ptCount val="30"/>
                <c:pt idx="0">
                  <c:v>1</c:v>
                </c:pt>
                <c:pt idx="1">
                  <c:v>2.4333333333333331</c:v>
                </c:pt>
                <c:pt idx="2">
                  <c:v>0</c:v>
                </c:pt>
                <c:pt idx="3">
                  <c:v>1.4357142857142857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3.5</c:v>
                </c:pt>
                <c:pt idx="9">
                  <c:v>3</c:v>
                </c:pt>
                <c:pt idx="10">
                  <c:v>1.3333333333333335</c:v>
                </c:pt>
                <c:pt idx="11">
                  <c:v>1.625</c:v>
                </c:pt>
                <c:pt idx="12">
                  <c:v>1.5</c:v>
                </c:pt>
                <c:pt idx="13">
                  <c:v>1.8</c:v>
                </c:pt>
                <c:pt idx="14">
                  <c:v>0</c:v>
                </c:pt>
                <c:pt idx="15">
                  <c:v>4.25</c:v>
                </c:pt>
                <c:pt idx="16">
                  <c:v>3.625</c:v>
                </c:pt>
                <c:pt idx="17">
                  <c:v>3</c:v>
                </c:pt>
                <c:pt idx="18">
                  <c:v>0.5</c:v>
                </c:pt>
                <c:pt idx="19">
                  <c:v>1</c:v>
                </c:pt>
                <c:pt idx="20">
                  <c:v>0.9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1.625</c:v>
                </c:pt>
                <c:pt idx="25">
                  <c:v>0</c:v>
                </c:pt>
                <c:pt idx="26">
                  <c:v>6.1071428571428568</c:v>
                </c:pt>
                <c:pt idx="27">
                  <c:v>0</c:v>
                </c:pt>
                <c:pt idx="28">
                  <c:v>1</c:v>
                </c:pt>
                <c:pt idx="29">
                  <c:v>1.375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'Q13'!$B$294:$B$323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'Q13'!$F$294:$F$323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4">
                  <c:v>0</c:v>
                </c:pt>
                <c:pt idx="5">
                  <c:v>0.6</c:v>
                </c:pt>
                <c:pt idx="6">
                  <c:v>0</c:v>
                </c:pt>
                <c:pt idx="7">
                  <c:v>0.3</c:v>
                </c:pt>
                <c:pt idx="8">
                  <c:v>0</c:v>
                </c:pt>
                <c:pt idx="9">
                  <c:v>0.9</c:v>
                </c:pt>
                <c:pt idx="11">
                  <c:v>0.1</c:v>
                </c:pt>
                <c:pt idx="12">
                  <c:v>0.5</c:v>
                </c:pt>
                <c:pt idx="13">
                  <c:v>1</c:v>
                </c:pt>
                <c:pt idx="14">
                  <c:v>0</c:v>
                </c:pt>
                <c:pt idx="15">
                  <c:v>1.7</c:v>
                </c:pt>
                <c:pt idx="17">
                  <c:v>0.2</c:v>
                </c:pt>
                <c:pt idx="18">
                  <c:v>0.7</c:v>
                </c:pt>
                <c:pt idx="19">
                  <c:v>0</c:v>
                </c:pt>
                <c:pt idx="20">
                  <c:v>0.2</c:v>
                </c:pt>
                <c:pt idx="21">
                  <c:v>0.1</c:v>
                </c:pt>
                <c:pt idx="24">
                  <c:v>1.5</c:v>
                </c:pt>
                <c:pt idx="25">
                  <c:v>0.1</c:v>
                </c:pt>
                <c:pt idx="26">
                  <c:v>3.5</c:v>
                </c:pt>
                <c:pt idx="28">
                  <c:v>0.1</c:v>
                </c:pt>
                <c:pt idx="29">
                  <c:v>0.3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'Q13'!$B$294:$B$323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'Q13'!$I$294:$I$323</c:f>
              <c:numCache>
                <c:formatCode>0.0</c:formatCode>
                <c:ptCount val="30"/>
                <c:pt idx="0">
                  <c:v>0.16666666666666669</c:v>
                </c:pt>
                <c:pt idx="1">
                  <c:v>0.27777777777777779</c:v>
                </c:pt>
                <c:pt idx="6">
                  <c:v>0</c:v>
                </c:pt>
                <c:pt idx="8">
                  <c:v>2.4193548387096774E-2</c:v>
                </c:pt>
                <c:pt idx="9">
                  <c:v>0.18</c:v>
                </c:pt>
                <c:pt idx="11">
                  <c:v>5.3191489361702144E-3</c:v>
                </c:pt>
                <c:pt idx="12">
                  <c:v>0.1</c:v>
                </c:pt>
                <c:pt idx="13">
                  <c:v>4.4117647058823525E-2</c:v>
                </c:pt>
                <c:pt idx="19">
                  <c:v>0</c:v>
                </c:pt>
                <c:pt idx="20">
                  <c:v>0.14705882352941177</c:v>
                </c:pt>
                <c:pt idx="24">
                  <c:v>0.36507936507936506</c:v>
                </c:pt>
                <c:pt idx="25">
                  <c:v>0.12</c:v>
                </c:pt>
                <c:pt idx="26">
                  <c:v>2.15</c:v>
                </c:pt>
                <c:pt idx="27">
                  <c:v>3.8461538461538471E-2</c:v>
                </c:pt>
                <c:pt idx="28">
                  <c:v>2.2857142857142864E-2</c:v>
                </c:pt>
                <c:pt idx="29">
                  <c:v>3.125E-2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331264"/>
        <c:axId val="76333056"/>
      </c:barChart>
      <c:catAx>
        <c:axId val="7633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3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33305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31264"/>
        <c:crosses val="autoZero"/>
        <c:crossBetween val="between"/>
        <c:majorUnit val="1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205569338079332"/>
          <c:y val="0.93285116045887684"/>
          <c:w val="0.14041125852419181"/>
          <c:h val="3.81126692028664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Average of Full Time Equivalent personnel - others - comparison between years</a:t>
            </a:r>
          </a:p>
        </c:rich>
      </c:tx>
      <c:layout>
        <c:manualLayout>
          <c:xMode val="edge"/>
          <c:yMode val="edge"/>
          <c:x val="0.14991181341512314"/>
          <c:y val="6.4751894220769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7460404602250712"/>
          <c:y val="0.70227272727272727"/>
          <c:w val="0.93254088714875671"/>
          <c:h val="0.54318181818181865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'Q13'!$B$330:$B$359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'Q13'!$D$330:$D$359</c:f>
              <c:numCache>
                <c:formatCode>0.00</c:formatCode>
                <c:ptCount val="30"/>
                <c:pt idx="0">
                  <c:v>3.2</c:v>
                </c:pt>
                <c:pt idx="1">
                  <c:v>3.6076923076923082</c:v>
                </c:pt>
                <c:pt idx="2">
                  <c:v>1</c:v>
                </c:pt>
                <c:pt idx="3">
                  <c:v>1.4230769230769229</c:v>
                </c:pt>
                <c:pt idx="4">
                  <c:v>1.9666666666666668</c:v>
                </c:pt>
                <c:pt idx="5">
                  <c:v>2.625</c:v>
                </c:pt>
                <c:pt idx="6">
                  <c:v>15.233333333333334</c:v>
                </c:pt>
                <c:pt idx="7">
                  <c:v>1</c:v>
                </c:pt>
                <c:pt idx="8">
                  <c:v>1.375</c:v>
                </c:pt>
                <c:pt idx="9">
                  <c:v>14.7</c:v>
                </c:pt>
                <c:pt idx="10">
                  <c:v>0</c:v>
                </c:pt>
                <c:pt idx="11">
                  <c:v>3.2386363636363633</c:v>
                </c:pt>
                <c:pt idx="12">
                  <c:v>1.0833333333333335</c:v>
                </c:pt>
                <c:pt idx="13">
                  <c:v>3.5266666666666664</c:v>
                </c:pt>
                <c:pt idx="14">
                  <c:v>1.411111111111111</c:v>
                </c:pt>
                <c:pt idx="15">
                  <c:v>4.2083333333333339</c:v>
                </c:pt>
                <c:pt idx="16">
                  <c:v>1.4166666666666665</c:v>
                </c:pt>
                <c:pt idx="17">
                  <c:v>2.666666666666667</c:v>
                </c:pt>
                <c:pt idx="18">
                  <c:v>3</c:v>
                </c:pt>
                <c:pt idx="19">
                  <c:v>11.025</c:v>
                </c:pt>
                <c:pt idx="20">
                  <c:v>2.25</c:v>
                </c:pt>
                <c:pt idx="21">
                  <c:v>0.95454545454545447</c:v>
                </c:pt>
                <c:pt idx="22">
                  <c:v>1.5</c:v>
                </c:pt>
                <c:pt idx="23">
                  <c:v>2.5</c:v>
                </c:pt>
                <c:pt idx="24">
                  <c:v>2.0307692307692307</c:v>
                </c:pt>
                <c:pt idx="25">
                  <c:v>2</c:v>
                </c:pt>
                <c:pt idx="26">
                  <c:v>5.4285714285714288</c:v>
                </c:pt>
                <c:pt idx="27">
                  <c:v>1.5</c:v>
                </c:pt>
                <c:pt idx="28">
                  <c:v>3.9166666666666665</c:v>
                </c:pt>
                <c:pt idx="29">
                  <c:v>4.5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'Q13'!$B$330:$B$359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'Q13'!$F$330:$F$359</c:f>
              <c:numCache>
                <c:formatCode>General</c:formatCode>
                <c:ptCount val="30"/>
                <c:pt idx="0">
                  <c:v>2.6</c:v>
                </c:pt>
                <c:pt idx="1">
                  <c:v>0.5</c:v>
                </c:pt>
                <c:pt idx="4">
                  <c:v>0</c:v>
                </c:pt>
                <c:pt idx="5">
                  <c:v>2.2000000000000002</c:v>
                </c:pt>
                <c:pt idx="6">
                  <c:v>2.1</c:v>
                </c:pt>
                <c:pt idx="7">
                  <c:v>0.2</c:v>
                </c:pt>
                <c:pt idx="8">
                  <c:v>1.1000000000000001</c:v>
                </c:pt>
                <c:pt idx="9">
                  <c:v>4</c:v>
                </c:pt>
                <c:pt idx="11">
                  <c:v>2.4</c:v>
                </c:pt>
                <c:pt idx="12">
                  <c:v>1.6</c:v>
                </c:pt>
                <c:pt idx="13">
                  <c:v>2.4</c:v>
                </c:pt>
                <c:pt idx="14">
                  <c:v>1</c:v>
                </c:pt>
                <c:pt idx="15">
                  <c:v>0.8</c:v>
                </c:pt>
                <c:pt idx="17">
                  <c:v>2.4</c:v>
                </c:pt>
                <c:pt idx="18">
                  <c:v>0.3</c:v>
                </c:pt>
                <c:pt idx="19">
                  <c:v>8.6999999999999993</c:v>
                </c:pt>
                <c:pt idx="20">
                  <c:v>0</c:v>
                </c:pt>
                <c:pt idx="21">
                  <c:v>0.4</c:v>
                </c:pt>
                <c:pt idx="24">
                  <c:v>2.7</c:v>
                </c:pt>
                <c:pt idx="25">
                  <c:v>2.2000000000000002</c:v>
                </c:pt>
                <c:pt idx="26">
                  <c:v>2.6</c:v>
                </c:pt>
                <c:pt idx="28">
                  <c:v>2.6</c:v>
                </c:pt>
                <c:pt idx="29">
                  <c:v>4.5999999999999996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'Q13'!$B$330:$B$359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'Q13'!$I$330:$I$359</c:f>
              <c:numCache>
                <c:formatCode>0.0</c:formatCode>
                <c:ptCount val="30"/>
                <c:pt idx="0">
                  <c:v>1.4444444444444446</c:v>
                </c:pt>
                <c:pt idx="1">
                  <c:v>1.075</c:v>
                </c:pt>
                <c:pt idx="6">
                  <c:v>6.53</c:v>
                </c:pt>
                <c:pt idx="8">
                  <c:v>0.85483870967741937</c:v>
                </c:pt>
                <c:pt idx="9">
                  <c:v>1.9013333333333331</c:v>
                </c:pt>
                <c:pt idx="11">
                  <c:v>1.3297872340425534</c:v>
                </c:pt>
                <c:pt idx="12">
                  <c:v>0.6</c:v>
                </c:pt>
                <c:pt idx="13">
                  <c:v>1.125</c:v>
                </c:pt>
                <c:pt idx="19">
                  <c:v>3.0916666666666668</c:v>
                </c:pt>
                <c:pt idx="20">
                  <c:v>0</c:v>
                </c:pt>
                <c:pt idx="24">
                  <c:v>1.5746031746031752</c:v>
                </c:pt>
                <c:pt idx="25">
                  <c:v>0.7</c:v>
                </c:pt>
                <c:pt idx="26">
                  <c:v>1.875</c:v>
                </c:pt>
                <c:pt idx="27">
                  <c:v>0.16538461538461538</c:v>
                </c:pt>
                <c:pt idx="28">
                  <c:v>0.35714285714285715</c:v>
                </c:pt>
                <c:pt idx="29">
                  <c:v>0.54249999999999998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346880"/>
        <c:axId val="76348416"/>
      </c:barChart>
      <c:catAx>
        <c:axId val="7634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4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34841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46880"/>
        <c:crosses val="autoZero"/>
        <c:crossBetween val="between"/>
        <c:majorUnit val="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052406746423316"/>
          <c:y val="0.94021963056504765"/>
          <c:w val="0.13667425968109342"/>
          <c:h val="3.80436289803397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Are there pharmacists in your hospital who are not member of the </a:t>
            </a:r>
          </a:p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hospital pharmacy staff in 2010 n=(990)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'Q13'!$B$368:$B$397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'Q13'!$F$368:$F$397</c:f>
              <c:numCache>
                <c:formatCode>#,##0.0%</c:formatCode>
                <c:ptCount val="30"/>
                <c:pt idx="0">
                  <c:v>2.0202020202020202E-3</c:v>
                </c:pt>
                <c:pt idx="1">
                  <c:v>8.0808080808080808E-3</c:v>
                </c:pt>
                <c:pt idx="2">
                  <c:v>1.0101010101010101E-3</c:v>
                </c:pt>
                <c:pt idx="3">
                  <c:v>3.0303030303030303E-3</c:v>
                </c:pt>
                <c:pt idx="4">
                  <c:v>5.0505050505050509E-3</c:v>
                </c:pt>
                <c:pt idx="5">
                  <c:v>1.1111111111111112E-2</c:v>
                </c:pt>
                <c:pt idx="6">
                  <c:v>2.0202020202020202E-3</c:v>
                </c:pt>
                <c:pt idx="7">
                  <c:v>0</c:v>
                </c:pt>
                <c:pt idx="8">
                  <c:v>4.0404040404040404E-3</c:v>
                </c:pt>
                <c:pt idx="9">
                  <c:v>6.0606060606060606E-3</c:v>
                </c:pt>
                <c:pt idx="10">
                  <c:v>1.0101010101010101E-3</c:v>
                </c:pt>
                <c:pt idx="11">
                  <c:v>1.0101010101010102E-2</c:v>
                </c:pt>
                <c:pt idx="12">
                  <c:v>2.0202020202020202E-3</c:v>
                </c:pt>
                <c:pt idx="13">
                  <c:v>1.0101010101010102E-2</c:v>
                </c:pt>
                <c:pt idx="14">
                  <c:v>5.0505050505050509E-3</c:v>
                </c:pt>
                <c:pt idx="15">
                  <c:v>3.5353535353535352E-2</c:v>
                </c:pt>
                <c:pt idx="16">
                  <c:v>0</c:v>
                </c:pt>
                <c:pt idx="17">
                  <c:v>1.0101010101010101E-3</c:v>
                </c:pt>
                <c:pt idx="18">
                  <c:v>0</c:v>
                </c:pt>
                <c:pt idx="19">
                  <c:v>4.0404040404040404E-3</c:v>
                </c:pt>
                <c:pt idx="20">
                  <c:v>5.0505050505050509E-3</c:v>
                </c:pt>
                <c:pt idx="21">
                  <c:v>2.0202020202020202E-3</c:v>
                </c:pt>
                <c:pt idx="22">
                  <c:v>9.0909090909090905E-3</c:v>
                </c:pt>
                <c:pt idx="23">
                  <c:v>1.0101010101010102E-2</c:v>
                </c:pt>
                <c:pt idx="24">
                  <c:v>1.5151515151515152E-2</c:v>
                </c:pt>
                <c:pt idx="25">
                  <c:v>5.0505050505050509E-3</c:v>
                </c:pt>
                <c:pt idx="26">
                  <c:v>3.1313131313131314E-2</c:v>
                </c:pt>
                <c:pt idx="27">
                  <c:v>1.8181818181818181E-2</c:v>
                </c:pt>
                <c:pt idx="28">
                  <c:v>5.0505050505050509E-3</c:v>
                </c:pt>
                <c:pt idx="29">
                  <c:v>5.0505050505050509E-3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'Q13'!$B$368:$B$397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'Q13'!$J$368:$J$397</c:f>
              <c:numCache>
                <c:formatCode>#,##0.0%</c:formatCode>
                <c:ptCount val="30"/>
                <c:pt idx="0">
                  <c:v>3.4343434343434343E-2</c:v>
                </c:pt>
                <c:pt idx="1">
                  <c:v>2.8282828282828285E-2</c:v>
                </c:pt>
                <c:pt idx="2">
                  <c:v>5.0505050505050509E-3</c:v>
                </c:pt>
                <c:pt idx="3">
                  <c:v>5.2525252525252523E-2</c:v>
                </c:pt>
                <c:pt idx="4">
                  <c:v>3.1313131313131314E-2</c:v>
                </c:pt>
                <c:pt idx="5">
                  <c:v>2.9292929292929294E-2</c:v>
                </c:pt>
                <c:pt idx="6">
                  <c:v>5.0505050505050509E-3</c:v>
                </c:pt>
                <c:pt idx="7">
                  <c:v>1.7171717171717171E-2</c:v>
                </c:pt>
                <c:pt idx="8">
                  <c:v>3.9393939393939391E-2</c:v>
                </c:pt>
                <c:pt idx="9">
                  <c:v>2.5252525252525252E-2</c:v>
                </c:pt>
                <c:pt idx="10">
                  <c:v>1.5151515151515152E-2</c:v>
                </c:pt>
                <c:pt idx="11">
                  <c:v>9.1919191919191914E-2</c:v>
                </c:pt>
                <c:pt idx="12">
                  <c:v>2.7272727272727271E-2</c:v>
                </c:pt>
                <c:pt idx="13">
                  <c:v>3.7373737373737372E-2</c:v>
                </c:pt>
                <c:pt idx="14">
                  <c:v>2.6262626262626262E-2</c:v>
                </c:pt>
                <c:pt idx="15">
                  <c:v>8.0808080808080815E-2</c:v>
                </c:pt>
                <c:pt idx="16">
                  <c:v>2.8282828282828285E-2</c:v>
                </c:pt>
                <c:pt idx="17">
                  <c:v>3.0303030303030303E-3</c:v>
                </c:pt>
                <c:pt idx="18">
                  <c:v>5.0505050505050509E-3</c:v>
                </c:pt>
                <c:pt idx="19">
                  <c:v>7.0707070707070711E-3</c:v>
                </c:pt>
                <c:pt idx="20">
                  <c:v>1.1111111111111112E-2</c:v>
                </c:pt>
                <c:pt idx="21">
                  <c:v>3.0303030303030304E-2</c:v>
                </c:pt>
                <c:pt idx="22">
                  <c:v>1.6161616161616162E-2</c:v>
                </c:pt>
                <c:pt idx="23">
                  <c:v>2.0202020202020204E-2</c:v>
                </c:pt>
                <c:pt idx="24">
                  <c:v>4.3434343434343436E-2</c:v>
                </c:pt>
                <c:pt idx="25">
                  <c:v>1.8181818181818181E-2</c:v>
                </c:pt>
                <c:pt idx="26">
                  <c:v>3.0303030303030304E-2</c:v>
                </c:pt>
                <c:pt idx="27">
                  <c:v>0</c:v>
                </c:pt>
                <c:pt idx="28">
                  <c:v>1.3131313131313131E-2</c:v>
                </c:pt>
                <c:pt idx="29">
                  <c:v>1.0101010101010102E-2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963200"/>
        <c:axId val="76981376"/>
      </c:barChart>
      <c:catAx>
        <c:axId val="7696320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8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98137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6320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Hospital pharmacy hours of service from Monday to Friday (average)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n=996 (2010), n=815 (2005), n=748 (2000)</a:t>
            </a:r>
          </a:p>
        </c:rich>
      </c:tx>
      <c:layout>
        <c:manualLayout>
          <c:xMode val="edge"/>
          <c:yMode val="edge"/>
          <c:x val="0.14617461910886637"/>
          <c:y val="3.0570892635728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2535996636485E-2"/>
          <c:y val="0.13654936599521172"/>
          <c:w val="0.94214107358135302"/>
          <c:h val="0.58695846875553548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'Q14'!$B$5:$B$34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'Q14'!$D$5:$D$34</c:f>
              <c:numCache>
                <c:formatCode>0.00</c:formatCode>
                <c:ptCount val="30"/>
                <c:pt idx="0">
                  <c:v>8.5638888888888882</c:v>
                </c:pt>
                <c:pt idx="1">
                  <c:v>8.9361111111111118</c:v>
                </c:pt>
                <c:pt idx="2">
                  <c:v>7.333333333333333</c:v>
                </c:pt>
                <c:pt idx="3">
                  <c:v>8.0181818181818194</c:v>
                </c:pt>
                <c:pt idx="4">
                  <c:v>8.8421052631578938</c:v>
                </c:pt>
                <c:pt idx="5">
                  <c:v>11.036585365853657</c:v>
                </c:pt>
                <c:pt idx="6">
                  <c:v>7.7857142857142865</c:v>
                </c:pt>
                <c:pt idx="7">
                  <c:v>8.7222222222222232</c:v>
                </c:pt>
                <c:pt idx="8">
                  <c:v>8.4255813953488374</c:v>
                </c:pt>
                <c:pt idx="9">
                  <c:v>10.664516129032258</c:v>
                </c:pt>
                <c:pt idx="10">
                  <c:v>8.5666666666666664</c:v>
                </c:pt>
                <c:pt idx="11">
                  <c:v>9.0587628865979379</c:v>
                </c:pt>
                <c:pt idx="12">
                  <c:v>9.8387096774193559</c:v>
                </c:pt>
                <c:pt idx="13">
                  <c:v>8.4521739130434774</c:v>
                </c:pt>
                <c:pt idx="14">
                  <c:v>7.416666666666667</c:v>
                </c:pt>
                <c:pt idx="15">
                  <c:v>8.1310344827586203</c:v>
                </c:pt>
                <c:pt idx="16">
                  <c:v>8</c:v>
                </c:pt>
                <c:pt idx="17">
                  <c:v>9.125</c:v>
                </c:pt>
                <c:pt idx="18">
                  <c:v>9.4</c:v>
                </c:pt>
                <c:pt idx="19">
                  <c:v>8.7916666666666679</c:v>
                </c:pt>
                <c:pt idx="20">
                  <c:v>7.8533333333333335</c:v>
                </c:pt>
                <c:pt idx="21">
                  <c:v>8.0130434782608706</c:v>
                </c:pt>
                <c:pt idx="22">
                  <c:v>12.665384615384616</c:v>
                </c:pt>
                <c:pt idx="23">
                  <c:v>9.6620689655172409</c:v>
                </c:pt>
                <c:pt idx="24">
                  <c:v>8.3298245614035089</c:v>
                </c:pt>
                <c:pt idx="25">
                  <c:v>8.3409090909090899</c:v>
                </c:pt>
                <c:pt idx="26">
                  <c:v>15.2</c:v>
                </c:pt>
                <c:pt idx="27">
                  <c:v>8.6999999999999993</c:v>
                </c:pt>
                <c:pt idx="28">
                  <c:v>8.9611111111111121</c:v>
                </c:pt>
                <c:pt idx="29">
                  <c:v>10.5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dLbls>
            <c:delete val="1"/>
          </c:dLbls>
          <c:cat>
            <c:strRef>
              <c:f>'Q14'!$B$5:$B$34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'Q14'!$F$5:$F$34</c:f>
              <c:numCache>
                <c:formatCode>General</c:formatCode>
                <c:ptCount val="30"/>
                <c:pt idx="0">
                  <c:v>12.3</c:v>
                </c:pt>
                <c:pt idx="1">
                  <c:v>12.1</c:v>
                </c:pt>
                <c:pt idx="4">
                  <c:v>17.7</c:v>
                </c:pt>
                <c:pt idx="5">
                  <c:v>11.2</c:v>
                </c:pt>
                <c:pt idx="6">
                  <c:v>13.7</c:v>
                </c:pt>
                <c:pt idx="7">
                  <c:v>14.6</c:v>
                </c:pt>
                <c:pt idx="8">
                  <c:v>9.6999999999999993</c:v>
                </c:pt>
                <c:pt idx="9">
                  <c:v>14.9</c:v>
                </c:pt>
                <c:pt idx="11">
                  <c:v>11.5</c:v>
                </c:pt>
                <c:pt idx="12">
                  <c:v>18.5</c:v>
                </c:pt>
                <c:pt idx="13">
                  <c:v>9.6</c:v>
                </c:pt>
                <c:pt idx="14">
                  <c:v>12.8</c:v>
                </c:pt>
                <c:pt idx="17">
                  <c:v>15.7</c:v>
                </c:pt>
                <c:pt idx="18">
                  <c:v>8</c:v>
                </c:pt>
                <c:pt idx="19">
                  <c:v>14.6</c:v>
                </c:pt>
                <c:pt idx="20">
                  <c:v>7.9</c:v>
                </c:pt>
                <c:pt idx="21">
                  <c:v>8.8000000000000007</c:v>
                </c:pt>
                <c:pt idx="24">
                  <c:v>8.6</c:v>
                </c:pt>
                <c:pt idx="25">
                  <c:v>8.5</c:v>
                </c:pt>
                <c:pt idx="26">
                  <c:v>14.8</c:v>
                </c:pt>
                <c:pt idx="28">
                  <c:v>13.1</c:v>
                </c:pt>
                <c:pt idx="29">
                  <c:v>10.9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dLbls>
            <c:delete val="1"/>
          </c:dLbls>
          <c:cat>
            <c:strRef>
              <c:f>'Q14'!$B$5:$B$34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'Q14'!$I$5:$I$34</c:f>
              <c:numCache>
                <c:formatCode>0.0</c:formatCode>
                <c:ptCount val="30"/>
                <c:pt idx="0">
                  <c:v>17.25</c:v>
                </c:pt>
                <c:pt idx="1">
                  <c:v>12.64722222222222</c:v>
                </c:pt>
                <c:pt idx="6">
                  <c:v>10.6</c:v>
                </c:pt>
                <c:pt idx="8">
                  <c:v>11.632241935483869</c:v>
                </c:pt>
                <c:pt idx="9">
                  <c:v>14.697333333333335</c:v>
                </c:pt>
                <c:pt idx="11">
                  <c:v>13.305297872340425</c:v>
                </c:pt>
                <c:pt idx="12">
                  <c:v>10.75</c:v>
                </c:pt>
                <c:pt idx="13">
                  <c:v>23.808823529411764</c:v>
                </c:pt>
                <c:pt idx="19">
                  <c:v>12.172916666666667</c:v>
                </c:pt>
                <c:pt idx="20">
                  <c:v>7.1176470588235281</c:v>
                </c:pt>
                <c:pt idx="24">
                  <c:v>10.674603174603172</c:v>
                </c:pt>
                <c:pt idx="25">
                  <c:v>26.64</c:v>
                </c:pt>
                <c:pt idx="26">
                  <c:v>17.600000000000001</c:v>
                </c:pt>
                <c:pt idx="27">
                  <c:v>15.007692307692309</c:v>
                </c:pt>
                <c:pt idx="28">
                  <c:v>11.277142857142858</c:v>
                </c:pt>
                <c:pt idx="29">
                  <c:v>11.15875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90636288"/>
        <c:axId val="90637824"/>
      </c:barChart>
      <c:catAx>
        <c:axId val="906362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3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637824"/>
        <c:scaling>
          <c:orientation val="minMax"/>
        </c:scaling>
        <c:delete val="0"/>
        <c:axPos val="l"/>
        <c:majorGridlines>
          <c:spPr>
            <a:ln w="3175">
              <a:solidFill>
                <a:srgbClr val="A7A7A7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3628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15139442231074"/>
          <c:y val="0.93943525397145"/>
          <c:w val="0.12948207171314738"/>
          <c:h val="2.82637954239574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Hospital pharmacy hours of service on Saturday (average)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n=384 (2010), n=493 (2005), n=748 (2000)</a:t>
            </a:r>
          </a:p>
        </c:rich>
      </c:tx>
      <c:layout>
        <c:manualLayout>
          <c:xMode val="edge"/>
          <c:yMode val="edge"/>
          <c:x val="0.18386035908858006"/>
          <c:y val="2.9745210162850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2535996636485E-2"/>
          <c:y val="0.14022711381211375"/>
          <c:w val="0.94214107358135302"/>
          <c:h val="0.57153172144634057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'Q14'!$B$40:$B$69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'Q14'!$D$40:$D$69</c:f>
              <c:numCache>
                <c:formatCode>0.00</c:formatCode>
                <c:ptCount val="30"/>
                <c:pt idx="0">
                  <c:v>1.0862068965517242</c:v>
                </c:pt>
                <c:pt idx="1">
                  <c:v>3.3194444444444442</c:v>
                </c:pt>
                <c:pt idx="2">
                  <c:v>1.75</c:v>
                </c:pt>
                <c:pt idx="3">
                  <c:v>1.3333333333333335</c:v>
                </c:pt>
                <c:pt idx="4">
                  <c:v>2.0588235294117649</c:v>
                </c:pt>
                <c:pt idx="5">
                  <c:v>6.09375</c:v>
                </c:pt>
                <c:pt idx="6">
                  <c:v>0.33333333333333337</c:v>
                </c:pt>
                <c:pt idx="7">
                  <c:v>0.33333333333333337</c:v>
                </c:pt>
                <c:pt idx="8">
                  <c:v>0</c:v>
                </c:pt>
                <c:pt idx="9">
                  <c:v>4.0107142857142852</c:v>
                </c:pt>
                <c:pt idx="10">
                  <c:v>1.15625</c:v>
                </c:pt>
                <c:pt idx="11">
                  <c:v>1.5674418604651161</c:v>
                </c:pt>
                <c:pt idx="12">
                  <c:v>7.3214285714285712</c:v>
                </c:pt>
                <c:pt idx="13">
                  <c:v>1.1304347826086958</c:v>
                </c:pt>
                <c:pt idx="14">
                  <c:v>0.2857142857142857</c:v>
                </c:pt>
                <c:pt idx="15">
                  <c:v>3.9290598290598289</c:v>
                </c:pt>
                <c:pt idx="16">
                  <c:v>0</c:v>
                </c:pt>
                <c:pt idx="17">
                  <c:v>1</c:v>
                </c:pt>
                <c:pt idx="18">
                  <c:v>3.2</c:v>
                </c:pt>
                <c:pt idx="19">
                  <c:v>2.666666666666667</c:v>
                </c:pt>
                <c:pt idx="20">
                  <c:v>1.875</c:v>
                </c:pt>
                <c:pt idx="21">
                  <c:v>3.1111111111111112</c:v>
                </c:pt>
                <c:pt idx="22">
                  <c:v>8.2200000000000006</c:v>
                </c:pt>
                <c:pt idx="23">
                  <c:v>5.1136363636363633</c:v>
                </c:pt>
                <c:pt idx="24">
                  <c:v>0.80263157894736847</c:v>
                </c:pt>
                <c:pt idx="25">
                  <c:v>0.91304347826086951</c:v>
                </c:pt>
                <c:pt idx="26">
                  <c:v>12.653225806451612</c:v>
                </c:pt>
                <c:pt idx="27">
                  <c:v>1.5714285714285714</c:v>
                </c:pt>
                <c:pt idx="28">
                  <c:v>2.5705882352941178</c:v>
                </c:pt>
                <c:pt idx="29">
                  <c:v>4.4666666666666668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dLbls>
            <c:delete val="1"/>
          </c:dLbls>
          <c:cat>
            <c:strRef>
              <c:f>'Q14'!$B$40:$B$69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'Q14'!$F$40:$F$69</c:f>
              <c:numCache>
                <c:formatCode>General</c:formatCode>
                <c:ptCount val="30"/>
                <c:pt idx="0">
                  <c:v>3</c:v>
                </c:pt>
                <c:pt idx="1">
                  <c:v>3.3</c:v>
                </c:pt>
                <c:pt idx="4">
                  <c:v>5.6</c:v>
                </c:pt>
                <c:pt idx="5">
                  <c:v>10.6</c:v>
                </c:pt>
                <c:pt idx="6">
                  <c:v>0</c:v>
                </c:pt>
                <c:pt idx="7">
                  <c:v>0.8</c:v>
                </c:pt>
                <c:pt idx="8">
                  <c:v>1</c:v>
                </c:pt>
                <c:pt idx="9">
                  <c:v>3.2</c:v>
                </c:pt>
                <c:pt idx="11">
                  <c:v>1.5</c:v>
                </c:pt>
                <c:pt idx="12">
                  <c:v>16.899999999999999</c:v>
                </c:pt>
                <c:pt idx="13">
                  <c:v>1.3</c:v>
                </c:pt>
                <c:pt idx="14">
                  <c:v>0.6</c:v>
                </c:pt>
                <c:pt idx="17">
                  <c:v>0.5</c:v>
                </c:pt>
                <c:pt idx="18">
                  <c:v>2</c:v>
                </c:pt>
                <c:pt idx="19">
                  <c:v>2.6</c:v>
                </c:pt>
                <c:pt idx="20">
                  <c:v>1</c:v>
                </c:pt>
                <c:pt idx="21">
                  <c:v>2.6</c:v>
                </c:pt>
                <c:pt idx="24">
                  <c:v>3.6</c:v>
                </c:pt>
                <c:pt idx="25">
                  <c:v>1.9</c:v>
                </c:pt>
                <c:pt idx="26">
                  <c:v>12.1</c:v>
                </c:pt>
                <c:pt idx="28">
                  <c:v>2.1</c:v>
                </c:pt>
                <c:pt idx="29">
                  <c:v>6.3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dLbls>
            <c:delete val="1"/>
          </c:dLbls>
          <c:cat>
            <c:strRef>
              <c:f>'Q14'!$B$40:$B$69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'Q14'!$I$40:$I$69</c:f>
              <c:numCache>
                <c:formatCode>0.0</c:formatCode>
                <c:ptCount val="30"/>
                <c:pt idx="0">
                  <c:v>3.2222222222222219</c:v>
                </c:pt>
                <c:pt idx="1">
                  <c:v>2.8138888888888887</c:v>
                </c:pt>
                <c:pt idx="6">
                  <c:v>0.8</c:v>
                </c:pt>
                <c:pt idx="8">
                  <c:v>0</c:v>
                </c:pt>
                <c:pt idx="9">
                  <c:v>4.1866666666666683</c:v>
                </c:pt>
                <c:pt idx="11">
                  <c:v>1.0957446808510636</c:v>
                </c:pt>
                <c:pt idx="12">
                  <c:v>9.9499999999999993</c:v>
                </c:pt>
                <c:pt idx="13">
                  <c:v>0.95588235294117663</c:v>
                </c:pt>
                <c:pt idx="19">
                  <c:v>2</c:v>
                </c:pt>
                <c:pt idx="20">
                  <c:v>0.88235294117647056</c:v>
                </c:pt>
                <c:pt idx="24">
                  <c:v>0.98412698412698374</c:v>
                </c:pt>
                <c:pt idx="25">
                  <c:v>1.48</c:v>
                </c:pt>
                <c:pt idx="26">
                  <c:v>12.1953125</c:v>
                </c:pt>
                <c:pt idx="27">
                  <c:v>2.1730769230769225</c:v>
                </c:pt>
                <c:pt idx="28">
                  <c:v>2.128571428571429</c:v>
                </c:pt>
                <c:pt idx="29">
                  <c:v>3.1412499999999999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90651648"/>
        <c:axId val="90653440"/>
      </c:barChart>
      <c:catAx>
        <c:axId val="906516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5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65344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5164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A7A7A7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15139442231074"/>
          <c:y val="0.93594325565212233"/>
          <c:w val="0.12948207171314738"/>
          <c:h val="3.7366591784096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Hospital pharmacy hours of service on Sunday (average)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n=169 (2010), n=452 (2005), n=748 (2000)</a:t>
            </a:r>
          </a:p>
        </c:rich>
      </c:tx>
      <c:layout>
        <c:manualLayout>
          <c:xMode val="edge"/>
          <c:yMode val="edge"/>
          <c:x val="0.18957012836082071"/>
          <c:y val="2.9745245980742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455879736575225E-2"/>
          <c:y val="0.16619783478539774"/>
          <c:w val="0.94214107358135302"/>
          <c:h val="0.57153172144634057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'Q14'!$B$76:$B$105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'Q14'!$D$76:$D$105</c:f>
              <c:numCache>
                <c:formatCode>0.00</c:formatCode>
                <c:ptCount val="30"/>
                <c:pt idx="0">
                  <c:v>0.64814814814814814</c:v>
                </c:pt>
                <c:pt idx="1">
                  <c:v>0.984375</c:v>
                </c:pt>
                <c:pt idx="2">
                  <c:v>1.75</c:v>
                </c:pt>
                <c:pt idx="3">
                  <c:v>0.66666666666666674</c:v>
                </c:pt>
                <c:pt idx="4">
                  <c:v>1.7575757575757573</c:v>
                </c:pt>
                <c:pt idx="5">
                  <c:v>6.0909090909090908</c:v>
                </c:pt>
                <c:pt idx="6">
                  <c:v>0</c:v>
                </c:pt>
                <c:pt idx="7">
                  <c:v>0.22222222222222224</c:v>
                </c:pt>
                <c:pt idx="8">
                  <c:v>0</c:v>
                </c:pt>
                <c:pt idx="9">
                  <c:v>3.1785714285714284</c:v>
                </c:pt>
                <c:pt idx="10">
                  <c:v>0</c:v>
                </c:pt>
                <c:pt idx="11">
                  <c:v>0.42857142857142855</c:v>
                </c:pt>
                <c:pt idx="12">
                  <c:v>7.3214285714285712</c:v>
                </c:pt>
                <c:pt idx="13">
                  <c:v>0.52173913043478259</c:v>
                </c:pt>
                <c:pt idx="14">
                  <c:v>0.27777777777777779</c:v>
                </c:pt>
                <c:pt idx="15">
                  <c:v>0.2260869565217391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1.3636363636363638</c:v>
                </c:pt>
                <c:pt idx="20">
                  <c:v>0</c:v>
                </c:pt>
                <c:pt idx="21">
                  <c:v>1.25</c:v>
                </c:pt>
                <c:pt idx="22">
                  <c:v>6.7279999999999998</c:v>
                </c:pt>
                <c:pt idx="23">
                  <c:v>2.35</c:v>
                </c:pt>
                <c:pt idx="24">
                  <c:v>0.64473684210526316</c:v>
                </c:pt>
                <c:pt idx="25">
                  <c:v>0</c:v>
                </c:pt>
                <c:pt idx="26">
                  <c:v>10.941666666666666</c:v>
                </c:pt>
                <c:pt idx="27">
                  <c:v>0.92307692307692302</c:v>
                </c:pt>
                <c:pt idx="28">
                  <c:v>0.1875</c:v>
                </c:pt>
                <c:pt idx="29">
                  <c:v>2.7333333333333334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dLbls>
            <c:delete val="1"/>
          </c:dLbls>
          <c:cat>
            <c:strRef>
              <c:f>'Q14'!$B$76:$B$105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'Q14'!$F$76:$F$105</c:f>
              <c:numCache>
                <c:formatCode>General</c:formatCode>
                <c:ptCount val="30"/>
                <c:pt idx="0">
                  <c:v>1.7</c:v>
                </c:pt>
                <c:pt idx="1">
                  <c:v>0.8</c:v>
                </c:pt>
                <c:pt idx="4">
                  <c:v>5.2</c:v>
                </c:pt>
                <c:pt idx="5">
                  <c:v>11.6</c:v>
                </c:pt>
                <c:pt idx="6">
                  <c:v>0</c:v>
                </c:pt>
                <c:pt idx="7">
                  <c:v>0.4</c:v>
                </c:pt>
                <c:pt idx="8">
                  <c:v>1.1000000000000001</c:v>
                </c:pt>
                <c:pt idx="9">
                  <c:v>0</c:v>
                </c:pt>
                <c:pt idx="11">
                  <c:v>0.3</c:v>
                </c:pt>
                <c:pt idx="12">
                  <c:v>16.899999999999999</c:v>
                </c:pt>
                <c:pt idx="13">
                  <c:v>0.2</c:v>
                </c:pt>
                <c:pt idx="14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1.7</c:v>
                </c:pt>
                <c:pt idx="20">
                  <c:v>0</c:v>
                </c:pt>
                <c:pt idx="21">
                  <c:v>1.1000000000000001</c:v>
                </c:pt>
                <c:pt idx="24">
                  <c:v>4.4000000000000004</c:v>
                </c:pt>
                <c:pt idx="25">
                  <c:v>0</c:v>
                </c:pt>
                <c:pt idx="26">
                  <c:v>10.5</c:v>
                </c:pt>
                <c:pt idx="28">
                  <c:v>0.1</c:v>
                </c:pt>
                <c:pt idx="29">
                  <c:v>5.8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dLbls>
            <c:delete val="1"/>
          </c:dLbls>
          <c:cat>
            <c:strRef>
              <c:f>'Q14'!$B$76:$B$105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'Q14'!$I$76:$I$105</c:f>
              <c:numCache>
                <c:formatCode>0.0</c:formatCode>
                <c:ptCount val="30"/>
                <c:pt idx="0">
                  <c:v>1.9444444444444442</c:v>
                </c:pt>
                <c:pt idx="1">
                  <c:v>0.45833333333333331</c:v>
                </c:pt>
                <c:pt idx="6">
                  <c:v>0.8</c:v>
                </c:pt>
                <c:pt idx="8">
                  <c:v>0</c:v>
                </c:pt>
                <c:pt idx="9">
                  <c:v>0.62666666666666671</c:v>
                </c:pt>
                <c:pt idx="11">
                  <c:v>0.27659574468085107</c:v>
                </c:pt>
                <c:pt idx="12">
                  <c:v>9.8000000000000007</c:v>
                </c:pt>
                <c:pt idx="13">
                  <c:v>0.41176470588235292</c:v>
                </c:pt>
                <c:pt idx="19">
                  <c:v>1.125</c:v>
                </c:pt>
                <c:pt idx="20">
                  <c:v>0.1470588235294118</c:v>
                </c:pt>
                <c:pt idx="24">
                  <c:v>0.82539682539682524</c:v>
                </c:pt>
                <c:pt idx="25">
                  <c:v>0</c:v>
                </c:pt>
                <c:pt idx="26">
                  <c:v>9.7609375000000007</c:v>
                </c:pt>
                <c:pt idx="27">
                  <c:v>2.1153846153846154</c:v>
                </c:pt>
                <c:pt idx="28">
                  <c:v>0.11428571428571431</c:v>
                </c:pt>
                <c:pt idx="29">
                  <c:v>1.66625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90679552"/>
        <c:axId val="90681344"/>
      </c:barChart>
      <c:catAx>
        <c:axId val="9067955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8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68134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7955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A7A7A7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69664799362781"/>
          <c:y val="0.93732791583503317"/>
          <c:w val="0.1293532338308459"/>
          <c:h val="2.92479108635102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24-hour on call service in 2005 (n=823)</a:t>
            </a:r>
          </a:p>
        </c:rich>
      </c:tx>
      <c:layout>
        <c:manualLayout>
          <c:xMode val="edge"/>
          <c:yMode val="edge"/>
          <c:x val="0.29648297745202712"/>
          <c:y val="3.3766233766233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52052338601282E-2"/>
          <c:y val="0.16363657117057018"/>
          <c:w val="0.89949895882236375"/>
          <c:h val="0.4831174958369214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'Q15'!$B$44:$B$66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'Q15'!$F$44:$F$66</c:f>
              <c:numCache>
                <c:formatCode>#,##0.0%</c:formatCode>
                <c:ptCount val="23"/>
                <c:pt idx="0">
                  <c:v>1.0999999999999999E-2</c:v>
                </c:pt>
                <c:pt idx="1">
                  <c:v>1.4999999999999999E-2</c:v>
                </c:pt>
                <c:pt idx="2">
                  <c:v>2E-3</c:v>
                </c:pt>
                <c:pt idx="3">
                  <c:v>2.1999999999999999E-2</c:v>
                </c:pt>
                <c:pt idx="4">
                  <c:v>1.2E-2</c:v>
                </c:pt>
                <c:pt idx="5">
                  <c:v>0</c:v>
                </c:pt>
                <c:pt idx="6">
                  <c:v>4.0000000000000001E-3</c:v>
                </c:pt>
                <c:pt idx="7">
                  <c:v>2.3E-2</c:v>
                </c:pt>
                <c:pt idx="8">
                  <c:v>0.08</c:v>
                </c:pt>
                <c:pt idx="9">
                  <c:v>1.4999999999999999E-2</c:v>
                </c:pt>
                <c:pt idx="10">
                  <c:v>2.5999999999999999E-2</c:v>
                </c:pt>
                <c:pt idx="11">
                  <c:v>8.9999999999999993E-3</c:v>
                </c:pt>
                <c:pt idx="12">
                  <c:v>3.9E-2</c:v>
                </c:pt>
                <c:pt idx="13">
                  <c:v>1.0999999999999999E-2</c:v>
                </c:pt>
                <c:pt idx="14">
                  <c:v>2E-3</c:v>
                </c:pt>
                <c:pt idx="15">
                  <c:v>3.3000000000000002E-2</c:v>
                </c:pt>
                <c:pt idx="16">
                  <c:v>2E-3</c:v>
                </c:pt>
                <c:pt idx="17">
                  <c:v>8.9999999999999993E-3</c:v>
                </c:pt>
                <c:pt idx="18">
                  <c:v>1.2E-2</c:v>
                </c:pt>
                <c:pt idx="19">
                  <c:v>2E-3</c:v>
                </c:pt>
                <c:pt idx="20">
                  <c:v>2.5999999999999999E-2</c:v>
                </c:pt>
                <c:pt idx="21">
                  <c:v>2.1999999999999999E-2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'Q15'!$B$44:$B$66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'Q15'!$J$44:$J$66</c:f>
              <c:numCache>
                <c:formatCode>#,##0.0%</c:formatCode>
                <c:ptCount val="23"/>
                <c:pt idx="0">
                  <c:v>2.7E-2</c:v>
                </c:pt>
                <c:pt idx="1">
                  <c:v>2E-3</c:v>
                </c:pt>
                <c:pt idx="2">
                  <c:v>1.6E-2</c:v>
                </c:pt>
                <c:pt idx="3">
                  <c:v>0.06</c:v>
                </c:pt>
                <c:pt idx="4">
                  <c:v>0</c:v>
                </c:pt>
                <c:pt idx="5">
                  <c:v>1.7999999999999999E-2</c:v>
                </c:pt>
                <c:pt idx="6">
                  <c:v>3.9E-2</c:v>
                </c:pt>
                <c:pt idx="7">
                  <c:v>6.0000000000000001E-3</c:v>
                </c:pt>
                <c:pt idx="8">
                  <c:v>8.5999999999999993E-2</c:v>
                </c:pt>
                <c:pt idx="9">
                  <c:v>2E-3</c:v>
                </c:pt>
                <c:pt idx="10">
                  <c:v>0.05</c:v>
                </c:pt>
                <c:pt idx="11">
                  <c:v>4.7E-2</c:v>
                </c:pt>
                <c:pt idx="12">
                  <c:v>2.8000000000000001E-2</c:v>
                </c:pt>
                <c:pt idx="13">
                  <c:v>1.6E-2</c:v>
                </c:pt>
                <c:pt idx="14">
                  <c:v>2E-3</c:v>
                </c:pt>
                <c:pt idx="15">
                  <c:v>0</c:v>
                </c:pt>
                <c:pt idx="16">
                  <c:v>7.0000000000000001E-3</c:v>
                </c:pt>
                <c:pt idx="17">
                  <c:v>4.3999999999999997E-2</c:v>
                </c:pt>
                <c:pt idx="18">
                  <c:v>6.2E-2</c:v>
                </c:pt>
                <c:pt idx="19">
                  <c:v>2.8000000000000001E-2</c:v>
                </c:pt>
                <c:pt idx="20">
                  <c:v>6.0999999999999999E-2</c:v>
                </c:pt>
                <c:pt idx="21">
                  <c:v>1.2E-2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0694784"/>
        <c:axId val="90696320"/>
      </c:barChart>
      <c:catAx>
        <c:axId val="9069478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9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6963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9478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53677944435684"/>
          <c:y val="0.91684683895032615"/>
          <c:w val="0.12680134183515221"/>
          <c:h val="5.97015470468786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24-hour on call service - comparison between years</a:t>
            </a:r>
          </a:p>
        </c:rich>
      </c:tx>
      <c:layout>
        <c:manualLayout>
          <c:xMode val="edge"/>
          <c:yMode val="edge"/>
          <c:x val="0.25150604902769658"/>
          <c:y val="3.0501105125017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313310600784933E-2"/>
          <c:y val="0.14379115560141731"/>
          <c:w val="0.90060307190902666"/>
          <c:h val="0.55991404529642652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'Q15'!$B$74:$B$103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'Q15'!$D$74:$D$103</c:f>
              <c:numCache>
                <c:formatCode>0.0%</c:formatCode>
                <c:ptCount val="30"/>
                <c:pt idx="0">
                  <c:v>0.30555555555555558</c:v>
                </c:pt>
                <c:pt idx="1">
                  <c:v>0.91891891891891897</c:v>
                </c:pt>
                <c:pt idx="2">
                  <c:v>0.33333333333333331</c:v>
                </c:pt>
                <c:pt idx="3">
                  <c:v>0.63636363636363635</c:v>
                </c:pt>
                <c:pt idx="4">
                  <c:v>0.25</c:v>
                </c:pt>
                <c:pt idx="5">
                  <c:v>0.1951219512195122</c:v>
                </c:pt>
                <c:pt idx="6">
                  <c:v>0.8571428571428571</c:v>
                </c:pt>
                <c:pt idx="7">
                  <c:v>0</c:v>
                </c:pt>
                <c:pt idx="8">
                  <c:v>4.6511627906976744E-2</c:v>
                </c:pt>
                <c:pt idx="9">
                  <c:v>0.4838709677419355</c:v>
                </c:pt>
                <c:pt idx="10">
                  <c:v>0.625</c:v>
                </c:pt>
                <c:pt idx="11">
                  <c:v>0.65686274509803921</c:v>
                </c:pt>
                <c:pt idx="12">
                  <c:v>0.93103448275862066</c:v>
                </c:pt>
                <c:pt idx="13">
                  <c:v>0.6875</c:v>
                </c:pt>
                <c:pt idx="14">
                  <c:v>0.23333333333333334</c:v>
                </c:pt>
                <c:pt idx="15">
                  <c:v>0.46551724137931033</c:v>
                </c:pt>
                <c:pt idx="16">
                  <c:v>0.21428571428571427</c:v>
                </c:pt>
                <c:pt idx="17">
                  <c:v>0.25</c:v>
                </c:pt>
                <c:pt idx="18">
                  <c:v>0.6</c:v>
                </c:pt>
                <c:pt idx="19">
                  <c:v>1</c:v>
                </c:pt>
                <c:pt idx="20">
                  <c:v>0.4375</c:v>
                </c:pt>
                <c:pt idx="21">
                  <c:v>0.35714285714285715</c:v>
                </c:pt>
                <c:pt idx="22">
                  <c:v>0.48</c:v>
                </c:pt>
                <c:pt idx="23">
                  <c:v>0.42857142857142855</c:v>
                </c:pt>
                <c:pt idx="24">
                  <c:v>0.34482758620689657</c:v>
                </c:pt>
                <c:pt idx="25">
                  <c:v>0.2608695652173913</c:v>
                </c:pt>
                <c:pt idx="26">
                  <c:v>0.42857142857142855</c:v>
                </c:pt>
                <c:pt idx="27">
                  <c:v>0.78947368421052633</c:v>
                </c:pt>
                <c:pt idx="28">
                  <c:v>0.63157894736842102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'Q15'!$B$74:$B$103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'Q15'!$E$74:$E$103</c:f>
              <c:numCache>
                <c:formatCode>0.0%</c:formatCode>
                <c:ptCount val="30"/>
                <c:pt idx="0">
                  <c:v>0.28999999999999998</c:v>
                </c:pt>
                <c:pt idx="1">
                  <c:v>0.85699999999999998</c:v>
                </c:pt>
                <c:pt idx="4">
                  <c:v>0.13300000000000001</c:v>
                </c:pt>
                <c:pt idx="5">
                  <c:v>0.26900000000000002</c:v>
                </c:pt>
                <c:pt idx="6">
                  <c:v>1</c:v>
                </c:pt>
                <c:pt idx="7">
                  <c:v>0</c:v>
                </c:pt>
                <c:pt idx="8">
                  <c:v>8.5999999999999993E-2</c:v>
                </c:pt>
                <c:pt idx="9">
                  <c:v>0.79200000000000004</c:v>
                </c:pt>
                <c:pt idx="11">
                  <c:v>0.48199999999999998</c:v>
                </c:pt>
                <c:pt idx="12">
                  <c:v>0.85699999999999998</c:v>
                </c:pt>
                <c:pt idx="13">
                  <c:v>0.33900000000000002</c:v>
                </c:pt>
                <c:pt idx="14">
                  <c:v>0.152</c:v>
                </c:pt>
                <c:pt idx="15">
                  <c:v>0.58199999999999996</c:v>
                </c:pt>
                <c:pt idx="17">
                  <c:v>0.40899999999999997</c:v>
                </c:pt>
                <c:pt idx="18">
                  <c:v>0.5</c:v>
                </c:pt>
                <c:pt idx="19">
                  <c:v>1</c:v>
                </c:pt>
                <c:pt idx="20">
                  <c:v>0.25</c:v>
                </c:pt>
                <c:pt idx="21">
                  <c:v>0.16300000000000001</c:v>
                </c:pt>
                <c:pt idx="24">
                  <c:v>0.16400000000000001</c:v>
                </c:pt>
                <c:pt idx="25">
                  <c:v>0.08</c:v>
                </c:pt>
                <c:pt idx="26">
                  <c:v>0.29599999999999999</c:v>
                </c:pt>
                <c:pt idx="28">
                  <c:v>0.64300000000000002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'Q15'!$B$74:$B$103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'Q15'!$F$74:$F$103</c:f>
              <c:numCache>
                <c:formatCode>#,##0.0%</c:formatCode>
                <c:ptCount val="30"/>
                <c:pt idx="0">
                  <c:v>0.16666666666666669</c:v>
                </c:pt>
                <c:pt idx="1">
                  <c:v>0.77777777777777768</c:v>
                </c:pt>
                <c:pt idx="6">
                  <c:v>1</c:v>
                </c:pt>
                <c:pt idx="8">
                  <c:v>8.9285714285714288E-2</c:v>
                </c:pt>
                <c:pt idx="9">
                  <c:v>0.73333333333333328</c:v>
                </c:pt>
                <c:pt idx="11">
                  <c:v>0.36170212765957444</c:v>
                </c:pt>
                <c:pt idx="12">
                  <c:v>1</c:v>
                </c:pt>
                <c:pt idx="13">
                  <c:v>0.19402985074626866</c:v>
                </c:pt>
                <c:pt idx="19">
                  <c:v>1</c:v>
                </c:pt>
                <c:pt idx="20">
                  <c:v>0.27272727272727271</c:v>
                </c:pt>
                <c:pt idx="24">
                  <c:v>0.1111111111111111</c:v>
                </c:pt>
                <c:pt idx="25">
                  <c:v>0.12</c:v>
                </c:pt>
                <c:pt idx="26">
                  <c:v>0.36507936507936506</c:v>
                </c:pt>
                <c:pt idx="27">
                  <c:v>0.42307692307692307</c:v>
                </c:pt>
                <c:pt idx="28">
                  <c:v>0.55882352941176472</c:v>
                </c:pt>
                <c:pt idx="29">
                  <c:v>0.97402597402597413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0385536"/>
        <c:axId val="100387072"/>
      </c:barChart>
      <c:catAx>
        <c:axId val="10038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38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3870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38553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418852780737157"/>
          <c:y val="0.9323207625362615"/>
          <c:w val="0.26439791414679426"/>
          <c:h val="3.89171501588622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24-hour on call service in 2010 (n=1013)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'Q15'!$B$7:$B$36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'Q15'!$F$7:$F$36</c:f>
              <c:numCache>
                <c:formatCode>#,##0.0%</c:formatCode>
                <c:ptCount val="30"/>
                <c:pt idx="0">
                  <c:v>1.085883514313919E-2</c:v>
                </c:pt>
                <c:pt idx="1">
                  <c:v>3.3563672260612042E-2</c:v>
                </c:pt>
                <c:pt idx="2">
                  <c:v>1.9743336623889436E-3</c:v>
                </c:pt>
                <c:pt idx="3">
                  <c:v>3.4550839091806514E-2</c:v>
                </c:pt>
                <c:pt idx="4">
                  <c:v>9.8716683119447184E-3</c:v>
                </c:pt>
                <c:pt idx="5">
                  <c:v>7.8973346495557744E-3</c:v>
                </c:pt>
                <c:pt idx="6">
                  <c:v>5.9230009871668312E-3</c:v>
                </c:pt>
                <c:pt idx="7">
                  <c:v>0</c:v>
                </c:pt>
                <c:pt idx="8">
                  <c:v>1.9743336623889436E-3</c:v>
                </c:pt>
                <c:pt idx="9">
                  <c:v>1.4807502467917079E-2</c:v>
                </c:pt>
                <c:pt idx="10">
                  <c:v>9.8716683119447184E-3</c:v>
                </c:pt>
                <c:pt idx="11">
                  <c:v>6.6140177690029611E-2</c:v>
                </c:pt>
                <c:pt idx="12">
                  <c:v>2.6653504442250741E-2</c:v>
                </c:pt>
                <c:pt idx="13">
                  <c:v>3.257650542941757E-2</c:v>
                </c:pt>
                <c:pt idx="14">
                  <c:v>6.9101678183613032E-3</c:v>
                </c:pt>
                <c:pt idx="15">
                  <c:v>5.3307008884501482E-2</c:v>
                </c:pt>
                <c:pt idx="16">
                  <c:v>5.9230009871668312E-3</c:v>
                </c:pt>
                <c:pt idx="17">
                  <c:v>9.871668311944718E-4</c:v>
                </c:pt>
                <c:pt idx="18">
                  <c:v>2.9615004935834156E-3</c:v>
                </c:pt>
                <c:pt idx="19">
                  <c:v>1.1846001974333662E-2</c:v>
                </c:pt>
                <c:pt idx="20">
                  <c:v>6.9101678183613032E-3</c:v>
                </c:pt>
                <c:pt idx="21">
                  <c:v>1.4807502467917079E-2</c:v>
                </c:pt>
                <c:pt idx="22">
                  <c:v>1.1846001974333662E-2</c:v>
                </c:pt>
                <c:pt idx="23">
                  <c:v>1.1846001974333662E-2</c:v>
                </c:pt>
                <c:pt idx="24">
                  <c:v>1.9743336623889437E-2</c:v>
                </c:pt>
                <c:pt idx="25">
                  <c:v>5.9230009871668312E-3</c:v>
                </c:pt>
                <c:pt idx="26">
                  <c:v>2.6653504442250741E-2</c:v>
                </c:pt>
                <c:pt idx="27">
                  <c:v>1.4807502467917079E-2</c:v>
                </c:pt>
                <c:pt idx="28">
                  <c:v>1.1846001974333662E-2</c:v>
                </c:pt>
                <c:pt idx="29">
                  <c:v>1.5794669299111549E-2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'Q15'!$B$7:$B$36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'Q15'!$J$7:$J$36</c:f>
              <c:numCache>
                <c:formatCode>#,##0.0%</c:formatCode>
                <c:ptCount val="30"/>
                <c:pt idx="0">
                  <c:v>2.4679170779861797E-2</c:v>
                </c:pt>
                <c:pt idx="1">
                  <c:v>2.9615004935834156E-3</c:v>
                </c:pt>
                <c:pt idx="2">
                  <c:v>3.9486673247778872E-3</c:v>
                </c:pt>
                <c:pt idx="3">
                  <c:v>1.9743336623889437E-2</c:v>
                </c:pt>
                <c:pt idx="4">
                  <c:v>2.9615004935834157E-2</c:v>
                </c:pt>
                <c:pt idx="5">
                  <c:v>3.257650542941757E-2</c:v>
                </c:pt>
                <c:pt idx="6">
                  <c:v>9.871668311944718E-4</c:v>
                </c:pt>
                <c:pt idx="7">
                  <c:v>1.7769002961500493E-2</c:v>
                </c:pt>
                <c:pt idx="8">
                  <c:v>4.0473840078973346E-2</c:v>
                </c:pt>
                <c:pt idx="9">
                  <c:v>1.5794669299111549E-2</c:v>
                </c:pt>
                <c:pt idx="10">
                  <c:v>5.9230009871668312E-3</c:v>
                </c:pt>
                <c:pt idx="11">
                  <c:v>3.4550839091806514E-2</c:v>
                </c:pt>
                <c:pt idx="12">
                  <c:v>1.9743336623889436E-3</c:v>
                </c:pt>
                <c:pt idx="13">
                  <c:v>1.4807502467917079E-2</c:v>
                </c:pt>
                <c:pt idx="14">
                  <c:v>2.2704837117472853E-2</c:v>
                </c:pt>
                <c:pt idx="15">
                  <c:v>6.1204343534057258E-2</c:v>
                </c:pt>
                <c:pt idx="16">
                  <c:v>2.1717670286278381E-2</c:v>
                </c:pt>
                <c:pt idx="17">
                  <c:v>2.9615004935834156E-3</c:v>
                </c:pt>
                <c:pt idx="18">
                  <c:v>1.9743336623889436E-3</c:v>
                </c:pt>
                <c:pt idx="19">
                  <c:v>0</c:v>
                </c:pt>
                <c:pt idx="20">
                  <c:v>8.8845014807502464E-3</c:v>
                </c:pt>
                <c:pt idx="21">
                  <c:v>2.6653504442250741E-2</c:v>
                </c:pt>
                <c:pt idx="22">
                  <c:v>1.2833168805528134E-2</c:v>
                </c:pt>
                <c:pt idx="23">
                  <c:v>1.5794669299111549E-2</c:v>
                </c:pt>
                <c:pt idx="24">
                  <c:v>3.751233958538993E-2</c:v>
                </c:pt>
                <c:pt idx="25">
                  <c:v>1.6781836130306021E-2</c:v>
                </c:pt>
                <c:pt idx="26">
                  <c:v>3.5538005923000986E-2</c:v>
                </c:pt>
                <c:pt idx="27">
                  <c:v>3.9486673247778872E-3</c:v>
                </c:pt>
                <c:pt idx="28">
                  <c:v>6.9101678183613032E-3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1968512"/>
        <c:axId val="105648512"/>
      </c:barChart>
      <c:catAx>
        <c:axId val="1019685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4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64851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6851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Resident pharmacy service in 2005 (n=811)</a:t>
            </a:r>
          </a:p>
        </c:rich>
      </c:tx>
      <c:layout>
        <c:manualLayout>
          <c:xMode val="edge"/>
          <c:yMode val="edge"/>
          <c:x val="0.27303244154999357"/>
          <c:y val="3.3766233766233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52052338601282E-2"/>
          <c:y val="0.16363657117057018"/>
          <c:w val="0.89949895882236375"/>
          <c:h val="0.4831174958369214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Austria</c:v>
              </c:pt>
              <c:pt idx="1">
                <c:v>Belgium</c:v>
              </c:pt>
              <c:pt idx="2">
                <c:v>Croatia</c:v>
              </c:pt>
              <c:pt idx="3">
                <c:v>Czech Republic</c:v>
              </c:pt>
              <c:pt idx="4">
                <c:v>Denmark</c:v>
              </c:pt>
              <c:pt idx="5">
                <c:v>Estonia</c:v>
              </c:pt>
              <c:pt idx="6">
                <c:v>Finland</c:v>
              </c:pt>
              <c:pt idx="7">
                <c:v>France</c:v>
              </c:pt>
              <c:pt idx="8">
                <c:v>Germany</c:v>
              </c:pt>
              <c:pt idx="9">
                <c:v>Great Britain</c:v>
              </c:pt>
              <c:pt idx="10">
                <c:v>Greece</c:v>
              </c:pt>
              <c:pt idx="11">
                <c:v>Hungary</c:v>
              </c:pt>
              <c:pt idx="12">
                <c:v>Ireland</c:v>
              </c:pt>
              <c:pt idx="13">
                <c:v>Italy</c:v>
              </c:pt>
              <c:pt idx="14">
                <c:v>Lithuania</c:v>
              </c:pt>
              <c:pt idx="15">
                <c:v>Luxemburg</c:v>
              </c:pt>
              <c:pt idx="16">
                <c:v>Netherlands</c:v>
              </c:pt>
              <c:pt idx="17">
                <c:v>Norway</c:v>
              </c:pt>
              <c:pt idx="18">
                <c:v>Poland</c:v>
              </c:pt>
              <c:pt idx="19">
                <c:v>Slovak Republic</c:v>
              </c:pt>
              <c:pt idx="20">
                <c:v>Slovenia</c:v>
              </c:pt>
              <c:pt idx="21">
                <c:v>Spain</c:v>
              </c:pt>
              <c:pt idx="23">
                <c:v>Switzerland</c:v>
              </c:pt>
            </c:strLit>
          </c:cat>
          <c:val>
            <c:numLit>
              <c:formatCode>General</c:formatCode>
              <c:ptCount val="24"/>
              <c:pt idx="0">
                <c:v>2.0000000000000026E-3</c:v>
              </c:pt>
              <c:pt idx="1">
                <c:v>0</c:v>
              </c:pt>
              <c:pt idx="2">
                <c:v>1.0000000000000013E-3</c:v>
              </c:pt>
              <c:pt idx="3">
                <c:v>2.0000000000000011E-2</c:v>
              </c:pt>
              <c:pt idx="4">
                <c:v>0</c:v>
              </c:pt>
              <c:pt idx="5">
                <c:v>1.0000000000000013E-3</c:v>
              </c:pt>
              <c:pt idx="6">
                <c:v>1.0000000000000013E-3</c:v>
              </c:pt>
              <c:pt idx="7">
                <c:v>4.0000000000000053E-3</c:v>
              </c:pt>
              <c:pt idx="8">
                <c:v>5.0000000000000053E-3</c:v>
              </c:pt>
              <c:pt idx="9">
                <c:v>2.0000000000000026E-3</c:v>
              </c:pt>
              <c:pt idx="10">
                <c:v>4.0000000000000053E-3</c:v>
              </c:pt>
              <c:pt idx="11">
                <c:v>1.0000000000000013E-3</c:v>
              </c:pt>
              <c:pt idx="12">
                <c:v>0</c:v>
              </c:pt>
              <c:pt idx="13">
                <c:v>4.0000000000000053E-3</c:v>
              </c:pt>
              <c:pt idx="14">
                <c:v>1.0000000000000013E-3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2.0000000000000026E-3</c:v>
              </c:pt>
              <c:pt idx="19">
                <c:v>0</c:v>
              </c:pt>
              <c:pt idx="20">
                <c:v>0</c:v>
              </c:pt>
              <c:pt idx="21">
                <c:v>7.0000000000000062E-3</c:v>
              </c:pt>
              <c:pt idx="23">
                <c:v>0</c:v>
              </c:pt>
            </c:numLit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Austria</c:v>
              </c:pt>
              <c:pt idx="1">
                <c:v>Belgium</c:v>
              </c:pt>
              <c:pt idx="2">
                <c:v>Croatia</c:v>
              </c:pt>
              <c:pt idx="3">
                <c:v>Czech Republic</c:v>
              </c:pt>
              <c:pt idx="4">
                <c:v>Denmark</c:v>
              </c:pt>
              <c:pt idx="5">
                <c:v>Estonia</c:v>
              </c:pt>
              <c:pt idx="6">
                <c:v>Finland</c:v>
              </c:pt>
              <c:pt idx="7">
                <c:v>France</c:v>
              </c:pt>
              <c:pt idx="8">
                <c:v>Germany</c:v>
              </c:pt>
              <c:pt idx="9">
                <c:v>Great Britain</c:v>
              </c:pt>
              <c:pt idx="10">
                <c:v>Greece</c:v>
              </c:pt>
              <c:pt idx="11">
                <c:v>Hungary</c:v>
              </c:pt>
              <c:pt idx="12">
                <c:v>Ireland</c:v>
              </c:pt>
              <c:pt idx="13">
                <c:v>Italy</c:v>
              </c:pt>
              <c:pt idx="14">
                <c:v>Lithuania</c:v>
              </c:pt>
              <c:pt idx="15">
                <c:v>Luxemburg</c:v>
              </c:pt>
              <c:pt idx="16">
                <c:v>Netherlands</c:v>
              </c:pt>
              <c:pt idx="17">
                <c:v>Norway</c:v>
              </c:pt>
              <c:pt idx="18">
                <c:v>Poland</c:v>
              </c:pt>
              <c:pt idx="19">
                <c:v>Slovak Republic</c:v>
              </c:pt>
              <c:pt idx="20">
                <c:v>Slovenia</c:v>
              </c:pt>
              <c:pt idx="21">
                <c:v>Spain</c:v>
              </c:pt>
              <c:pt idx="23">
                <c:v>Switzerland</c:v>
              </c:pt>
            </c:strLit>
          </c:cat>
          <c:val>
            <c:numLit>
              <c:formatCode>General</c:formatCode>
              <c:ptCount val="24"/>
              <c:pt idx="0">
                <c:v>3.5999999999999997E-2</c:v>
              </c:pt>
              <c:pt idx="1">
                <c:v>1.6000000000000021E-2</c:v>
              </c:pt>
              <c:pt idx="2">
                <c:v>1.7000000000000001E-2</c:v>
              </c:pt>
              <c:pt idx="3">
                <c:v>6.3E-2</c:v>
              </c:pt>
              <c:pt idx="4">
                <c:v>1.2E-2</c:v>
              </c:pt>
              <c:pt idx="5">
                <c:v>1.0000000000000005E-2</c:v>
              </c:pt>
              <c:pt idx="6">
                <c:v>4.1000000000000002E-2</c:v>
              </c:pt>
              <c:pt idx="7">
                <c:v>2.5999999999999999E-2</c:v>
              </c:pt>
              <c:pt idx="8">
                <c:v>0.16400000000000001</c:v>
              </c:pt>
              <c:pt idx="9">
                <c:v>9.0000000000000028E-3</c:v>
              </c:pt>
              <c:pt idx="10">
                <c:v>1.4E-2</c:v>
              </c:pt>
              <c:pt idx="11">
                <c:v>7.1999999999999995E-2</c:v>
              </c:pt>
              <c:pt idx="12">
                <c:v>5.7000000000000023E-2</c:v>
              </c:pt>
              <c:pt idx="13">
                <c:v>6.4000000000000085E-2</c:v>
              </c:pt>
              <c:pt idx="14">
                <c:v>2.5999999999999999E-2</c:v>
              </c:pt>
              <c:pt idx="15">
                <c:v>5.0000000000000053E-3</c:v>
              </c:pt>
              <c:pt idx="16">
                <c:v>3.3000000000000002E-2</c:v>
              </c:pt>
              <c:pt idx="17">
                <c:v>1.0000000000000005E-2</c:v>
              </c:pt>
              <c:pt idx="18">
                <c:v>5.1000000000000004E-2</c:v>
              </c:pt>
              <c:pt idx="19">
                <c:v>7.5000000000000011E-2</c:v>
              </c:pt>
              <c:pt idx="20">
                <c:v>3.1000000000000028E-2</c:v>
              </c:pt>
              <c:pt idx="21">
                <c:v>7.9000000000000084E-2</c:v>
              </c:pt>
              <c:pt idx="23">
                <c:v>3.500000000000001E-2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539008"/>
        <c:axId val="120540544"/>
      </c:barChart>
      <c:catAx>
        <c:axId val="12053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4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54054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3900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53677944435684"/>
          <c:y val="0.91684683895032615"/>
          <c:w val="0.12680134183515221"/>
          <c:h val="5.97015470468786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Resident pharmacy service - comparison between years</a:t>
            </a:r>
          </a:p>
        </c:rich>
      </c:tx>
      <c:layout>
        <c:manualLayout>
          <c:xMode val="edge"/>
          <c:yMode val="edge"/>
          <c:x val="0.23042186667964132"/>
          <c:y val="3.0501222069463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313310600784933E-2"/>
          <c:y val="0.14379115560141731"/>
          <c:w val="0.90060307190902666"/>
          <c:h val="0.55991404529642652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'Q16'!$B$74:$B$103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'Q16'!$D$74:$D$103</c:f>
              <c:numCache>
                <c:formatCode>0.0%</c:formatCode>
                <c:ptCount val="30"/>
                <c:pt idx="0">
                  <c:v>5.5555555555555552E-2</c:v>
                </c:pt>
                <c:pt idx="1">
                  <c:v>0</c:v>
                </c:pt>
                <c:pt idx="2">
                  <c:v>0</c:v>
                </c:pt>
                <c:pt idx="3">
                  <c:v>0.12727272727272726</c:v>
                </c:pt>
                <c:pt idx="4">
                  <c:v>2.5000000000000001E-2</c:v>
                </c:pt>
                <c:pt idx="5">
                  <c:v>0.11904761904761904</c:v>
                </c:pt>
                <c:pt idx="6">
                  <c:v>0</c:v>
                </c:pt>
                <c:pt idx="7">
                  <c:v>0</c:v>
                </c:pt>
                <c:pt idx="8">
                  <c:v>4.6511627906976744E-2</c:v>
                </c:pt>
                <c:pt idx="9">
                  <c:v>0.16129032258064516</c:v>
                </c:pt>
                <c:pt idx="10">
                  <c:v>0</c:v>
                </c:pt>
                <c:pt idx="11">
                  <c:v>9.8039215686274508E-3</c:v>
                </c:pt>
                <c:pt idx="12">
                  <c:v>0.35483870967741937</c:v>
                </c:pt>
                <c:pt idx="13">
                  <c:v>2.0833333333333332E-2</c:v>
                </c:pt>
                <c:pt idx="14">
                  <c:v>0</c:v>
                </c:pt>
                <c:pt idx="15">
                  <c:v>2.564102564102564E-2</c:v>
                </c:pt>
                <c:pt idx="16">
                  <c:v>7.1428571428571425E-2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0.28888888888888886</c:v>
                </c:pt>
                <c:pt idx="22">
                  <c:v>0.16</c:v>
                </c:pt>
                <c:pt idx="23">
                  <c:v>3.2258064516129031E-2</c:v>
                </c:pt>
                <c:pt idx="24">
                  <c:v>0</c:v>
                </c:pt>
                <c:pt idx="25">
                  <c:v>0</c:v>
                </c:pt>
                <c:pt idx="26">
                  <c:v>0.20634920634920634</c:v>
                </c:pt>
                <c:pt idx="27">
                  <c:v>5.2631578947368418E-2</c:v>
                </c:pt>
                <c:pt idx="28">
                  <c:v>5.2631578947368418E-2</c:v>
                </c:pt>
                <c:pt idx="29">
                  <c:v>0.1875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'Q16'!$B$74:$B$103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'Q16'!$E$74:$E$103</c:f>
              <c:numCache>
                <c:formatCode>0.0%</c:formatCode>
                <c:ptCount val="30"/>
                <c:pt idx="0">
                  <c:v>6.5000000000000002E-2</c:v>
                </c:pt>
                <c:pt idx="1">
                  <c:v>0</c:v>
                </c:pt>
                <c:pt idx="4">
                  <c:v>6.7000000000000004E-2</c:v>
                </c:pt>
                <c:pt idx="5">
                  <c:v>0.23899999999999999</c:v>
                </c:pt>
                <c:pt idx="6">
                  <c:v>0</c:v>
                </c:pt>
                <c:pt idx="7">
                  <c:v>0.111</c:v>
                </c:pt>
                <c:pt idx="8">
                  <c:v>2.9000000000000001E-2</c:v>
                </c:pt>
                <c:pt idx="9">
                  <c:v>0.125</c:v>
                </c:pt>
                <c:pt idx="11">
                  <c:v>2.9000000000000001E-2</c:v>
                </c:pt>
                <c:pt idx="12">
                  <c:v>0.214</c:v>
                </c:pt>
                <c:pt idx="13">
                  <c:v>1.7000000000000001E-2</c:v>
                </c:pt>
                <c:pt idx="14">
                  <c:v>0</c:v>
                </c:pt>
                <c:pt idx="15">
                  <c:v>5.5E-2</c:v>
                </c:pt>
                <c:pt idx="17">
                  <c:v>4.4999999999999998E-2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4.7E-2</c:v>
                </c:pt>
                <c:pt idx="24">
                  <c:v>0</c:v>
                </c:pt>
                <c:pt idx="25">
                  <c:v>0</c:v>
                </c:pt>
                <c:pt idx="26">
                  <c:v>8.5999999999999993E-2</c:v>
                </c:pt>
                <c:pt idx="28">
                  <c:v>0</c:v>
                </c:pt>
                <c:pt idx="29">
                  <c:v>0.222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'Q16'!$B$74:$B$103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'Q16'!$F$74:$F$103</c:f>
              <c:numCache>
                <c:formatCode>#,##0.0%</c:formatCode>
                <c:ptCount val="30"/>
                <c:pt idx="0">
                  <c:v>0.16666666666666669</c:v>
                </c:pt>
                <c:pt idx="1">
                  <c:v>0</c:v>
                </c:pt>
                <c:pt idx="6">
                  <c:v>0</c:v>
                </c:pt>
                <c:pt idx="8">
                  <c:v>3.5714285714285719E-2</c:v>
                </c:pt>
                <c:pt idx="9">
                  <c:v>0.14666666666666667</c:v>
                </c:pt>
                <c:pt idx="11">
                  <c:v>2.1276595744680851E-2</c:v>
                </c:pt>
                <c:pt idx="12">
                  <c:v>0.6</c:v>
                </c:pt>
                <c:pt idx="13">
                  <c:v>2.9411764705882356E-2</c:v>
                </c:pt>
                <c:pt idx="19">
                  <c:v>0</c:v>
                </c:pt>
                <c:pt idx="20">
                  <c:v>3.0303030303030304E-2</c:v>
                </c:pt>
                <c:pt idx="24">
                  <c:v>0</c:v>
                </c:pt>
                <c:pt idx="25">
                  <c:v>0</c:v>
                </c:pt>
                <c:pt idx="26">
                  <c:v>7.9365079365079361E-2</c:v>
                </c:pt>
                <c:pt idx="27">
                  <c:v>3.8461538461538464E-2</c:v>
                </c:pt>
                <c:pt idx="28">
                  <c:v>2.9411764705882356E-2</c:v>
                </c:pt>
                <c:pt idx="29">
                  <c:v>0.16883116883116883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0559104"/>
        <c:axId val="120560640"/>
      </c:barChart>
      <c:catAx>
        <c:axId val="1205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6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560640"/>
        <c:scaling>
          <c:orientation val="minMax"/>
          <c:max val="0.7000000000000006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5910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02713872918305"/>
          <c:y val="0.93243257787220846"/>
          <c:w val="0.17431227378761024"/>
          <c:h val="3.88513935758037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Resident pharmacy service in 2005 (n=811)</a:t>
            </a:r>
          </a:p>
        </c:rich>
      </c:tx>
      <c:layout>
        <c:manualLayout>
          <c:xMode val="edge"/>
          <c:yMode val="edge"/>
          <c:x val="0.27303244154999357"/>
          <c:y val="3.3766233766233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5205233860131E-2"/>
          <c:y val="0.16363657117057018"/>
          <c:w val="0.89949895882236341"/>
          <c:h val="0.4831174958369214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'Q16'!$B$44:$B$66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'Q16'!$F$44:$F$66</c:f>
              <c:numCache>
                <c:formatCode>#,##0.0%</c:formatCode>
                <c:ptCount val="23"/>
                <c:pt idx="0">
                  <c:v>2E-3</c:v>
                </c:pt>
                <c:pt idx="1">
                  <c:v>0</c:v>
                </c:pt>
                <c:pt idx="2">
                  <c:v>1E-3</c:v>
                </c:pt>
                <c:pt idx="3">
                  <c:v>0.02</c:v>
                </c:pt>
                <c:pt idx="4">
                  <c:v>0</c:v>
                </c:pt>
                <c:pt idx="5">
                  <c:v>1E-3</c:v>
                </c:pt>
                <c:pt idx="6">
                  <c:v>1E-3</c:v>
                </c:pt>
                <c:pt idx="7">
                  <c:v>4.0000000000000001E-3</c:v>
                </c:pt>
                <c:pt idx="8">
                  <c:v>5.0000000000000001E-3</c:v>
                </c:pt>
                <c:pt idx="9">
                  <c:v>4.0000000000000001E-3</c:v>
                </c:pt>
                <c:pt idx="10">
                  <c:v>1E-3</c:v>
                </c:pt>
                <c:pt idx="11">
                  <c:v>0</c:v>
                </c:pt>
                <c:pt idx="12">
                  <c:v>4.0000000000000001E-3</c:v>
                </c:pt>
                <c:pt idx="13">
                  <c:v>1E-3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2E-3</c:v>
                </c:pt>
                <c:pt idx="18">
                  <c:v>0</c:v>
                </c:pt>
                <c:pt idx="19">
                  <c:v>0</c:v>
                </c:pt>
                <c:pt idx="20">
                  <c:v>7.0000000000000001E-3</c:v>
                </c:pt>
                <c:pt idx="21">
                  <c:v>0</c:v>
                </c:pt>
                <c:pt idx="22">
                  <c:v>2E-3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'Q16'!$B$44:$B$66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'Q16'!$J$44:$J$66</c:f>
              <c:numCache>
                <c:formatCode>#,##0.0%</c:formatCode>
                <c:ptCount val="23"/>
                <c:pt idx="0">
                  <c:v>3.5999999999999997E-2</c:v>
                </c:pt>
                <c:pt idx="1">
                  <c:v>1.6E-2</c:v>
                </c:pt>
                <c:pt idx="2">
                  <c:v>1.7000000000000001E-2</c:v>
                </c:pt>
                <c:pt idx="3">
                  <c:v>6.3E-2</c:v>
                </c:pt>
                <c:pt idx="4">
                  <c:v>1.2E-2</c:v>
                </c:pt>
                <c:pt idx="5">
                  <c:v>0.01</c:v>
                </c:pt>
                <c:pt idx="6">
                  <c:v>4.1000000000000002E-2</c:v>
                </c:pt>
                <c:pt idx="7">
                  <c:v>2.5999999999999999E-2</c:v>
                </c:pt>
                <c:pt idx="8">
                  <c:v>0.16400000000000001</c:v>
                </c:pt>
                <c:pt idx="9">
                  <c:v>1.4E-2</c:v>
                </c:pt>
                <c:pt idx="10">
                  <c:v>7.1999999999999995E-2</c:v>
                </c:pt>
                <c:pt idx="11">
                  <c:v>5.7000000000000002E-2</c:v>
                </c:pt>
                <c:pt idx="12">
                  <c:v>6.4000000000000001E-2</c:v>
                </c:pt>
                <c:pt idx="13">
                  <c:v>2.5999999999999999E-2</c:v>
                </c:pt>
                <c:pt idx="14">
                  <c:v>5.0000000000000001E-3</c:v>
                </c:pt>
                <c:pt idx="15">
                  <c:v>3.3000000000000002E-2</c:v>
                </c:pt>
                <c:pt idx="16">
                  <c:v>0.01</c:v>
                </c:pt>
                <c:pt idx="17">
                  <c:v>5.0999999999999997E-2</c:v>
                </c:pt>
                <c:pt idx="18">
                  <c:v>7.4999999999999997E-2</c:v>
                </c:pt>
                <c:pt idx="19">
                  <c:v>3.1E-2</c:v>
                </c:pt>
                <c:pt idx="20">
                  <c:v>7.9000000000000001E-2</c:v>
                </c:pt>
                <c:pt idx="21">
                  <c:v>3.5000000000000003E-2</c:v>
                </c:pt>
                <c:pt idx="22">
                  <c:v>8.9999999999999993E-3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941952"/>
        <c:axId val="120960128"/>
      </c:barChart>
      <c:catAx>
        <c:axId val="12094195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96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9601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94195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53677944435684"/>
          <c:y val="0.91684683895032615"/>
          <c:w val="0.12680134183515221"/>
          <c:h val="5.97015470468786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Resident pharmacy service in 2005 (n=811)</a:t>
            </a:r>
          </a:p>
        </c:rich>
      </c:tx>
      <c:layout>
        <c:manualLayout>
          <c:xMode val="edge"/>
          <c:yMode val="edge"/>
          <c:x val="0.27303244154999357"/>
          <c:y val="3.3766292034008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5205233860131E-2"/>
          <c:y val="0.16363657117057018"/>
          <c:w val="0.89949895882236341"/>
          <c:h val="0.4831174958369214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Austria</c:v>
              </c:pt>
              <c:pt idx="1">
                <c:v>Belgium</c:v>
              </c:pt>
              <c:pt idx="2">
                <c:v>Croatia</c:v>
              </c:pt>
              <c:pt idx="3">
                <c:v>Czech Republic</c:v>
              </c:pt>
              <c:pt idx="4">
                <c:v>Denmark</c:v>
              </c:pt>
              <c:pt idx="5">
                <c:v>Estonia</c:v>
              </c:pt>
              <c:pt idx="6">
                <c:v>Finland</c:v>
              </c:pt>
              <c:pt idx="7">
                <c:v>France</c:v>
              </c:pt>
              <c:pt idx="8">
                <c:v>Germany</c:v>
              </c:pt>
              <c:pt idx="9">
                <c:v>Great Britain</c:v>
              </c:pt>
              <c:pt idx="10">
                <c:v>Greece</c:v>
              </c:pt>
              <c:pt idx="11">
                <c:v>Hungary</c:v>
              </c:pt>
              <c:pt idx="12">
                <c:v>Ireland</c:v>
              </c:pt>
              <c:pt idx="13">
                <c:v>Italy</c:v>
              </c:pt>
              <c:pt idx="14">
                <c:v>Lithuania</c:v>
              </c:pt>
              <c:pt idx="15">
                <c:v>Luxemburg</c:v>
              </c:pt>
              <c:pt idx="16">
                <c:v>Netherlands</c:v>
              </c:pt>
              <c:pt idx="17">
                <c:v>Norway</c:v>
              </c:pt>
              <c:pt idx="18">
                <c:v>Poland</c:v>
              </c:pt>
              <c:pt idx="19">
                <c:v>Slovak Republic</c:v>
              </c:pt>
              <c:pt idx="20">
                <c:v>Slovenia</c:v>
              </c:pt>
              <c:pt idx="21">
                <c:v>Spain</c:v>
              </c:pt>
              <c:pt idx="23">
                <c:v>Switzerland</c:v>
              </c:pt>
            </c:strLit>
          </c:cat>
          <c:val>
            <c:numLit>
              <c:formatCode>General</c:formatCode>
              <c:ptCount val="24"/>
              <c:pt idx="0">
                <c:v>2.0000000000000026E-3</c:v>
              </c:pt>
              <c:pt idx="1">
                <c:v>0</c:v>
              </c:pt>
              <c:pt idx="2">
                <c:v>1.0000000000000013E-3</c:v>
              </c:pt>
              <c:pt idx="3">
                <c:v>2.0000000000000011E-2</c:v>
              </c:pt>
              <c:pt idx="4">
                <c:v>0</c:v>
              </c:pt>
              <c:pt idx="5">
                <c:v>1.0000000000000013E-3</c:v>
              </c:pt>
              <c:pt idx="6">
                <c:v>1.0000000000000013E-3</c:v>
              </c:pt>
              <c:pt idx="7">
                <c:v>4.0000000000000053E-3</c:v>
              </c:pt>
              <c:pt idx="8">
                <c:v>5.0000000000000053E-3</c:v>
              </c:pt>
              <c:pt idx="9">
                <c:v>2.0000000000000026E-3</c:v>
              </c:pt>
              <c:pt idx="10">
                <c:v>4.0000000000000053E-3</c:v>
              </c:pt>
              <c:pt idx="11">
                <c:v>1.0000000000000013E-3</c:v>
              </c:pt>
              <c:pt idx="12">
                <c:v>0</c:v>
              </c:pt>
              <c:pt idx="13">
                <c:v>4.0000000000000053E-3</c:v>
              </c:pt>
              <c:pt idx="14">
                <c:v>1.0000000000000013E-3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2.0000000000000026E-3</c:v>
              </c:pt>
              <c:pt idx="19">
                <c:v>0</c:v>
              </c:pt>
              <c:pt idx="20">
                <c:v>0</c:v>
              </c:pt>
              <c:pt idx="21">
                <c:v>7.0000000000000062E-3</c:v>
              </c:pt>
              <c:pt idx="23">
                <c:v>0</c:v>
              </c:pt>
            </c:numLit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Austria</c:v>
              </c:pt>
              <c:pt idx="1">
                <c:v>Belgium</c:v>
              </c:pt>
              <c:pt idx="2">
                <c:v>Croatia</c:v>
              </c:pt>
              <c:pt idx="3">
                <c:v>Czech Republic</c:v>
              </c:pt>
              <c:pt idx="4">
                <c:v>Denmark</c:v>
              </c:pt>
              <c:pt idx="5">
                <c:v>Estonia</c:v>
              </c:pt>
              <c:pt idx="6">
                <c:v>Finland</c:v>
              </c:pt>
              <c:pt idx="7">
                <c:v>France</c:v>
              </c:pt>
              <c:pt idx="8">
                <c:v>Germany</c:v>
              </c:pt>
              <c:pt idx="9">
                <c:v>Great Britain</c:v>
              </c:pt>
              <c:pt idx="10">
                <c:v>Greece</c:v>
              </c:pt>
              <c:pt idx="11">
                <c:v>Hungary</c:v>
              </c:pt>
              <c:pt idx="12">
                <c:v>Ireland</c:v>
              </c:pt>
              <c:pt idx="13">
                <c:v>Italy</c:v>
              </c:pt>
              <c:pt idx="14">
                <c:v>Lithuania</c:v>
              </c:pt>
              <c:pt idx="15">
                <c:v>Luxemburg</c:v>
              </c:pt>
              <c:pt idx="16">
                <c:v>Netherlands</c:v>
              </c:pt>
              <c:pt idx="17">
                <c:v>Norway</c:v>
              </c:pt>
              <c:pt idx="18">
                <c:v>Poland</c:v>
              </c:pt>
              <c:pt idx="19">
                <c:v>Slovak Republic</c:v>
              </c:pt>
              <c:pt idx="20">
                <c:v>Slovenia</c:v>
              </c:pt>
              <c:pt idx="21">
                <c:v>Spain</c:v>
              </c:pt>
              <c:pt idx="23">
                <c:v>Switzerland</c:v>
              </c:pt>
            </c:strLit>
          </c:cat>
          <c:val>
            <c:numLit>
              <c:formatCode>General</c:formatCode>
              <c:ptCount val="24"/>
              <c:pt idx="0">
                <c:v>3.5999999999999997E-2</c:v>
              </c:pt>
              <c:pt idx="1">
                <c:v>1.6000000000000021E-2</c:v>
              </c:pt>
              <c:pt idx="2">
                <c:v>1.7000000000000001E-2</c:v>
              </c:pt>
              <c:pt idx="3">
                <c:v>6.3E-2</c:v>
              </c:pt>
              <c:pt idx="4">
                <c:v>1.2E-2</c:v>
              </c:pt>
              <c:pt idx="5">
                <c:v>1.0000000000000005E-2</c:v>
              </c:pt>
              <c:pt idx="6">
                <c:v>4.1000000000000002E-2</c:v>
              </c:pt>
              <c:pt idx="7">
                <c:v>2.5999999999999999E-2</c:v>
              </c:pt>
              <c:pt idx="8">
                <c:v>0.16400000000000001</c:v>
              </c:pt>
              <c:pt idx="9">
                <c:v>9.0000000000000028E-3</c:v>
              </c:pt>
              <c:pt idx="10">
                <c:v>1.4E-2</c:v>
              </c:pt>
              <c:pt idx="11">
                <c:v>7.1999999999999995E-2</c:v>
              </c:pt>
              <c:pt idx="12">
                <c:v>5.7000000000000023E-2</c:v>
              </c:pt>
              <c:pt idx="13">
                <c:v>6.4000000000000085E-2</c:v>
              </c:pt>
              <c:pt idx="14">
                <c:v>2.5999999999999999E-2</c:v>
              </c:pt>
              <c:pt idx="15">
                <c:v>5.0000000000000053E-3</c:v>
              </c:pt>
              <c:pt idx="16">
                <c:v>3.3000000000000002E-2</c:v>
              </c:pt>
              <c:pt idx="17">
                <c:v>1.0000000000000005E-2</c:v>
              </c:pt>
              <c:pt idx="18">
                <c:v>5.1000000000000004E-2</c:v>
              </c:pt>
              <c:pt idx="19">
                <c:v>7.5000000000000011E-2</c:v>
              </c:pt>
              <c:pt idx="20">
                <c:v>3.1000000000000028E-2</c:v>
              </c:pt>
              <c:pt idx="21">
                <c:v>7.9000000000000084E-2</c:v>
              </c:pt>
              <c:pt idx="23">
                <c:v>3.500000000000001E-2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309056"/>
        <c:axId val="121310592"/>
      </c:barChart>
      <c:catAx>
        <c:axId val="12130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1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1059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0905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53677944435684"/>
          <c:y val="0.9168466922403945"/>
          <c:w val="0.12680134183515221"/>
          <c:h val="5.97017520245867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Resident pharmacy service in 2010 (n=1009)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'Q16'!$C$7:$C$36</c:f>
              <c:numCache>
                <c:formatCode>General</c:formatCode>
                <c:ptCount val="30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11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13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13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</c:numCache>
            </c:numRef>
          </c:cat>
          <c:val>
            <c:numRef>
              <c:f>'Q16'!$F$7:$F$36</c:f>
              <c:numCache>
                <c:formatCode>#,##0.0%</c:formatCode>
                <c:ptCount val="30"/>
                <c:pt idx="0">
                  <c:v>1.953125E-3</c:v>
                </c:pt>
                <c:pt idx="1">
                  <c:v>0</c:v>
                </c:pt>
                <c:pt idx="2">
                  <c:v>0</c:v>
                </c:pt>
                <c:pt idx="3">
                  <c:v>6.8359375E-3</c:v>
                </c:pt>
                <c:pt idx="4">
                  <c:v>9.765625E-4</c:v>
                </c:pt>
                <c:pt idx="5">
                  <c:v>4.8828125E-3</c:v>
                </c:pt>
                <c:pt idx="6">
                  <c:v>0</c:v>
                </c:pt>
                <c:pt idx="7">
                  <c:v>0</c:v>
                </c:pt>
                <c:pt idx="8">
                  <c:v>1.953125E-3</c:v>
                </c:pt>
                <c:pt idx="9">
                  <c:v>4.8828125E-3</c:v>
                </c:pt>
                <c:pt idx="10">
                  <c:v>0</c:v>
                </c:pt>
                <c:pt idx="11">
                  <c:v>9.765625E-4</c:v>
                </c:pt>
                <c:pt idx="12">
                  <c:v>1.07421875E-2</c:v>
                </c:pt>
                <c:pt idx="13">
                  <c:v>9.765625E-4</c:v>
                </c:pt>
                <c:pt idx="14">
                  <c:v>0</c:v>
                </c:pt>
                <c:pt idx="15">
                  <c:v>2.9296875E-3</c:v>
                </c:pt>
                <c:pt idx="16">
                  <c:v>1.953125E-3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1.26953125E-2</c:v>
                </c:pt>
                <c:pt idx="22">
                  <c:v>3.90625E-3</c:v>
                </c:pt>
                <c:pt idx="23">
                  <c:v>9.765625E-4</c:v>
                </c:pt>
                <c:pt idx="24">
                  <c:v>0</c:v>
                </c:pt>
                <c:pt idx="25">
                  <c:v>0</c:v>
                </c:pt>
                <c:pt idx="26">
                  <c:v>1.26953125E-2</c:v>
                </c:pt>
                <c:pt idx="27">
                  <c:v>9.765625E-4</c:v>
                </c:pt>
                <c:pt idx="28">
                  <c:v>9.765625E-4</c:v>
                </c:pt>
                <c:pt idx="29">
                  <c:v>2.9296875E-3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numRef>
              <c:f>'Q16'!$C$7:$C$36</c:f>
              <c:numCache>
                <c:formatCode>General</c:formatCode>
                <c:ptCount val="30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11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13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13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</c:numCache>
            </c:numRef>
          </c:cat>
          <c:val>
            <c:numRef>
              <c:f>'Q16'!$J$7:$J$36</c:f>
              <c:numCache>
                <c:formatCode>#,##0.0%</c:formatCode>
                <c:ptCount val="30"/>
                <c:pt idx="0">
                  <c:v>3.3203125E-2</c:v>
                </c:pt>
                <c:pt idx="1">
                  <c:v>3.61328125E-2</c:v>
                </c:pt>
                <c:pt idx="2">
                  <c:v>5.859375E-3</c:v>
                </c:pt>
                <c:pt idx="3">
                  <c:v>4.6875E-2</c:v>
                </c:pt>
                <c:pt idx="4">
                  <c:v>3.80859375E-2</c:v>
                </c:pt>
                <c:pt idx="5">
                  <c:v>3.61328125E-2</c:v>
                </c:pt>
                <c:pt idx="6">
                  <c:v>6.8359375E-3</c:v>
                </c:pt>
                <c:pt idx="7">
                  <c:v>1.7578125E-2</c:v>
                </c:pt>
                <c:pt idx="8">
                  <c:v>4.00390625E-2</c:v>
                </c:pt>
                <c:pt idx="9">
                  <c:v>2.5390625E-2</c:v>
                </c:pt>
                <c:pt idx="10">
                  <c:v>1.5625E-2</c:v>
                </c:pt>
                <c:pt idx="11">
                  <c:v>9.86328125E-2</c:v>
                </c:pt>
                <c:pt idx="12">
                  <c:v>1.953125E-2</c:v>
                </c:pt>
                <c:pt idx="13">
                  <c:v>4.58984375E-2</c:v>
                </c:pt>
                <c:pt idx="14">
                  <c:v>3.02734375E-2</c:v>
                </c:pt>
                <c:pt idx="15">
                  <c:v>0.111328125</c:v>
                </c:pt>
                <c:pt idx="16">
                  <c:v>2.5390625E-2</c:v>
                </c:pt>
                <c:pt idx="17">
                  <c:v>3.90625E-3</c:v>
                </c:pt>
                <c:pt idx="18">
                  <c:v>4.8828125E-3</c:v>
                </c:pt>
                <c:pt idx="19">
                  <c:v>1.171875E-2</c:v>
                </c:pt>
                <c:pt idx="20">
                  <c:v>1.5625E-2</c:v>
                </c:pt>
                <c:pt idx="21">
                  <c:v>3.125E-2</c:v>
                </c:pt>
                <c:pt idx="22">
                  <c:v>2.05078125E-2</c:v>
                </c:pt>
                <c:pt idx="23">
                  <c:v>2.9296875E-2</c:v>
                </c:pt>
                <c:pt idx="24">
                  <c:v>5.6640625E-2</c:v>
                </c:pt>
                <c:pt idx="25">
                  <c:v>2.24609375E-2</c:v>
                </c:pt>
                <c:pt idx="26">
                  <c:v>4.8828125E-2</c:v>
                </c:pt>
                <c:pt idx="27">
                  <c:v>1.7578125E-2</c:v>
                </c:pt>
                <c:pt idx="28">
                  <c:v>1.7578125E-2</c:v>
                </c:pt>
                <c:pt idx="29">
                  <c:v>1.26953125E-2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318784"/>
        <c:axId val="121345152"/>
      </c:barChart>
      <c:catAx>
        <c:axId val="12131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4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4515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1878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Centralised pharmacy service in 2005 (n=811)</a:t>
            </a:r>
          </a:p>
        </c:rich>
      </c:tx>
      <c:layout>
        <c:manualLayout>
          <c:xMode val="edge"/>
          <c:yMode val="edge"/>
          <c:x val="0.25963186518111725"/>
          <c:y val="3.3766233766233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52052338601282E-2"/>
          <c:y val="0.16363657117057018"/>
          <c:w val="0.89949895882236375"/>
          <c:h val="0.4831174958369214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'Q17'!$B$44:$B$66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'Q17'!$F$44:$F$66</c:f>
              <c:numCache>
                <c:formatCode>#,##0.0%</c:formatCode>
                <c:ptCount val="23"/>
                <c:pt idx="0">
                  <c:v>3.2000000000000001E-2</c:v>
                </c:pt>
                <c:pt idx="1">
                  <c:v>1.7000000000000001E-2</c:v>
                </c:pt>
                <c:pt idx="2">
                  <c:v>1.7000000000000001E-2</c:v>
                </c:pt>
                <c:pt idx="3">
                  <c:v>7.2999999999999995E-2</c:v>
                </c:pt>
                <c:pt idx="4">
                  <c:v>1.0999999999999999E-2</c:v>
                </c:pt>
                <c:pt idx="5">
                  <c:v>1.4E-2</c:v>
                </c:pt>
                <c:pt idx="6">
                  <c:v>0.03</c:v>
                </c:pt>
                <c:pt idx="7">
                  <c:v>2.8000000000000001E-2</c:v>
                </c:pt>
                <c:pt idx="8">
                  <c:v>0.152</c:v>
                </c:pt>
                <c:pt idx="9">
                  <c:v>1.7000000000000001E-2</c:v>
                </c:pt>
                <c:pt idx="10">
                  <c:v>6.2E-2</c:v>
                </c:pt>
                <c:pt idx="11">
                  <c:v>5.5E-2</c:v>
                </c:pt>
                <c:pt idx="12">
                  <c:v>0.06</c:v>
                </c:pt>
                <c:pt idx="13">
                  <c:v>2.3E-2</c:v>
                </c:pt>
                <c:pt idx="14">
                  <c:v>4.0000000000000001E-3</c:v>
                </c:pt>
                <c:pt idx="15">
                  <c:v>2.3E-2</c:v>
                </c:pt>
                <c:pt idx="16">
                  <c:v>0.01</c:v>
                </c:pt>
                <c:pt idx="17">
                  <c:v>5.2999999999999999E-2</c:v>
                </c:pt>
                <c:pt idx="18">
                  <c:v>7.2999999999999995E-2</c:v>
                </c:pt>
                <c:pt idx="19">
                  <c:v>2.8000000000000001E-2</c:v>
                </c:pt>
                <c:pt idx="20">
                  <c:v>8.5000000000000006E-2</c:v>
                </c:pt>
                <c:pt idx="21">
                  <c:v>2.3E-2</c:v>
                </c:pt>
                <c:pt idx="22">
                  <c:v>0.01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'Q17'!$B$44:$B$66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'Q17'!$J$44:$J$66</c:f>
              <c:numCache>
                <c:formatCode>#,##0.0%</c:formatCode>
                <c:ptCount val="23"/>
                <c:pt idx="0">
                  <c:v>4.0000000000000001E-3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1E-3</c:v>
                </c:pt>
                <c:pt idx="5">
                  <c:v>5.0000000000000001E-3</c:v>
                </c:pt>
                <c:pt idx="6">
                  <c:v>1.2E-2</c:v>
                </c:pt>
                <c:pt idx="7">
                  <c:v>1E-3</c:v>
                </c:pt>
                <c:pt idx="8">
                  <c:v>1.6E-2</c:v>
                </c:pt>
                <c:pt idx="9">
                  <c:v>0</c:v>
                </c:pt>
                <c:pt idx="10">
                  <c:v>1.4E-2</c:v>
                </c:pt>
                <c:pt idx="11">
                  <c:v>1E-3</c:v>
                </c:pt>
                <c:pt idx="12">
                  <c:v>6.0000000000000001E-3</c:v>
                </c:pt>
                <c:pt idx="13">
                  <c:v>1E-3</c:v>
                </c:pt>
                <c:pt idx="14">
                  <c:v>1E-3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2E-3</c:v>
                </c:pt>
                <c:pt idx="19">
                  <c:v>2E-3</c:v>
                </c:pt>
                <c:pt idx="20">
                  <c:v>1E-3</c:v>
                </c:pt>
                <c:pt idx="21">
                  <c:v>0.01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359744"/>
        <c:axId val="121361536"/>
      </c:barChart>
      <c:catAx>
        <c:axId val="12135974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6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6153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5974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53677944435684"/>
          <c:y val="0.91684683895032615"/>
          <c:w val="0.12680134183515221"/>
          <c:h val="5.97015470468786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Centralised pharmacy service - comparison between years</a:t>
            </a:r>
          </a:p>
        </c:rich>
      </c:tx>
      <c:layout>
        <c:manualLayout>
          <c:xMode val="edge"/>
          <c:yMode val="edge"/>
          <c:x val="0.21837370615206075"/>
          <c:y val="3.0501222069463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313310600784933E-2"/>
          <c:y val="0.14379115560141731"/>
          <c:w val="0.90060307190902666"/>
          <c:h val="0.559914045296426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'Q17'!$D$72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'Q17'!$B$73:$B$102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'Q17'!$D$73:$D$102</c:f>
              <c:numCache>
                <c:formatCode>0.0%</c:formatCode>
                <c:ptCount val="30"/>
                <c:pt idx="0">
                  <c:v>0</c:v>
                </c:pt>
                <c:pt idx="1">
                  <c:v>0.85</c:v>
                </c:pt>
                <c:pt idx="2">
                  <c:v>0.4</c:v>
                </c:pt>
                <c:pt idx="3">
                  <c:v>0.36</c:v>
                </c:pt>
                <c:pt idx="4">
                  <c:v>0.34</c:v>
                </c:pt>
                <c:pt idx="5">
                  <c:v>0.59</c:v>
                </c:pt>
                <c:pt idx="6">
                  <c:v>0.83</c:v>
                </c:pt>
                <c:pt idx="7">
                  <c:v>0.44</c:v>
                </c:pt>
                <c:pt idx="8">
                  <c:v>0.7</c:v>
                </c:pt>
                <c:pt idx="9">
                  <c:v>0.71</c:v>
                </c:pt>
                <c:pt idx="10">
                  <c:v>0.25</c:v>
                </c:pt>
                <c:pt idx="11">
                  <c:v>0.69</c:v>
                </c:pt>
                <c:pt idx="12">
                  <c:v>0</c:v>
                </c:pt>
                <c:pt idx="13">
                  <c:v>0.76</c:v>
                </c:pt>
                <c:pt idx="14">
                  <c:v>0.25</c:v>
                </c:pt>
                <c:pt idx="15">
                  <c:v>0.69</c:v>
                </c:pt>
                <c:pt idx="16">
                  <c:v>0.22</c:v>
                </c:pt>
                <c:pt idx="17">
                  <c:v>0.75</c:v>
                </c:pt>
                <c:pt idx="18">
                  <c:v>0.6</c:v>
                </c:pt>
                <c:pt idx="19">
                  <c:v>1</c:v>
                </c:pt>
                <c:pt idx="20">
                  <c:v>0.93</c:v>
                </c:pt>
                <c:pt idx="21">
                  <c:v>0.67</c:v>
                </c:pt>
                <c:pt idx="22">
                  <c:v>0.4</c:v>
                </c:pt>
                <c:pt idx="23">
                  <c:v>0.33</c:v>
                </c:pt>
                <c:pt idx="24">
                  <c:v>0.12</c:v>
                </c:pt>
                <c:pt idx="25">
                  <c:v>0.56999999999999995</c:v>
                </c:pt>
                <c:pt idx="26">
                  <c:v>0.53</c:v>
                </c:pt>
                <c:pt idx="27">
                  <c:v>0.82</c:v>
                </c:pt>
                <c:pt idx="28">
                  <c:v>0.89</c:v>
                </c:pt>
                <c:pt idx="29">
                  <c:v>0.95</c:v>
                </c:pt>
              </c:numCache>
            </c:numRef>
          </c:val>
        </c:ser>
        <c:ser>
          <c:idx val="1"/>
          <c:order val="1"/>
          <c:tx>
            <c:strRef>
              <c:f>'Q17'!$E$72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'Q17'!$B$73:$B$102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'Q17'!$E$73:$E$102</c:f>
              <c:numCache>
                <c:formatCode>0.0%</c:formatCode>
                <c:ptCount val="30"/>
                <c:pt idx="0">
                  <c:v>0.67700000000000005</c:v>
                </c:pt>
                <c:pt idx="1">
                  <c:v>0.92900000000000005</c:v>
                </c:pt>
                <c:pt idx="4">
                  <c:v>0.57099999999999995</c:v>
                </c:pt>
                <c:pt idx="5">
                  <c:v>0.41499999999999998</c:v>
                </c:pt>
                <c:pt idx="6">
                  <c:v>0.8</c:v>
                </c:pt>
                <c:pt idx="7">
                  <c:v>0.66700000000000004</c:v>
                </c:pt>
                <c:pt idx="8">
                  <c:v>0.88600000000000001</c:v>
                </c:pt>
                <c:pt idx="9">
                  <c:v>0.435</c:v>
                </c:pt>
                <c:pt idx="11">
                  <c:v>0.65900000000000003</c:v>
                </c:pt>
                <c:pt idx="12">
                  <c:v>0.214</c:v>
                </c:pt>
                <c:pt idx="13">
                  <c:v>0.56899999999999995</c:v>
                </c:pt>
                <c:pt idx="14">
                  <c:v>0.33300000000000002</c:v>
                </c:pt>
                <c:pt idx="15">
                  <c:v>0.69099999999999995</c:v>
                </c:pt>
                <c:pt idx="17">
                  <c:v>0.15</c:v>
                </c:pt>
                <c:pt idx="18">
                  <c:v>1</c:v>
                </c:pt>
                <c:pt idx="19">
                  <c:v>0.96299999999999997</c:v>
                </c:pt>
                <c:pt idx="20">
                  <c:v>1</c:v>
                </c:pt>
                <c:pt idx="21">
                  <c:v>0.41499999999999998</c:v>
                </c:pt>
                <c:pt idx="24">
                  <c:v>8.2000000000000003E-2</c:v>
                </c:pt>
                <c:pt idx="25">
                  <c:v>0.48</c:v>
                </c:pt>
                <c:pt idx="26">
                  <c:v>0.55600000000000005</c:v>
                </c:pt>
                <c:pt idx="28">
                  <c:v>0.84599999999999997</c:v>
                </c:pt>
                <c:pt idx="29">
                  <c:v>0.88900000000000001</c:v>
                </c:pt>
              </c:numCache>
            </c:numRef>
          </c:val>
        </c:ser>
        <c:ser>
          <c:idx val="2"/>
          <c:order val="2"/>
          <c:tx>
            <c:strRef>
              <c:f>'Q17'!$F$72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'Q17'!$B$73:$B$102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'Q17'!$F$73:$F$102</c:f>
              <c:numCache>
                <c:formatCode>#,##0.0%</c:formatCode>
                <c:ptCount val="30"/>
                <c:pt idx="0">
                  <c:v>0.64705882352941169</c:v>
                </c:pt>
                <c:pt idx="1">
                  <c:v>0.81818181818181812</c:v>
                </c:pt>
                <c:pt idx="6">
                  <c:v>0.7</c:v>
                </c:pt>
                <c:pt idx="8">
                  <c:v>0.75</c:v>
                </c:pt>
                <c:pt idx="9">
                  <c:v>0.45714285714285713</c:v>
                </c:pt>
                <c:pt idx="11">
                  <c:v>0.59139784946236562</c:v>
                </c:pt>
                <c:pt idx="12">
                  <c:v>0.22222222222222221</c:v>
                </c:pt>
                <c:pt idx="13">
                  <c:v>0.17647058823529413</c:v>
                </c:pt>
                <c:pt idx="19">
                  <c:v>0.95833333333333326</c:v>
                </c:pt>
                <c:pt idx="20">
                  <c:v>0.76666666666666672</c:v>
                </c:pt>
                <c:pt idx="24">
                  <c:v>1.5873015873015872E-2</c:v>
                </c:pt>
                <c:pt idx="25">
                  <c:v>0.45833333333333337</c:v>
                </c:pt>
                <c:pt idx="26">
                  <c:v>0.54098360655737709</c:v>
                </c:pt>
                <c:pt idx="27">
                  <c:v>0.92</c:v>
                </c:pt>
                <c:pt idx="28">
                  <c:v>0.85294117647058831</c:v>
                </c:pt>
                <c:pt idx="29">
                  <c:v>0.91891891891891886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3608064"/>
        <c:axId val="123671296"/>
      </c:barChart>
      <c:catAx>
        <c:axId val="1236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67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6712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60806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40598685909301"/>
          <c:y val="0.93243257787220846"/>
          <c:w val="0.18741849604043137"/>
          <c:h val="3.88513935758037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Decentralised pharmacy services in 2005 (n=754)</a:t>
            </a:r>
          </a:p>
        </c:rich>
      </c:tx>
      <c:layout>
        <c:manualLayout>
          <c:xMode val="edge"/>
          <c:yMode val="edge"/>
          <c:x val="0.24080288525085439"/>
          <c:y val="3.36786976213609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2313973265355E-2"/>
          <c:y val="0.16321243523316101"/>
          <c:w val="0.89966628643842661"/>
          <c:h val="0.484455958549222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'Q17'!$B$147:$B$169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'Q17'!$F$147:$F$169</c:f>
              <c:numCache>
                <c:formatCode>#,##0.0%</c:formatCode>
                <c:ptCount val="23"/>
                <c:pt idx="0">
                  <c:v>7.0000000000000001E-3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8.0000000000000002E-3</c:v>
                </c:pt>
                <c:pt idx="4">
                  <c:v>3.0000000000000001E-3</c:v>
                </c:pt>
                <c:pt idx="5">
                  <c:v>8.0000000000000002E-3</c:v>
                </c:pt>
                <c:pt idx="6">
                  <c:v>8.0000000000000002E-3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1E-3</c:v>
                </c:pt>
                <c:pt idx="10">
                  <c:v>1.2999999999999999E-2</c:v>
                </c:pt>
                <c:pt idx="11">
                  <c:v>4.0000000000000001E-3</c:v>
                </c:pt>
                <c:pt idx="12">
                  <c:v>1.4999999999999999E-2</c:v>
                </c:pt>
                <c:pt idx="13">
                  <c:v>1E-3</c:v>
                </c:pt>
                <c:pt idx="14">
                  <c:v>1E-3</c:v>
                </c:pt>
                <c:pt idx="15">
                  <c:v>2.8000000000000001E-2</c:v>
                </c:pt>
                <c:pt idx="16">
                  <c:v>1E-3</c:v>
                </c:pt>
                <c:pt idx="17">
                  <c:v>1.4999999999999999E-2</c:v>
                </c:pt>
                <c:pt idx="18">
                  <c:v>3.0000000000000001E-3</c:v>
                </c:pt>
                <c:pt idx="19">
                  <c:v>8.0000000000000002E-3</c:v>
                </c:pt>
                <c:pt idx="20">
                  <c:v>8.9999999999999993E-3</c:v>
                </c:pt>
                <c:pt idx="21">
                  <c:v>0.02</c:v>
                </c:pt>
                <c:pt idx="22">
                  <c:v>3.0000000000000001E-3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'Q17'!$B$147:$B$169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'Q17'!$J$147:$J$169</c:f>
              <c:numCache>
                <c:formatCode>#,##0.0%</c:formatCode>
                <c:ptCount val="23"/>
                <c:pt idx="0">
                  <c:v>2.8000000000000001E-2</c:v>
                </c:pt>
                <c:pt idx="1">
                  <c:v>1.4999999999999999E-2</c:v>
                </c:pt>
                <c:pt idx="2">
                  <c:v>1.2E-2</c:v>
                </c:pt>
                <c:pt idx="3">
                  <c:v>7.1999999999999995E-2</c:v>
                </c:pt>
                <c:pt idx="4">
                  <c:v>8.9999999999999993E-3</c:v>
                </c:pt>
                <c:pt idx="5">
                  <c:v>8.9999999999999993E-3</c:v>
                </c:pt>
                <c:pt idx="6">
                  <c:v>3.6999999999999998E-2</c:v>
                </c:pt>
                <c:pt idx="7">
                  <c:v>2.5000000000000001E-2</c:v>
                </c:pt>
                <c:pt idx="8">
                  <c:v>0.16200000000000001</c:v>
                </c:pt>
                <c:pt idx="9">
                  <c:v>1.2E-2</c:v>
                </c:pt>
                <c:pt idx="10">
                  <c:v>5.6000000000000001E-2</c:v>
                </c:pt>
                <c:pt idx="11">
                  <c:v>5.3999999999999999E-2</c:v>
                </c:pt>
                <c:pt idx="12">
                  <c:v>5.3999999999999999E-2</c:v>
                </c:pt>
                <c:pt idx="13">
                  <c:v>0.02</c:v>
                </c:pt>
                <c:pt idx="14">
                  <c:v>4.0000000000000001E-3</c:v>
                </c:pt>
                <c:pt idx="15">
                  <c:v>7.0000000000000001E-3</c:v>
                </c:pt>
                <c:pt idx="16">
                  <c:v>8.9999999999999993E-3</c:v>
                </c:pt>
                <c:pt idx="17">
                  <c:v>4.1000000000000002E-2</c:v>
                </c:pt>
                <c:pt idx="18">
                  <c:v>7.8E-2</c:v>
                </c:pt>
                <c:pt idx="19">
                  <c:v>2.5000000000000001E-2</c:v>
                </c:pt>
                <c:pt idx="20">
                  <c:v>7.5999999999999998E-2</c:v>
                </c:pt>
                <c:pt idx="21">
                  <c:v>1.4999999999999999E-2</c:v>
                </c:pt>
                <c:pt idx="22">
                  <c:v>8.0000000000000002E-3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5187200"/>
        <c:axId val="125188736"/>
      </c:barChart>
      <c:catAx>
        <c:axId val="12518720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8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18873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8720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331029664457485"/>
          <c:y val="0.92357032718976428"/>
          <c:w val="0.12661889386128874"/>
          <c:h val="5.94480938501470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Decentralised pharmacy service - comparison between years</a:t>
            </a:r>
          </a:p>
        </c:rich>
      </c:tx>
      <c:layout>
        <c:manualLayout>
          <c:xMode val="edge"/>
          <c:yMode val="edge"/>
          <c:x val="0.20751868815565591"/>
          <c:y val="3.043475966308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95488721804512E-2"/>
          <c:y val="0.14347841316917198"/>
          <c:w val="0.90075187969924864"/>
          <c:h val="0.56087016057039862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'Q17'!$B$177:$B$206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'Q17'!$D$177:$D$206</c:f>
              <c:numCache>
                <c:formatCode>0.0%</c:formatCode>
                <c:ptCount val="30"/>
                <c:pt idx="0">
                  <c:v>0.11764705882352941</c:v>
                </c:pt>
                <c:pt idx="1">
                  <c:v>5.4054054054054057E-2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2.5000000000000001E-2</c:v>
                </c:pt>
                <c:pt idx="6">
                  <c:v>0.14285714285714285</c:v>
                </c:pt>
                <c:pt idx="7">
                  <c:v>0.1111111111111111</c:v>
                </c:pt>
                <c:pt idx="8">
                  <c:v>2.5000000000000001E-2</c:v>
                </c:pt>
                <c:pt idx="9">
                  <c:v>0</c:v>
                </c:pt>
                <c:pt idx="10">
                  <c:v>0.125</c:v>
                </c:pt>
                <c:pt idx="11">
                  <c:v>1.0869565217391304E-2</c:v>
                </c:pt>
                <c:pt idx="12">
                  <c:v>0</c:v>
                </c:pt>
                <c:pt idx="13">
                  <c:v>2.0833333333333332E-2</c:v>
                </c:pt>
                <c:pt idx="14">
                  <c:v>0</c:v>
                </c:pt>
                <c:pt idx="15">
                  <c:v>0.22413793103448276</c:v>
                </c:pt>
                <c:pt idx="16">
                  <c:v>0.18181818181818182</c:v>
                </c:pt>
                <c:pt idx="17">
                  <c:v>0</c:v>
                </c:pt>
                <c:pt idx="18">
                  <c:v>0</c:v>
                </c:pt>
                <c:pt idx="19">
                  <c:v>0.27272727272727271</c:v>
                </c:pt>
                <c:pt idx="20">
                  <c:v>0</c:v>
                </c:pt>
                <c:pt idx="21">
                  <c:v>0.28947368421052633</c:v>
                </c:pt>
                <c:pt idx="22">
                  <c:v>0</c:v>
                </c:pt>
                <c:pt idx="23">
                  <c:v>0.2857142857142857</c:v>
                </c:pt>
                <c:pt idx="24">
                  <c:v>0</c:v>
                </c:pt>
                <c:pt idx="25">
                  <c:v>0.13636363636363635</c:v>
                </c:pt>
                <c:pt idx="26">
                  <c:v>3.2786885245901641E-2</c:v>
                </c:pt>
                <c:pt idx="27">
                  <c:v>5.5555555555555552E-2</c:v>
                </c:pt>
                <c:pt idx="28">
                  <c:v>0.3888888888888889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'Q17'!$B$177:$B$206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'Q17'!$E$177:$E$206</c:f>
              <c:numCache>
                <c:formatCode>0.0%</c:formatCode>
                <c:ptCount val="30"/>
                <c:pt idx="0">
                  <c:v>0.192</c:v>
                </c:pt>
                <c:pt idx="1">
                  <c:v>0.154</c:v>
                </c:pt>
                <c:pt idx="4">
                  <c:v>0.25</c:v>
                </c:pt>
                <c:pt idx="5">
                  <c:v>0.1</c:v>
                </c:pt>
                <c:pt idx="6">
                  <c:v>0.222</c:v>
                </c:pt>
                <c:pt idx="7">
                  <c:v>0.46200000000000002</c:v>
                </c:pt>
                <c:pt idx="8">
                  <c:v>0.17599999999999999</c:v>
                </c:pt>
                <c:pt idx="9">
                  <c:v>0.17399999999999999</c:v>
                </c:pt>
                <c:pt idx="11">
                  <c:v>3.2000000000000001E-2</c:v>
                </c:pt>
                <c:pt idx="12">
                  <c:v>0.1</c:v>
                </c:pt>
                <c:pt idx="13">
                  <c:v>0.192</c:v>
                </c:pt>
                <c:pt idx="14">
                  <c:v>6.8000000000000005E-2</c:v>
                </c:pt>
                <c:pt idx="15">
                  <c:v>0.21199999999999999</c:v>
                </c:pt>
                <c:pt idx="17">
                  <c:v>6.3E-2</c:v>
                </c:pt>
                <c:pt idx="18">
                  <c:v>0.25</c:v>
                </c:pt>
                <c:pt idx="19">
                  <c:v>0.80800000000000005</c:v>
                </c:pt>
                <c:pt idx="20">
                  <c:v>0.125</c:v>
                </c:pt>
                <c:pt idx="21">
                  <c:v>0.26200000000000001</c:v>
                </c:pt>
                <c:pt idx="24">
                  <c:v>3.3000000000000002E-2</c:v>
                </c:pt>
                <c:pt idx="25">
                  <c:v>0.24</c:v>
                </c:pt>
                <c:pt idx="26">
                  <c:v>0.109</c:v>
                </c:pt>
                <c:pt idx="28">
                  <c:v>0.57699999999999996</c:v>
                </c:pt>
                <c:pt idx="29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'Q17'!$F$176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'Q17'!$B$177:$B$206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'Q17'!$F$177:$F$206</c:f>
              <c:numCache>
                <c:formatCode>#,##0.0%</c:formatCode>
                <c:ptCount val="30"/>
                <c:pt idx="0">
                  <c:v>0.2</c:v>
                </c:pt>
                <c:pt idx="1">
                  <c:v>0.51428571428571435</c:v>
                </c:pt>
                <c:pt idx="6">
                  <c:v>0.33333333333333337</c:v>
                </c:pt>
                <c:pt idx="8">
                  <c:v>0.14000000000000001</c:v>
                </c:pt>
                <c:pt idx="9">
                  <c:v>0.27142857142857141</c:v>
                </c:pt>
                <c:pt idx="11">
                  <c:v>4.4444444444444446E-2</c:v>
                </c:pt>
                <c:pt idx="12">
                  <c:v>0.33333333333333337</c:v>
                </c:pt>
                <c:pt idx="13">
                  <c:v>0.64406779661016955</c:v>
                </c:pt>
                <c:pt idx="19">
                  <c:v>0.47826086956521741</c:v>
                </c:pt>
                <c:pt idx="20">
                  <c:v>0.17241379310344829</c:v>
                </c:pt>
                <c:pt idx="24">
                  <c:v>2.1276595744680851E-2</c:v>
                </c:pt>
                <c:pt idx="25">
                  <c:v>0.22727272727272727</c:v>
                </c:pt>
                <c:pt idx="26">
                  <c:v>0.12727272727272726</c:v>
                </c:pt>
                <c:pt idx="27">
                  <c:v>8.6956521739130432E-2</c:v>
                </c:pt>
                <c:pt idx="28">
                  <c:v>0.60606060606060608</c:v>
                </c:pt>
                <c:pt idx="29">
                  <c:v>7.8947368421052627E-2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5215488"/>
        <c:axId val="125217024"/>
      </c:barChart>
      <c:catAx>
        <c:axId val="12521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21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2170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21548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93139528214538"/>
          <c:y val="0.93243264163025075"/>
          <c:w val="0.17340300594579691"/>
          <c:h val="3.88513014291448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Patient oriented distribution in 2005 (n=779)</a:t>
            </a:r>
          </a:p>
        </c:rich>
      </c:tx>
      <c:layout>
        <c:manualLayout>
          <c:xMode val="edge"/>
          <c:yMode val="edge"/>
          <c:x val="0.26878129996681482"/>
          <c:y val="3.35918162032402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94657762938395E-2"/>
          <c:y val="0.16279110846432052"/>
          <c:w val="0.89983305509181966"/>
          <c:h val="0.4857893395443203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'Q17'!$B$255:$B$277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'Q17'!$F$255:$F$277</c:f>
              <c:numCache>
                <c:formatCode>#,##0.0%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5.0000000000000001E-3</c:v>
                </c:pt>
                <c:pt idx="3">
                  <c:v>0</c:v>
                </c:pt>
                <c:pt idx="4">
                  <c:v>1E-3</c:v>
                </c:pt>
                <c:pt idx="5">
                  <c:v>3.0000000000000001E-3</c:v>
                </c:pt>
                <c:pt idx="6">
                  <c:v>3.0000000000000001E-3</c:v>
                </c:pt>
                <c:pt idx="7">
                  <c:v>3.0000000000000001E-3</c:v>
                </c:pt>
                <c:pt idx="8">
                  <c:v>1E-3</c:v>
                </c:pt>
                <c:pt idx="9">
                  <c:v>5.0000000000000001E-3</c:v>
                </c:pt>
                <c:pt idx="10">
                  <c:v>6.0000000000000001E-3</c:v>
                </c:pt>
                <c:pt idx="11">
                  <c:v>6.0000000000000001E-3</c:v>
                </c:pt>
                <c:pt idx="12">
                  <c:v>8.9999999999999993E-3</c:v>
                </c:pt>
                <c:pt idx="13">
                  <c:v>8.9999999999999993E-3</c:v>
                </c:pt>
                <c:pt idx="14">
                  <c:v>8.3000000000000004E-2</c:v>
                </c:pt>
                <c:pt idx="15">
                  <c:v>1.4E-2</c:v>
                </c:pt>
                <c:pt idx="16">
                  <c:v>1.4E-2</c:v>
                </c:pt>
                <c:pt idx="17">
                  <c:v>1.4999999999999999E-2</c:v>
                </c:pt>
                <c:pt idx="18">
                  <c:v>1.7999999999999999E-2</c:v>
                </c:pt>
                <c:pt idx="19">
                  <c:v>3.3000000000000002E-2</c:v>
                </c:pt>
                <c:pt idx="20">
                  <c:v>1E-3</c:v>
                </c:pt>
                <c:pt idx="21">
                  <c:v>0</c:v>
                </c:pt>
                <c:pt idx="22">
                  <c:v>4.0000000000000001E-3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'Q17'!$B$255:$B$277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'Q17'!$J$255:$J$277</c:f>
              <c:numCache>
                <c:formatCode>#,##0.0%</c:formatCode>
                <c:ptCount val="23"/>
                <c:pt idx="0">
                  <c:v>1.2999999999999999E-2</c:v>
                </c:pt>
                <c:pt idx="1">
                  <c:v>1.7999999999999999E-2</c:v>
                </c:pt>
                <c:pt idx="2">
                  <c:v>4.9000000000000002E-2</c:v>
                </c:pt>
                <c:pt idx="3">
                  <c:v>3.2000000000000001E-2</c:v>
                </c:pt>
                <c:pt idx="4">
                  <c:v>2.1000000000000001E-2</c:v>
                </c:pt>
                <c:pt idx="5">
                  <c:v>7.5999999999999998E-2</c:v>
                </c:pt>
                <c:pt idx="6">
                  <c:v>1.7000000000000001E-2</c:v>
                </c:pt>
                <c:pt idx="7">
                  <c:v>8.0000000000000002E-3</c:v>
                </c:pt>
                <c:pt idx="8">
                  <c:v>3.1E-2</c:v>
                </c:pt>
                <c:pt idx="9">
                  <c:v>0.05</c:v>
                </c:pt>
                <c:pt idx="10">
                  <c:v>5.0000000000000001E-3</c:v>
                </c:pt>
                <c:pt idx="11">
                  <c:v>8.9999999999999993E-3</c:v>
                </c:pt>
                <c:pt idx="12">
                  <c:v>3.2000000000000001E-2</c:v>
                </c:pt>
                <c:pt idx="13">
                  <c:v>5.8999999999999997E-2</c:v>
                </c:pt>
                <c:pt idx="14">
                  <c:v>4.0000000000000001E-3</c:v>
                </c:pt>
                <c:pt idx="15">
                  <c:v>4.0000000000000001E-3</c:v>
                </c:pt>
                <c:pt idx="16">
                  <c:v>0.157</c:v>
                </c:pt>
                <c:pt idx="17">
                  <c:v>5.6000000000000001E-2</c:v>
                </c:pt>
                <c:pt idx="18">
                  <c:v>1.2999999999999999E-2</c:v>
                </c:pt>
                <c:pt idx="19">
                  <c:v>1E-3</c:v>
                </c:pt>
                <c:pt idx="20">
                  <c:v>4.0000000000000001E-3</c:v>
                </c:pt>
                <c:pt idx="21">
                  <c:v>7.8E-2</c:v>
                </c:pt>
                <c:pt idx="22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5373056"/>
        <c:axId val="125374848"/>
      </c:barChart>
      <c:catAx>
        <c:axId val="12537305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7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37484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7305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64480948502135"/>
          <c:y val="0.91737313670705756"/>
          <c:w val="0.12643715871722919"/>
          <c:h val="5.9322067663743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Patient oriented distribution - comparison between years</a:t>
            </a:r>
          </a:p>
        </c:rich>
      </c:tx>
      <c:layout>
        <c:manualLayout>
          <c:xMode val="edge"/>
          <c:yMode val="edge"/>
          <c:x val="0.22672708364284674"/>
          <c:y val="3.03687910324881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78192564917298E-2"/>
          <c:y val="0.1431670281995662"/>
          <c:w val="0.90090222190289149"/>
          <c:h val="0.56182212581344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'Q17'!$D$283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'Q17'!$B$284:$B$313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'Q17'!$D$284:$D$313</c:f>
              <c:numCache>
                <c:formatCode>0.0%</c:formatCode>
                <c:ptCount val="30"/>
                <c:pt idx="0">
                  <c:v>0.11764705882352941</c:v>
                </c:pt>
                <c:pt idx="1">
                  <c:v>0.89189189189189189</c:v>
                </c:pt>
                <c:pt idx="2">
                  <c:v>0.33333333333333331</c:v>
                </c:pt>
                <c:pt idx="3">
                  <c:v>0.48888888888888887</c:v>
                </c:pt>
                <c:pt idx="4">
                  <c:v>5.4054054054054057E-2</c:v>
                </c:pt>
                <c:pt idx="5">
                  <c:v>2.5000000000000001E-2</c:v>
                </c:pt>
                <c:pt idx="6">
                  <c:v>0.2857142857142857</c:v>
                </c:pt>
                <c:pt idx="7">
                  <c:v>5.5555555555555552E-2</c:v>
                </c:pt>
                <c:pt idx="8">
                  <c:v>0.22500000000000001</c:v>
                </c:pt>
                <c:pt idx="9">
                  <c:v>0.53333333333333333</c:v>
                </c:pt>
                <c:pt idx="10">
                  <c:v>0.125</c:v>
                </c:pt>
                <c:pt idx="11">
                  <c:v>0.22826086956521738</c:v>
                </c:pt>
                <c:pt idx="12">
                  <c:v>0.38709677419354838</c:v>
                </c:pt>
                <c:pt idx="13">
                  <c:v>0.20833333333333334</c:v>
                </c:pt>
                <c:pt idx="14">
                  <c:v>0.23333333333333334</c:v>
                </c:pt>
                <c:pt idx="15">
                  <c:v>0.18103448275862069</c:v>
                </c:pt>
                <c:pt idx="16">
                  <c:v>9.0909090909090912E-2</c:v>
                </c:pt>
                <c:pt idx="17">
                  <c:v>0.25</c:v>
                </c:pt>
                <c:pt idx="18">
                  <c:v>0.4</c:v>
                </c:pt>
                <c:pt idx="19">
                  <c:v>0.90909090909090906</c:v>
                </c:pt>
                <c:pt idx="20">
                  <c:v>0.13333333333333333</c:v>
                </c:pt>
                <c:pt idx="21">
                  <c:v>7.8947368421052627E-2</c:v>
                </c:pt>
                <c:pt idx="22">
                  <c:v>1</c:v>
                </c:pt>
                <c:pt idx="23">
                  <c:v>0.39285714285714285</c:v>
                </c:pt>
                <c:pt idx="24">
                  <c:v>0</c:v>
                </c:pt>
                <c:pt idx="25">
                  <c:v>0</c:v>
                </c:pt>
                <c:pt idx="26">
                  <c:v>0.95081967213114749</c:v>
                </c:pt>
                <c:pt idx="27">
                  <c:v>0.16666666666666666</c:v>
                </c:pt>
                <c:pt idx="28">
                  <c:v>0.16666666666666666</c:v>
                </c:pt>
                <c:pt idx="29">
                  <c:v>0.6</c:v>
                </c:pt>
              </c:numCache>
            </c:numRef>
          </c:val>
        </c:ser>
        <c:ser>
          <c:idx val="1"/>
          <c:order val="1"/>
          <c:tx>
            <c:strRef>
              <c:f>'Q17'!$E$283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'Q17'!$B$284:$B$313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'Q17'!$E$284:$E$313</c:f>
              <c:numCache>
                <c:formatCode>0.0%</c:formatCode>
                <c:ptCount val="30"/>
                <c:pt idx="0">
                  <c:v>0.04</c:v>
                </c:pt>
                <c:pt idx="1">
                  <c:v>0.78600000000000003</c:v>
                </c:pt>
                <c:pt idx="4">
                  <c:v>0.13300000000000001</c:v>
                </c:pt>
                <c:pt idx="5">
                  <c:v>3.3000000000000002E-2</c:v>
                </c:pt>
                <c:pt idx="6">
                  <c:v>0</c:v>
                </c:pt>
                <c:pt idx="7">
                  <c:v>0</c:v>
                </c:pt>
                <c:pt idx="8">
                  <c:v>0.219</c:v>
                </c:pt>
                <c:pt idx="9">
                  <c:v>0.58299999999999996</c:v>
                </c:pt>
                <c:pt idx="11">
                  <c:v>8.3000000000000004E-2</c:v>
                </c:pt>
                <c:pt idx="12">
                  <c:v>0.41699999999999998</c:v>
                </c:pt>
                <c:pt idx="13">
                  <c:v>0.214</c:v>
                </c:pt>
                <c:pt idx="14">
                  <c:v>9.2999999999999999E-2</c:v>
                </c:pt>
                <c:pt idx="15">
                  <c:v>0.13200000000000001</c:v>
                </c:pt>
                <c:pt idx="17">
                  <c:v>5.8999999999999997E-2</c:v>
                </c:pt>
                <c:pt idx="18">
                  <c:v>0.25</c:v>
                </c:pt>
                <c:pt idx="19">
                  <c:v>0.96299999999999997</c:v>
                </c:pt>
                <c:pt idx="20">
                  <c:v>0.25</c:v>
                </c:pt>
                <c:pt idx="21">
                  <c:v>9.5000000000000001E-2</c:v>
                </c:pt>
                <c:pt idx="24">
                  <c:v>0</c:v>
                </c:pt>
                <c:pt idx="25">
                  <c:v>0</c:v>
                </c:pt>
                <c:pt idx="26">
                  <c:v>0.95599999999999996</c:v>
                </c:pt>
                <c:pt idx="28">
                  <c:v>0.115</c:v>
                </c:pt>
                <c:pt idx="29">
                  <c:v>0.55600000000000005</c:v>
                </c:pt>
              </c:numCache>
            </c:numRef>
          </c:val>
        </c:ser>
        <c:ser>
          <c:idx val="2"/>
          <c:order val="2"/>
          <c:tx>
            <c:strRef>
              <c:f>'Q17'!$F$283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'Q17'!$B$284:$B$313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'Q17'!$F$284:$F$313</c:f>
              <c:numCache>
                <c:formatCode>#,##0.0%</c:formatCode>
                <c:ptCount val="30"/>
                <c:pt idx="0">
                  <c:v>0</c:v>
                </c:pt>
                <c:pt idx="1">
                  <c:v>0.69444444444444442</c:v>
                </c:pt>
                <c:pt idx="6">
                  <c:v>0.4</c:v>
                </c:pt>
                <c:pt idx="8">
                  <c:v>0.16326530612244899</c:v>
                </c:pt>
                <c:pt idx="9">
                  <c:v>0.36986301369863012</c:v>
                </c:pt>
                <c:pt idx="11">
                  <c:v>8.6956521739130432E-2</c:v>
                </c:pt>
                <c:pt idx="12">
                  <c:v>0.25</c:v>
                </c:pt>
                <c:pt idx="13">
                  <c:v>0.11363636363636363</c:v>
                </c:pt>
                <c:pt idx="19">
                  <c:v>0.9375</c:v>
                </c:pt>
                <c:pt idx="20">
                  <c:v>0.13793103448275862</c:v>
                </c:pt>
                <c:pt idx="24">
                  <c:v>2.1276595744680851E-2</c:v>
                </c:pt>
                <c:pt idx="25">
                  <c:v>0</c:v>
                </c:pt>
                <c:pt idx="26">
                  <c:v>0.9838709677419355</c:v>
                </c:pt>
                <c:pt idx="27">
                  <c:v>0.39130434782608697</c:v>
                </c:pt>
                <c:pt idx="28">
                  <c:v>0.125</c:v>
                </c:pt>
                <c:pt idx="29">
                  <c:v>0.2162162162162162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5401344"/>
        <c:axId val="125419520"/>
      </c:barChart>
      <c:catAx>
        <c:axId val="12540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41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4195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40134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93805884327355"/>
          <c:y val="0.93423332137102066"/>
          <c:w val="0.18619818749071507"/>
          <c:h val="3.87858605475923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Centralised pharmacy service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'Q17'!$B$7:$B$36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'Q17'!$F$7:$F$36</c:f>
              <c:numCache>
                <c:formatCode>#,##0.0%</c:formatCode>
                <c:ptCount val="30"/>
                <c:pt idx="0">
                  <c:v>3.1023784901758014E-2</c:v>
                </c:pt>
                <c:pt idx="1">
                  <c:v>3.6194415718717683E-2</c:v>
                </c:pt>
                <c:pt idx="2">
                  <c:v>5.170630816959669E-3</c:v>
                </c:pt>
                <c:pt idx="3">
                  <c:v>4.1365046535677352E-2</c:v>
                </c:pt>
                <c:pt idx="4">
                  <c:v>3.8262668045501554E-2</c:v>
                </c:pt>
                <c:pt idx="5">
                  <c:v>4.0330920372285417E-2</c:v>
                </c:pt>
                <c:pt idx="6">
                  <c:v>6.2047569803516025E-3</c:v>
                </c:pt>
                <c:pt idx="7">
                  <c:v>1.6546018614270942E-2</c:v>
                </c:pt>
                <c:pt idx="8">
                  <c:v>4.0330920372285417E-2</c:v>
                </c:pt>
                <c:pt idx="9">
                  <c:v>2.9989658738366079E-2</c:v>
                </c:pt>
                <c:pt idx="10">
                  <c:v>1.4477766287487074E-2</c:v>
                </c:pt>
                <c:pt idx="11">
                  <c:v>9.3071354705274043E-2</c:v>
                </c:pt>
                <c:pt idx="12">
                  <c:v>3.2057911065149949E-2</c:v>
                </c:pt>
                <c:pt idx="13">
                  <c:v>4.8603929679420892E-2</c:v>
                </c:pt>
                <c:pt idx="14">
                  <c:v>3.1023784901758014E-2</c:v>
                </c:pt>
                <c:pt idx="15">
                  <c:v>9.3071354705274043E-2</c:v>
                </c:pt>
                <c:pt idx="16">
                  <c:v>1.8614270941054809E-2</c:v>
                </c:pt>
                <c:pt idx="17">
                  <c:v>4.1365046535677356E-3</c:v>
                </c:pt>
                <c:pt idx="18">
                  <c:v>5.170630816959669E-3</c:v>
                </c:pt>
                <c:pt idx="19">
                  <c:v>7.2388831437435368E-3</c:v>
                </c:pt>
                <c:pt idx="20">
                  <c:v>1.5511892450879007E-2</c:v>
                </c:pt>
                <c:pt idx="21">
                  <c:v>2.7921406411582212E-2</c:v>
                </c:pt>
                <c:pt idx="22">
                  <c:v>2.5853154084798345E-2</c:v>
                </c:pt>
                <c:pt idx="23">
                  <c:v>2.0682523267838676E-2</c:v>
                </c:pt>
                <c:pt idx="24">
                  <c:v>5.9979317476732158E-2</c:v>
                </c:pt>
                <c:pt idx="25">
                  <c:v>1.9648397104446741E-2</c:v>
                </c:pt>
                <c:pt idx="26">
                  <c:v>6.1013443640124093E-2</c:v>
                </c:pt>
                <c:pt idx="27">
                  <c:v>1.7580144777662874E-2</c:v>
                </c:pt>
                <c:pt idx="28">
                  <c:v>1.1375387797311272E-2</c:v>
                </c:pt>
                <c:pt idx="29">
                  <c:v>1.5511892450879007E-2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'Q17'!$B$7:$B$36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'Q17'!$J$7:$J$36</c:f>
              <c:numCache>
                <c:formatCode>#,##0.0%</c:formatCode>
                <c:ptCount val="30"/>
                <c:pt idx="0">
                  <c:v>4.1365046535677356E-3</c:v>
                </c:pt>
                <c:pt idx="1">
                  <c:v>2.0682523267838678E-3</c:v>
                </c:pt>
                <c:pt idx="2">
                  <c:v>1.0341261633919339E-3</c:v>
                </c:pt>
                <c:pt idx="3">
                  <c:v>5.170630816959669E-3</c:v>
                </c:pt>
                <c:pt idx="4">
                  <c:v>0</c:v>
                </c:pt>
                <c:pt idx="5">
                  <c:v>1.0341261633919339E-3</c:v>
                </c:pt>
                <c:pt idx="6">
                  <c:v>1.0341261633919339E-3</c:v>
                </c:pt>
                <c:pt idx="7">
                  <c:v>2.0682523267838678E-3</c:v>
                </c:pt>
                <c:pt idx="8">
                  <c:v>1.0341261633919339E-3</c:v>
                </c:pt>
                <c:pt idx="9">
                  <c:v>1.0341261633919339E-3</c:v>
                </c:pt>
                <c:pt idx="10">
                  <c:v>2.0682523267838678E-3</c:v>
                </c:pt>
                <c:pt idx="11">
                  <c:v>2.0682523267838678E-3</c:v>
                </c:pt>
                <c:pt idx="12">
                  <c:v>0</c:v>
                </c:pt>
                <c:pt idx="13">
                  <c:v>1.0341261633919339E-3</c:v>
                </c:pt>
                <c:pt idx="14">
                  <c:v>0</c:v>
                </c:pt>
                <c:pt idx="15">
                  <c:v>2.688728024819028E-2</c:v>
                </c:pt>
                <c:pt idx="16">
                  <c:v>4.1365046535677356E-3</c:v>
                </c:pt>
                <c:pt idx="17">
                  <c:v>0</c:v>
                </c:pt>
                <c:pt idx="18">
                  <c:v>0</c:v>
                </c:pt>
                <c:pt idx="19">
                  <c:v>4.1365046535677356E-3</c:v>
                </c:pt>
                <c:pt idx="20">
                  <c:v>0</c:v>
                </c:pt>
                <c:pt idx="21">
                  <c:v>1.1375387797311272E-2</c:v>
                </c:pt>
                <c:pt idx="22">
                  <c:v>0</c:v>
                </c:pt>
                <c:pt idx="23">
                  <c:v>8.2730093071354711E-3</c:v>
                </c:pt>
                <c:pt idx="24">
                  <c:v>0</c:v>
                </c:pt>
                <c:pt idx="25">
                  <c:v>3.1023784901758012E-3</c:v>
                </c:pt>
                <c:pt idx="26">
                  <c:v>2.0682523267838678E-3</c:v>
                </c:pt>
                <c:pt idx="27">
                  <c:v>1.0341261633919339E-3</c:v>
                </c:pt>
                <c:pt idx="28">
                  <c:v>7.2388831437435368E-3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554496"/>
        <c:axId val="126556032"/>
      </c:barChart>
      <c:catAx>
        <c:axId val="1265544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5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55603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5449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Decentralised pharmacy services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'Q17'!$B$110:$B$139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'Q17'!$F$110:$F$139</c:f>
              <c:numCache>
                <c:formatCode>#,##0.0%</c:formatCode>
                <c:ptCount val="30"/>
                <c:pt idx="0">
                  <c:v>4.1365046535677356E-3</c:v>
                </c:pt>
                <c:pt idx="1">
                  <c:v>2.0682523267838678E-3</c:v>
                </c:pt>
                <c:pt idx="2">
                  <c:v>1.0341261633919339E-3</c:v>
                </c:pt>
                <c:pt idx="3">
                  <c:v>0</c:v>
                </c:pt>
                <c:pt idx="4">
                  <c:v>0</c:v>
                </c:pt>
                <c:pt idx="5">
                  <c:v>1.0341261633919339E-3</c:v>
                </c:pt>
                <c:pt idx="6">
                  <c:v>1.0341261633919339E-3</c:v>
                </c:pt>
                <c:pt idx="7">
                  <c:v>2.0682523267838678E-3</c:v>
                </c:pt>
                <c:pt idx="8">
                  <c:v>1.0341261633919339E-3</c:v>
                </c:pt>
                <c:pt idx="9">
                  <c:v>0</c:v>
                </c:pt>
                <c:pt idx="10">
                  <c:v>2.0682523267838678E-3</c:v>
                </c:pt>
                <c:pt idx="11">
                  <c:v>1.0341261633919339E-3</c:v>
                </c:pt>
                <c:pt idx="12">
                  <c:v>0</c:v>
                </c:pt>
                <c:pt idx="13">
                  <c:v>1.0341261633919339E-3</c:v>
                </c:pt>
                <c:pt idx="14">
                  <c:v>0</c:v>
                </c:pt>
                <c:pt idx="15">
                  <c:v>2.688728024819028E-2</c:v>
                </c:pt>
                <c:pt idx="16">
                  <c:v>4.1365046535677356E-3</c:v>
                </c:pt>
                <c:pt idx="17">
                  <c:v>0</c:v>
                </c:pt>
                <c:pt idx="18">
                  <c:v>0</c:v>
                </c:pt>
                <c:pt idx="19">
                  <c:v>3.1023784901758012E-3</c:v>
                </c:pt>
                <c:pt idx="20">
                  <c:v>0</c:v>
                </c:pt>
                <c:pt idx="21">
                  <c:v>1.1375387797311272E-2</c:v>
                </c:pt>
                <c:pt idx="22">
                  <c:v>0</c:v>
                </c:pt>
                <c:pt idx="23">
                  <c:v>8.2730093071354711E-3</c:v>
                </c:pt>
                <c:pt idx="24">
                  <c:v>0</c:v>
                </c:pt>
                <c:pt idx="25">
                  <c:v>3.1023784901758012E-3</c:v>
                </c:pt>
                <c:pt idx="26">
                  <c:v>2.0682523267838678E-3</c:v>
                </c:pt>
                <c:pt idx="27">
                  <c:v>1.0341261633919339E-3</c:v>
                </c:pt>
                <c:pt idx="28">
                  <c:v>7.2388831437435368E-3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'Q17'!$B$110:$B$139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'Q17'!$J$110:$J$139</c:f>
              <c:numCache>
                <c:formatCode>#,##0.0%</c:formatCode>
                <c:ptCount val="30"/>
                <c:pt idx="0">
                  <c:v>3.1023784901758014E-2</c:v>
                </c:pt>
                <c:pt idx="1">
                  <c:v>3.6194415718717683E-2</c:v>
                </c:pt>
                <c:pt idx="2">
                  <c:v>5.170630816959669E-3</c:v>
                </c:pt>
                <c:pt idx="3">
                  <c:v>4.6535677352637021E-2</c:v>
                </c:pt>
                <c:pt idx="4">
                  <c:v>3.8262668045501554E-2</c:v>
                </c:pt>
                <c:pt idx="5">
                  <c:v>4.0330920372285417E-2</c:v>
                </c:pt>
                <c:pt idx="6">
                  <c:v>6.2047569803516025E-3</c:v>
                </c:pt>
                <c:pt idx="7">
                  <c:v>1.6546018614270942E-2</c:v>
                </c:pt>
                <c:pt idx="8">
                  <c:v>4.0330920372285417E-2</c:v>
                </c:pt>
                <c:pt idx="9">
                  <c:v>3.1023784901758014E-2</c:v>
                </c:pt>
                <c:pt idx="10">
                  <c:v>1.4477766287487074E-2</c:v>
                </c:pt>
                <c:pt idx="11">
                  <c:v>9.4105480868665978E-2</c:v>
                </c:pt>
                <c:pt idx="12">
                  <c:v>3.2057911065149949E-2</c:v>
                </c:pt>
                <c:pt idx="13">
                  <c:v>4.8603929679420892E-2</c:v>
                </c:pt>
                <c:pt idx="14">
                  <c:v>3.1023784901758014E-2</c:v>
                </c:pt>
                <c:pt idx="15">
                  <c:v>9.3071354705274043E-2</c:v>
                </c:pt>
                <c:pt idx="16">
                  <c:v>1.8614270941054809E-2</c:v>
                </c:pt>
                <c:pt idx="17">
                  <c:v>4.1365046535677356E-3</c:v>
                </c:pt>
                <c:pt idx="18">
                  <c:v>5.170630816959669E-3</c:v>
                </c:pt>
                <c:pt idx="19">
                  <c:v>8.2730093071354711E-3</c:v>
                </c:pt>
                <c:pt idx="20">
                  <c:v>1.5511892450879007E-2</c:v>
                </c:pt>
                <c:pt idx="21">
                  <c:v>2.7921406411582212E-2</c:v>
                </c:pt>
                <c:pt idx="22">
                  <c:v>2.5853154084798345E-2</c:v>
                </c:pt>
                <c:pt idx="23">
                  <c:v>2.0682523267838676E-2</c:v>
                </c:pt>
                <c:pt idx="24">
                  <c:v>5.9979317476732158E-2</c:v>
                </c:pt>
                <c:pt idx="25">
                  <c:v>1.9648397104446741E-2</c:v>
                </c:pt>
                <c:pt idx="26">
                  <c:v>6.1013443640124093E-2</c:v>
                </c:pt>
                <c:pt idx="27">
                  <c:v>1.7580144777662874E-2</c:v>
                </c:pt>
                <c:pt idx="28">
                  <c:v>1.1375387797311272E-2</c:v>
                </c:pt>
                <c:pt idx="29">
                  <c:v>1.5511892450879007E-2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585472"/>
        <c:axId val="126603648"/>
      </c:barChart>
      <c:catAx>
        <c:axId val="1265854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0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60364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854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Patient oriented distribution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'Q17'!$B$214:$B$243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'Q17'!$F$214:$F$243</c:f>
              <c:numCache>
                <c:formatCode>#,##0.0%</c:formatCode>
                <c:ptCount val="30"/>
                <c:pt idx="0">
                  <c:v>4.1365046535677356E-3</c:v>
                </c:pt>
                <c:pt idx="1">
                  <c:v>3.4126163391933813E-2</c:v>
                </c:pt>
                <c:pt idx="2">
                  <c:v>2.0682523267838678E-3</c:v>
                </c:pt>
                <c:pt idx="3">
                  <c:v>2.2750775594622543E-2</c:v>
                </c:pt>
                <c:pt idx="4">
                  <c:v>2.0682523267838678E-3</c:v>
                </c:pt>
                <c:pt idx="5">
                  <c:v>1.0341261633919339E-3</c:v>
                </c:pt>
                <c:pt idx="6">
                  <c:v>2.0682523267838678E-3</c:v>
                </c:pt>
                <c:pt idx="7">
                  <c:v>1.0341261633919339E-3</c:v>
                </c:pt>
                <c:pt idx="8">
                  <c:v>9.3071354705274046E-3</c:v>
                </c:pt>
                <c:pt idx="9">
                  <c:v>1.6546018614270942E-2</c:v>
                </c:pt>
                <c:pt idx="10">
                  <c:v>2.0682523267838678E-3</c:v>
                </c:pt>
                <c:pt idx="11">
                  <c:v>2.1716649431230611E-2</c:v>
                </c:pt>
                <c:pt idx="12">
                  <c:v>1.2409513960703205E-2</c:v>
                </c:pt>
                <c:pt idx="13">
                  <c:v>1.0341261633919338E-2</c:v>
                </c:pt>
                <c:pt idx="14">
                  <c:v>7.2388831437435368E-3</c:v>
                </c:pt>
                <c:pt idx="15">
                  <c:v>2.1716649431230611E-2</c:v>
                </c:pt>
                <c:pt idx="16">
                  <c:v>2.0682523267838678E-3</c:v>
                </c:pt>
                <c:pt idx="17">
                  <c:v>1.0341261633919339E-3</c:v>
                </c:pt>
                <c:pt idx="18">
                  <c:v>2.0682523267838678E-3</c:v>
                </c:pt>
                <c:pt idx="19">
                  <c:v>1.0341261633919338E-2</c:v>
                </c:pt>
                <c:pt idx="20">
                  <c:v>2.0682523267838678E-3</c:v>
                </c:pt>
                <c:pt idx="21">
                  <c:v>3.1023784901758012E-3</c:v>
                </c:pt>
                <c:pt idx="22">
                  <c:v>2.5853154084798345E-2</c:v>
                </c:pt>
                <c:pt idx="23">
                  <c:v>1.1375387797311272E-2</c:v>
                </c:pt>
                <c:pt idx="24">
                  <c:v>0</c:v>
                </c:pt>
                <c:pt idx="25">
                  <c:v>0</c:v>
                </c:pt>
                <c:pt idx="26">
                  <c:v>5.9979317476732158E-2</c:v>
                </c:pt>
                <c:pt idx="27">
                  <c:v>3.1023784901758012E-3</c:v>
                </c:pt>
                <c:pt idx="28">
                  <c:v>3.1023784901758012E-3</c:v>
                </c:pt>
                <c:pt idx="29">
                  <c:v>9.3071354705274046E-3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'Q17'!$B$214:$B$243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'Q17'!$J$214:$J$243</c:f>
              <c:numCache>
                <c:formatCode>#,##0.0%</c:formatCode>
                <c:ptCount val="30"/>
                <c:pt idx="0">
                  <c:v>3.1023784901758014E-2</c:v>
                </c:pt>
                <c:pt idx="1">
                  <c:v>4.1365046535677356E-3</c:v>
                </c:pt>
                <c:pt idx="2">
                  <c:v>4.1365046535677356E-3</c:v>
                </c:pt>
                <c:pt idx="3">
                  <c:v>2.3784901758014478E-2</c:v>
                </c:pt>
                <c:pt idx="4">
                  <c:v>3.6194415718717683E-2</c:v>
                </c:pt>
                <c:pt idx="5">
                  <c:v>4.0330920372285417E-2</c:v>
                </c:pt>
                <c:pt idx="6">
                  <c:v>5.170630816959669E-3</c:v>
                </c:pt>
                <c:pt idx="7">
                  <c:v>1.7580144777662874E-2</c:v>
                </c:pt>
                <c:pt idx="8">
                  <c:v>3.2057911065149949E-2</c:v>
                </c:pt>
                <c:pt idx="9">
                  <c:v>1.4477766287487074E-2</c:v>
                </c:pt>
                <c:pt idx="10">
                  <c:v>1.4477766287487074E-2</c:v>
                </c:pt>
                <c:pt idx="11">
                  <c:v>7.3422957600827302E-2</c:v>
                </c:pt>
                <c:pt idx="12">
                  <c:v>1.9648397104446741E-2</c:v>
                </c:pt>
                <c:pt idx="13">
                  <c:v>3.9296794208893482E-2</c:v>
                </c:pt>
                <c:pt idx="14">
                  <c:v>2.3784901758014478E-2</c:v>
                </c:pt>
                <c:pt idx="15">
                  <c:v>9.8241985522233718E-2</c:v>
                </c:pt>
                <c:pt idx="16">
                  <c:v>2.0682523267838676E-2</c:v>
                </c:pt>
                <c:pt idx="17">
                  <c:v>3.1023784901758012E-3</c:v>
                </c:pt>
                <c:pt idx="18">
                  <c:v>3.1023784901758012E-3</c:v>
                </c:pt>
                <c:pt idx="19">
                  <c:v>1.0341261633919339E-3</c:v>
                </c:pt>
                <c:pt idx="20">
                  <c:v>1.344364012409514E-2</c:v>
                </c:pt>
                <c:pt idx="21">
                  <c:v>3.6194415718717683E-2</c:v>
                </c:pt>
                <c:pt idx="22">
                  <c:v>0</c:v>
                </c:pt>
                <c:pt idx="23">
                  <c:v>1.7580144777662874E-2</c:v>
                </c:pt>
                <c:pt idx="24">
                  <c:v>5.9979317476732158E-2</c:v>
                </c:pt>
                <c:pt idx="25">
                  <c:v>2.2750775594622543E-2</c:v>
                </c:pt>
                <c:pt idx="26">
                  <c:v>3.1023784901758012E-3</c:v>
                </c:pt>
                <c:pt idx="27">
                  <c:v>1.5511892450879007E-2</c:v>
                </c:pt>
                <c:pt idx="28">
                  <c:v>1.5511892450879007E-2</c:v>
                </c:pt>
                <c:pt idx="29">
                  <c:v>6.2047569803516025E-3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751872"/>
        <c:axId val="126753408"/>
      </c:barChart>
      <c:catAx>
        <c:axId val="1267518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5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518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Using of EAN-barcodes in stock management of the medicinal products in 2005 (n=807)</a:t>
            </a:r>
          </a:p>
        </c:rich>
      </c:tx>
      <c:layout>
        <c:manualLayout>
          <c:xMode val="edge"/>
          <c:yMode val="edge"/>
          <c:x val="0.11123427655116618"/>
          <c:y val="3.3135143821308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69776673851739E-2"/>
          <c:y val="0.20390866425139151"/>
          <c:w val="0.89983519472233853"/>
          <c:h val="0.4970273691127671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'Q18'!$B$45:$B$67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'Q18'!$F$45:$F$67</c:f>
              <c:numCache>
                <c:formatCode>#,##0.0%</c:formatCode>
                <c:ptCount val="23"/>
                <c:pt idx="0">
                  <c:v>6.0000000000000001E-3</c:v>
                </c:pt>
                <c:pt idx="1">
                  <c:v>2E-3</c:v>
                </c:pt>
                <c:pt idx="2">
                  <c:v>0</c:v>
                </c:pt>
                <c:pt idx="3">
                  <c:v>7.2999999999999995E-2</c:v>
                </c:pt>
                <c:pt idx="4">
                  <c:v>4.0000000000000001E-3</c:v>
                </c:pt>
                <c:pt idx="5">
                  <c:v>2E-3</c:v>
                </c:pt>
                <c:pt idx="6">
                  <c:v>1.4999999999999999E-2</c:v>
                </c:pt>
                <c:pt idx="7">
                  <c:v>1.0999999999999999E-2</c:v>
                </c:pt>
                <c:pt idx="8">
                  <c:v>4.5999999999999999E-2</c:v>
                </c:pt>
                <c:pt idx="9">
                  <c:v>0</c:v>
                </c:pt>
                <c:pt idx="10">
                  <c:v>1E-3</c:v>
                </c:pt>
                <c:pt idx="11">
                  <c:v>1.2E-2</c:v>
                </c:pt>
                <c:pt idx="12">
                  <c:v>0.04</c:v>
                </c:pt>
                <c:pt idx="13">
                  <c:v>1E-3</c:v>
                </c:pt>
                <c:pt idx="14">
                  <c:v>4.0000000000000001E-3</c:v>
                </c:pt>
                <c:pt idx="15">
                  <c:v>0.02</c:v>
                </c:pt>
                <c:pt idx="16">
                  <c:v>6.0000000000000001E-3</c:v>
                </c:pt>
                <c:pt idx="17">
                  <c:v>1E-3</c:v>
                </c:pt>
                <c:pt idx="18">
                  <c:v>0</c:v>
                </c:pt>
                <c:pt idx="19">
                  <c:v>5.0000000000000001E-3</c:v>
                </c:pt>
                <c:pt idx="20">
                  <c:v>2.4E-2</c:v>
                </c:pt>
                <c:pt idx="21">
                  <c:v>7.0000000000000001E-3</c:v>
                </c:pt>
                <c:pt idx="22">
                  <c:v>2E-3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'Q18'!$B$45:$B$67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'Q18'!$J$45:$J$67</c:f>
              <c:numCache>
                <c:formatCode>#,##0.0%</c:formatCode>
                <c:ptCount val="23"/>
                <c:pt idx="0">
                  <c:v>3.1E-2</c:v>
                </c:pt>
                <c:pt idx="1">
                  <c:v>1.4999999999999999E-2</c:v>
                </c:pt>
                <c:pt idx="2">
                  <c:v>1.7000000000000001E-2</c:v>
                </c:pt>
                <c:pt idx="3">
                  <c:v>8.9999999999999993E-3</c:v>
                </c:pt>
                <c:pt idx="4">
                  <c:v>7.0000000000000001E-3</c:v>
                </c:pt>
                <c:pt idx="5">
                  <c:v>1.6E-2</c:v>
                </c:pt>
                <c:pt idx="6">
                  <c:v>2.7E-2</c:v>
                </c:pt>
                <c:pt idx="7">
                  <c:v>1.9E-2</c:v>
                </c:pt>
                <c:pt idx="8">
                  <c:v>0.121</c:v>
                </c:pt>
                <c:pt idx="9">
                  <c:v>1.7000000000000001E-2</c:v>
                </c:pt>
                <c:pt idx="10">
                  <c:v>7.5999999999999998E-2</c:v>
                </c:pt>
                <c:pt idx="11">
                  <c:v>4.4999999999999998E-2</c:v>
                </c:pt>
                <c:pt idx="12">
                  <c:v>2.9000000000000001E-2</c:v>
                </c:pt>
                <c:pt idx="13">
                  <c:v>2.1000000000000001E-2</c:v>
                </c:pt>
                <c:pt idx="14">
                  <c:v>1E-3</c:v>
                </c:pt>
                <c:pt idx="15">
                  <c:v>1.2E-2</c:v>
                </c:pt>
                <c:pt idx="16">
                  <c:v>4.0000000000000001E-3</c:v>
                </c:pt>
                <c:pt idx="17">
                  <c:v>5.2999999999999999E-2</c:v>
                </c:pt>
                <c:pt idx="18">
                  <c:v>7.5999999999999998E-2</c:v>
                </c:pt>
                <c:pt idx="19">
                  <c:v>2.5999999999999999E-2</c:v>
                </c:pt>
                <c:pt idx="20">
                  <c:v>5.8999999999999997E-2</c:v>
                </c:pt>
                <c:pt idx="21">
                  <c:v>2.7E-2</c:v>
                </c:pt>
                <c:pt idx="22">
                  <c:v>7.0000000000000001E-3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886272"/>
        <c:axId val="126887808"/>
      </c:barChart>
      <c:catAx>
        <c:axId val="12688627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8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8780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862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53677944435684"/>
          <c:y val="0.92324344197234975"/>
          <c:w val="0.12536041964495032"/>
          <c:h val="5.5437307349568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Using of the barcodes printed by your suppliers in the stock management of medical devices in 2005 (n=794)</a:t>
            </a:r>
          </a:p>
        </c:rich>
      </c:tx>
      <c:layout>
        <c:manualLayout>
          <c:xMode val="edge"/>
          <c:yMode val="edge"/>
          <c:x val="0.11289450329500178"/>
          <c:y val="3.29949778377150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69776673851739E-2"/>
          <c:y val="0.20304568527918784"/>
          <c:w val="0.89983519472233853"/>
          <c:h val="0.45177664974619275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'Q18'!$B$113:$B$135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'Q18'!$F$113:$F$135</c:f>
              <c:numCache>
                <c:formatCode>#,##0.0%</c:formatCode>
                <c:ptCount val="23"/>
                <c:pt idx="0">
                  <c:v>4.0000000000000001E-3</c:v>
                </c:pt>
                <c:pt idx="1">
                  <c:v>0</c:v>
                </c:pt>
                <c:pt idx="2">
                  <c:v>0</c:v>
                </c:pt>
                <c:pt idx="3">
                  <c:v>3.1E-2</c:v>
                </c:pt>
                <c:pt idx="4">
                  <c:v>3.0000000000000001E-3</c:v>
                </c:pt>
                <c:pt idx="5">
                  <c:v>1E-3</c:v>
                </c:pt>
                <c:pt idx="6">
                  <c:v>6.0000000000000001E-3</c:v>
                </c:pt>
                <c:pt idx="7">
                  <c:v>3.0000000000000001E-3</c:v>
                </c:pt>
                <c:pt idx="8">
                  <c:v>3.5000000000000003E-2</c:v>
                </c:pt>
                <c:pt idx="9">
                  <c:v>0</c:v>
                </c:pt>
                <c:pt idx="10">
                  <c:v>1E-3</c:v>
                </c:pt>
                <c:pt idx="11">
                  <c:v>3.0000000000000001E-3</c:v>
                </c:pt>
                <c:pt idx="12">
                  <c:v>0.02</c:v>
                </c:pt>
                <c:pt idx="13">
                  <c:v>1E-3</c:v>
                </c:pt>
                <c:pt idx="14">
                  <c:v>1E-3</c:v>
                </c:pt>
                <c:pt idx="15">
                  <c:v>0.01</c:v>
                </c:pt>
                <c:pt idx="16">
                  <c:v>5.0000000000000001E-3</c:v>
                </c:pt>
                <c:pt idx="17">
                  <c:v>0</c:v>
                </c:pt>
                <c:pt idx="18">
                  <c:v>1E-3</c:v>
                </c:pt>
                <c:pt idx="19">
                  <c:v>3.0000000000000001E-3</c:v>
                </c:pt>
                <c:pt idx="20">
                  <c:v>1.9E-2</c:v>
                </c:pt>
                <c:pt idx="21">
                  <c:v>6.0000000000000001E-3</c:v>
                </c:pt>
                <c:pt idx="22">
                  <c:v>3.0000000000000001E-3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'Q18'!$B$113:$B$135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'Q18'!$J$113:$J$135</c:f>
              <c:numCache>
                <c:formatCode>#,##0.0%</c:formatCode>
                <c:ptCount val="23"/>
                <c:pt idx="0">
                  <c:v>0.03</c:v>
                </c:pt>
                <c:pt idx="1">
                  <c:v>1.6E-2</c:v>
                </c:pt>
                <c:pt idx="2">
                  <c:v>1.7999999999999999E-2</c:v>
                </c:pt>
                <c:pt idx="3">
                  <c:v>5.2999999999999999E-2</c:v>
                </c:pt>
                <c:pt idx="4">
                  <c:v>8.9999999999999993E-3</c:v>
                </c:pt>
                <c:pt idx="5">
                  <c:v>1.6E-2</c:v>
                </c:pt>
                <c:pt idx="6">
                  <c:v>3.6999999999999998E-2</c:v>
                </c:pt>
                <c:pt idx="7">
                  <c:v>2.5999999999999999E-2</c:v>
                </c:pt>
                <c:pt idx="8">
                  <c:v>0.13200000000000001</c:v>
                </c:pt>
                <c:pt idx="9">
                  <c:v>1.7999999999999999E-2</c:v>
                </c:pt>
                <c:pt idx="10">
                  <c:v>7.6999999999999999E-2</c:v>
                </c:pt>
                <c:pt idx="11">
                  <c:v>5.5E-2</c:v>
                </c:pt>
                <c:pt idx="12">
                  <c:v>4.8000000000000001E-2</c:v>
                </c:pt>
                <c:pt idx="13">
                  <c:v>0.02</c:v>
                </c:pt>
                <c:pt idx="14">
                  <c:v>4.0000000000000001E-3</c:v>
                </c:pt>
                <c:pt idx="15">
                  <c:v>2.1000000000000001E-2</c:v>
                </c:pt>
                <c:pt idx="16">
                  <c:v>5.0000000000000001E-3</c:v>
                </c:pt>
                <c:pt idx="17">
                  <c:v>5.5E-2</c:v>
                </c:pt>
                <c:pt idx="18">
                  <c:v>7.5999999999999998E-2</c:v>
                </c:pt>
                <c:pt idx="19">
                  <c:v>2.9000000000000001E-2</c:v>
                </c:pt>
                <c:pt idx="20">
                  <c:v>6.3E-2</c:v>
                </c:pt>
                <c:pt idx="21">
                  <c:v>2.8000000000000001E-2</c:v>
                </c:pt>
                <c:pt idx="22">
                  <c:v>8.0000000000000002E-3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913152"/>
        <c:axId val="126914944"/>
      </c:barChart>
      <c:catAx>
        <c:axId val="12691315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91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91494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91315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331029664457485"/>
          <c:y val="0.92357032718976428"/>
          <c:w val="0.12518004494042523"/>
          <c:h val="5.520197406263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Labeling the medicinal products prepared in the pharmacy with barcode in 2005 (n=800)</a:t>
            </a:r>
          </a:p>
        </c:rich>
      </c:tx>
      <c:layout>
        <c:manualLayout>
          <c:xMode val="edge"/>
          <c:yMode val="edge"/>
          <c:x val="0.11589416085920302"/>
          <c:y val="3.2994915009437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58940397350966E-2"/>
          <c:y val="0.20304568527918784"/>
          <c:w val="0.90066225165562919"/>
          <c:h val="0.45177664974619275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'Q18'!$B$182:$B$204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'Q18'!$F$182:$F$204</c:f>
              <c:numCache>
                <c:formatCode>#,##0.0%</c:formatCode>
                <c:ptCount val="23"/>
                <c:pt idx="0">
                  <c:v>4.0000000000000001E-3</c:v>
                </c:pt>
                <c:pt idx="1">
                  <c:v>1E-3</c:v>
                </c:pt>
                <c:pt idx="2">
                  <c:v>0</c:v>
                </c:pt>
                <c:pt idx="3">
                  <c:v>4.8000000000000001E-2</c:v>
                </c:pt>
                <c:pt idx="4">
                  <c:v>4.0000000000000001E-3</c:v>
                </c:pt>
                <c:pt idx="5">
                  <c:v>0</c:v>
                </c:pt>
                <c:pt idx="6">
                  <c:v>0.01</c:v>
                </c:pt>
                <c:pt idx="7">
                  <c:v>6.0000000000000001E-3</c:v>
                </c:pt>
                <c:pt idx="8">
                  <c:v>1.4E-2</c:v>
                </c:pt>
                <c:pt idx="9">
                  <c:v>0</c:v>
                </c:pt>
                <c:pt idx="10">
                  <c:v>0</c:v>
                </c:pt>
                <c:pt idx="11">
                  <c:v>3.0000000000000001E-3</c:v>
                </c:pt>
                <c:pt idx="12">
                  <c:v>0.01</c:v>
                </c:pt>
                <c:pt idx="13">
                  <c:v>0</c:v>
                </c:pt>
                <c:pt idx="14">
                  <c:v>0</c:v>
                </c:pt>
                <c:pt idx="15">
                  <c:v>1.4E-2</c:v>
                </c:pt>
                <c:pt idx="16">
                  <c:v>1E-3</c:v>
                </c:pt>
                <c:pt idx="17">
                  <c:v>1E-3</c:v>
                </c:pt>
                <c:pt idx="18">
                  <c:v>4.0000000000000001E-3</c:v>
                </c:pt>
                <c:pt idx="19">
                  <c:v>0</c:v>
                </c:pt>
                <c:pt idx="20">
                  <c:v>0.01</c:v>
                </c:pt>
                <c:pt idx="21">
                  <c:v>4.0000000000000001E-3</c:v>
                </c:pt>
                <c:pt idx="22">
                  <c:v>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'Q18'!$B$182:$B$204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'Q18'!$J$182:$J$204</c:f>
              <c:numCache>
                <c:formatCode>#,##0.0%</c:formatCode>
                <c:ptCount val="23"/>
                <c:pt idx="0">
                  <c:v>3.3000000000000002E-2</c:v>
                </c:pt>
                <c:pt idx="1">
                  <c:v>1.4999999999999999E-2</c:v>
                </c:pt>
                <c:pt idx="2">
                  <c:v>1.7999999999999999E-2</c:v>
                </c:pt>
                <c:pt idx="3">
                  <c:v>3.5999999999999997E-2</c:v>
                </c:pt>
                <c:pt idx="4">
                  <c:v>8.0000000000000002E-3</c:v>
                </c:pt>
                <c:pt idx="5">
                  <c:v>1.9E-2</c:v>
                </c:pt>
                <c:pt idx="6">
                  <c:v>0.03</c:v>
                </c:pt>
                <c:pt idx="7">
                  <c:v>2.3E-2</c:v>
                </c:pt>
                <c:pt idx="8">
                  <c:v>0.156</c:v>
                </c:pt>
                <c:pt idx="9">
                  <c:v>1.7999999999999999E-2</c:v>
                </c:pt>
                <c:pt idx="10">
                  <c:v>7.5999999999999998E-2</c:v>
                </c:pt>
                <c:pt idx="11">
                  <c:v>5.5E-2</c:v>
                </c:pt>
                <c:pt idx="12">
                  <c:v>5.8000000000000003E-2</c:v>
                </c:pt>
                <c:pt idx="13">
                  <c:v>2.1000000000000001E-2</c:v>
                </c:pt>
                <c:pt idx="14">
                  <c:v>5.0000000000000001E-3</c:v>
                </c:pt>
                <c:pt idx="15">
                  <c:v>1.9E-2</c:v>
                </c:pt>
                <c:pt idx="16">
                  <c:v>8.9999999999999993E-3</c:v>
                </c:pt>
                <c:pt idx="17">
                  <c:v>5.3999999999999999E-2</c:v>
                </c:pt>
                <c:pt idx="18">
                  <c:v>7.2999999999999995E-2</c:v>
                </c:pt>
                <c:pt idx="19">
                  <c:v>3.1E-2</c:v>
                </c:pt>
                <c:pt idx="20">
                  <c:v>7.3999999999999996E-2</c:v>
                </c:pt>
                <c:pt idx="21">
                  <c:v>0.03</c:v>
                </c:pt>
                <c:pt idx="22">
                  <c:v>8.9999999999999993E-3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936192"/>
        <c:axId val="126937728"/>
      </c:barChart>
      <c:catAx>
        <c:axId val="12693619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93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9377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9361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396664856548107"/>
          <c:y val="0.92372912588962441"/>
          <c:w val="0.16235669894711457"/>
          <c:h val="5.50847415420321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Using of barcode readers in pharmacy for manual picking of medicinal products in 2005 (n=800)</a:t>
            </a:r>
          </a:p>
        </c:rich>
      </c:tx>
      <c:layout>
        <c:manualLayout>
          <c:xMode val="edge"/>
          <c:yMode val="edge"/>
          <c:x val="0.12713296956962158"/>
          <c:y val="3.28559776641466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949571187405376E-2"/>
          <c:y val="0.20219122768479689"/>
          <c:w val="0.90148838844181156"/>
          <c:h val="0.4549302622907933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'Q18'!$B$250:$B$272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'Q18'!$F$250:$F$272</c:f>
              <c:numCache>
                <c:formatCode>#,##0.0%</c:formatCode>
                <c:ptCount val="23"/>
                <c:pt idx="0">
                  <c:v>4.0000000000000001E-3</c:v>
                </c:pt>
                <c:pt idx="1">
                  <c:v>1E-3</c:v>
                </c:pt>
                <c:pt idx="2">
                  <c:v>0</c:v>
                </c:pt>
                <c:pt idx="3">
                  <c:v>3.5000000000000003E-2</c:v>
                </c:pt>
                <c:pt idx="4">
                  <c:v>1E-3</c:v>
                </c:pt>
                <c:pt idx="5">
                  <c:v>0</c:v>
                </c:pt>
                <c:pt idx="6">
                  <c:v>8.9999999999999993E-3</c:v>
                </c:pt>
                <c:pt idx="7">
                  <c:v>1.4999999999999999E-2</c:v>
                </c:pt>
                <c:pt idx="8">
                  <c:v>4.5999999999999999E-2</c:v>
                </c:pt>
                <c:pt idx="9">
                  <c:v>0</c:v>
                </c:pt>
                <c:pt idx="10">
                  <c:v>4.0000000000000001E-3</c:v>
                </c:pt>
                <c:pt idx="11">
                  <c:v>0.01</c:v>
                </c:pt>
                <c:pt idx="12">
                  <c:v>3.3000000000000002E-2</c:v>
                </c:pt>
                <c:pt idx="13">
                  <c:v>0</c:v>
                </c:pt>
                <c:pt idx="14">
                  <c:v>4.0000000000000001E-3</c:v>
                </c:pt>
                <c:pt idx="15">
                  <c:v>1.4999999999999999E-2</c:v>
                </c:pt>
                <c:pt idx="16">
                  <c:v>0</c:v>
                </c:pt>
                <c:pt idx="17">
                  <c:v>1E-3</c:v>
                </c:pt>
                <c:pt idx="18">
                  <c:v>3.0000000000000001E-3</c:v>
                </c:pt>
                <c:pt idx="19">
                  <c:v>0</c:v>
                </c:pt>
                <c:pt idx="20">
                  <c:v>1.4999999999999999E-2</c:v>
                </c:pt>
                <c:pt idx="21">
                  <c:v>5.0000000000000001E-3</c:v>
                </c:pt>
                <c:pt idx="22">
                  <c:v>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'Q18'!$B$250:$B$272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'Q18'!$J$250:$J$272</c:f>
              <c:numCache>
                <c:formatCode>#,##0.0%</c:formatCode>
                <c:ptCount val="23"/>
                <c:pt idx="0">
                  <c:v>3.1E-2</c:v>
                </c:pt>
                <c:pt idx="1">
                  <c:v>1.4999999999999999E-2</c:v>
                </c:pt>
                <c:pt idx="2">
                  <c:v>1.7999999999999999E-2</c:v>
                </c:pt>
                <c:pt idx="3">
                  <c:v>4.8000000000000001E-2</c:v>
                </c:pt>
                <c:pt idx="4">
                  <c:v>1.0999999999999999E-2</c:v>
                </c:pt>
                <c:pt idx="5">
                  <c:v>1.9E-2</c:v>
                </c:pt>
                <c:pt idx="6">
                  <c:v>3.4000000000000002E-2</c:v>
                </c:pt>
                <c:pt idx="7">
                  <c:v>1.4999999999999999E-2</c:v>
                </c:pt>
                <c:pt idx="8">
                  <c:v>0.12</c:v>
                </c:pt>
                <c:pt idx="9">
                  <c:v>1.7999999999999999E-2</c:v>
                </c:pt>
                <c:pt idx="10">
                  <c:v>7.2999999999999995E-2</c:v>
                </c:pt>
                <c:pt idx="11">
                  <c:v>4.8000000000000001E-2</c:v>
                </c:pt>
                <c:pt idx="12">
                  <c:v>3.5999999999999997E-2</c:v>
                </c:pt>
                <c:pt idx="13">
                  <c:v>2.1000000000000001E-2</c:v>
                </c:pt>
                <c:pt idx="14">
                  <c:v>1E-3</c:v>
                </c:pt>
                <c:pt idx="15">
                  <c:v>1.7999999999999999E-2</c:v>
                </c:pt>
                <c:pt idx="16">
                  <c:v>0.01</c:v>
                </c:pt>
                <c:pt idx="17">
                  <c:v>5.0999999999999997E-2</c:v>
                </c:pt>
                <c:pt idx="18">
                  <c:v>7.3999999999999996E-2</c:v>
                </c:pt>
                <c:pt idx="19">
                  <c:v>3.1E-2</c:v>
                </c:pt>
                <c:pt idx="20">
                  <c:v>7.0000000000000007E-2</c:v>
                </c:pt>
                <c:pt idx="21">
                  <c:v>2.9000000000000001E-2</c:v>
                </c:pt>
                <c:pt idx="22">
                  <c:v>8.9999999999999993E-3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975360"/>
        <c:axId val="126977152"/>
      </c:barChart>
      <c:catAx>
        <c:axId val="12697536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97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97715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97536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197991391678672"/>
          <c:y val="0.9240518241992659"/>
          <c:w val="0.12482065997130565"/>
          <c:h val="5.48525059865527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Using or planning the use of barcode readers at the bedside in 2005  (n=802)</a:t>
            </a:r>
          </a:p>
        </c:rich>
      </c:tx>
      <c:layout>
        <c:manualLayout>
          <c:xMode val="edge"/>
          <c:yMode val="edge"/>
          <c:x val="0.14364371299081177"/>
          <c:y val="3.2855980721708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949571187405376E-2"/>
          <c:y val="0.20219122768479689"/>
          <c:w val="0.90148838844181156"/>
          <c:h val="0.4549302622907933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'Q18'!$B$318:$B$340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'Q18'!$F$318:$F$340</c:f>
              <c:numCache>
                <c:formatCode>#,##0.0%</c:formatCode>
                <c:ptCount val="23"/>
                <c:pt idx="0">
                  <c:v>1.0999999999999999E-2</c:v>
                </c:pt>
                <c:pt idx="1">
                  <c:v>1E-3</c:v>
                </c:pt>
                <c:pt idx="2">
                  <c:v>2E-3</c:v>
                </c:pt>
                <c:pt idx="3">
                  <c:v>1.4E-2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4.0000000000000001E-3</c:v>
                </c:pt>
                <c:pt idx="8">
                  <c:v>0.03</c:v>
                </c:pt>
                <c:pt idx="9">
                  <c:v>2E-3</c:v>
                </c:pt>
                <c:pt idx="10">
                  <c:v>5.0000000000000001E-3</c:v>
                </c:pt>
                <c:pt idx="11">
                  <c:v>0.01</c:v>
                </c:pt>
                <c:pt idx="12">
                  <c:v>6.0000000000000001E-3</c:v>
                </c:pt>
                <c:pt idx="13">
                  <c:v>0</c:v>
                </c:pt>
                <c:pt idx="14">
                  <c:v>2E-3</c:v>
                </c:pt>
                <c:pt idx="15">
                  <c:v>2.1000000000000001E-2</c:v>
                </c:pt>
                <c:pt idx="16">
                  <c:v>2E-3</c:v>
                </c:pt>
                <c:pt idx="17">
                  <c:v>1.0999999999999999E-2</c:v>
                </c:pt>
                <c:pt idx="18">
                  <c:v>2E-3</c:v>
                </c:pt>
                <c:pt idx="19">
                  <c:v>0.01</c:v>
                </c:pt>
                <c:pt idx="20">
                  <c:v>1.4E-2</c:v>
                </c:pt>
                <c:pt idx="21">
                  <c:v>6.0000000000000001E-3</c:v>
                </c:pt>
                <c:pt idx="22">
                  <c:v>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'Q18'!$B$318:$B$340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'Q18'!$J$318:$J$340</c:f>
              <c:numCache>
                <c:formatCode>#,##0.0%</c:formatCode>
                <c:ptCount val="23"/>
                <c:pt idx="0">
                  <c:v>2.5999999999999999E-2</c:v>
                </c:pt>
                <c:pt idx="1">
                  <c:v>1.6E-2</c:v>
                </c:pt>
                <c:pt idx="2">
                  <c:v>1.4999999999999999E-2</c:v>
                </c:pt>
                <c:pt idx="3">
                  <c:v>7.0000000000000007E-2</c:v>
                </c:pt>
                <c:pt idx="4">
                  <c:v>0.01</c:v>
                </c:pt>
                <c:pt idx="5">
                  <c:v>1.6E-2</c:v>
                </c:pt>
                <c:pt idx="6">
                  <c:v>0.04</c:v>
                </c:pt>
                <c:pt idx="7">
                  <c:v>2.5000000000000001E-2</c:v>
                </c:pt>
                <c:pt idx="8">
                  <c:v>0.13800000000000001</c:v>
                </c:pt>
                <c:pt idx="9">
                  <c:v>1.4999999999999999E-2</c:v>
                </c:pt>
                <c:pt idx="10">
                  <c:v>7.1999999999999995E-2</c:v>
                </c:pt>
                <c:pt idx="11">
                  <c:v>4.7E-2</c:v>
                </c:pt>
                <c:pt idx="12">
                  <c:v>6.2E-2</c:v>
                </c:pt>
                <c:pt idx="13">
                  <c:v>2.1000000000000001E-2</c:v>
                </c:pt>
                <c:pt idx="14">
                  <c:v>2E-3</c:v>
                </c:pt>
                <c:pt idx="15">
                  <c:v>1.0999999999999999E-2</c:v>
                </c:pt>
                <c:pt idx="16">
                  <c:v>7.0000000000000001E-3</c:v>
                </c:pt>
                <c:pt idx="17">
                  <c:v>3.9E-2</c:v>
                </c:pt>
                <c:pt idx="18">
                  <c:v>7.3999999999999996E-2</c:v>
                </c:pt>
                <c:pt idx="19">
                  <c:v>2.1000000000000001E-2</c:v>
                </c:pt>
                <c:pt idx="20">
                  <c:v>7.0000000000000007E-2</c:v>
                </c:pt>
                <c:pt idx="21">
                  <c:v>2.7E-2</c:v>
                </c:pt>
                <c:pt idx="22">
                  <c:v>8.9999999999999993E-3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006592"/>
        <c:axId val="127008128"/>
      </c:barChart>
      <c:catAx>
        <c:axId val="12700659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00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0081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0065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349107649097513"/>
          <c:y val="0.92421221470123105"/>
          <c:w val="0.1616597013356163"/>
          <c:h val="5.4736944431654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Using of EAN-barcodes in stock management of the medicinal products in 2010 (n=414)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'Q18'!$B$7:$B$36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'Q18'!$F$7:$F$36</c:f>
              <c:numCache>
                <c:formatCode>#,##0.0%</c:formatCode>
                <c:ptCount val="30"/>
                <c:pt idx="0">
                  <c:v>1.2077294685990338E-2</c:v>
                </c:pt>
                <c:pt idx="1">
                  <c:v>1.6908212560386472E-2</c:v>
                </c:pt>
                <c:pt idx="2">
                  <c:v>0</c:v>
                </c:pt>
                <c:pt idx="3">
                  <c:v>4.830917874396135E-3</c:v>
                </c:pt>
                <c:pt idx="4">
                  <c:v>2.4154589371980675E-3</c:v>
                </c:pt>
                <c:pt idx="5">
                  <c:v>9.1787439613526575E-2</c:v>
                </c:pt>
                <c:pt idx="6">
                  <c:v>1.2077294685990338E-2</c:v>
                </c:pt>
                <c:pt idx="7">
                  <c:v>0</c:v>
                </c:pt>
                <c:pt idx="8">
                  <c:v>4.5893719806763288E-2</c:v>
                </c:pt>
                <c:pt idx="9">
                  <c:v>1.4492753623188406E-2</c:v>
                </c:pt>
                <c:pt idx="10">
                  <c:v>4.830917874396135E-3</c:v>
                </c:pt>
                <c:pt idx="11">
                  <c:v>9.9033816425120769E-2</c:v>
                </c:pt>
                <c:pt idx="12">
                  <c:v>1.2077294685990338E-2</c:v>
                </c:pt>
                <c:pt idx="13">
                  <c:v>2.4154589371980675E-3</c:v>
                </c:pt>
                <c:pt idx="14">
                  <c:v>1.2077294685990338E-2</c:v>
                </c:pt>
                <c:pt idx="15">
                  <c:v>0.1111111111111111</c:v>
                </c:pt>
                <c:pt idx="16">
                  <c:v>9.6618357487922701E-3</c:v>
                </c:pt>
                <c:pt idx="17">
                  <c:v>0</c:v>
                </c:pt>
                <c:pt idx="18">
                  <c:v>7.246376811594203E-3</c:v>
                </c:pt>
                <c:pt idx="19">
                  <c:v>1.4492753623188406E-2</c:v>
                </c:pt>
                <c:pt idx="20">
                  <c:v>2.6570048309178744E-2</c:v>
                </c:pt>
                <c:pt idx="21">
                  <c:v>4.830917874396135E-3</c:v>
                </c:pt>
                <c:pt idx="22">
                  <c:v>1.932367149758454E-2</c:v>
                </c:pt>
                <c:pt idx="23">
                  <c:v>4.830917874396135E-3</c:v>
                </c:pt>
                <c:pt idx="24">
                  <c:v>1.932367149758454E-2</c:v>
                </c:pt>
                <c:pt idx="25">
                  <c:v>1.2077294685990338E-2</c:v>
                </c:pt>
                <c:pt idx="26">
                  <c:v>4.1062801932367152E-2</c:v>
                </c:pt>
                <c:pt idx="27">
                  <c:v>2.6570048309178744E-2</c:v>
                </c:pt>
                <c:pt idx="28">
                  <c:v>9.6618357487922701E-3</c:v>
                </c:pt>
                <c:pt idx="29">
                  <c:v>2.4154589371980676E-2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'Q18'!$B$7:$B$36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'Q18'!$J$7:$J$36</c:f>
              <c:numCache>
                <c:formatCode>#,##0.0%</c:formatCode>
                <c:ptCount val="30"/>
                <c:pt idx="0">
                  <c:v>2.6570048309178744E-2</c:v>
                </c:pt>
                <c:pt idx="1">
                  <c:v>3.140096618357488E-2</c:v>
                </c:pt>
                <c:pt idx="2">
                  <c:v>2.4154589371980675E-3</c:v>
                </c:pt>
                <c:pt idx="3">
                  <c:v>7.246376811594203E-3</c:v>
                </c:pt>
                <c:pt idx="4">
                  <c:v>7.246376811594203E-3</c:v>
                </c:pt>
                <c:pt idx="5">
                  <c:v>4.830917874396135E-3</c:v>
                </c:pt>
                <c:pt idx="6">
                  <c:v>0</c:v>
                </c:pt>
                <c:pt idx="7">
                  <c:v>0</c:v>
                </c:pt>
                <c:pt idx="8">
                  <c:v>2.4154589371980675E-3</c:v>
                </c:pt>
                <c:pt idx="9">
                  <c:v>7.246376811594203E-3</c:v>
                </c:pt>
                <c:pt idx="10">
                  <c:v>0</c:v>
                </c:pt>
                <c:pt idx="11">
                  <c:v>4.1062801932367152E-2</c:v>
                </c:pt>
                <c:pt idx="12">
                  <c:v>4.830917874396135E-3</c:v>
                </c:pt>
                <c:pt idx="13">
                  <c:v>2.4154589371980676E-2</c:v>
                </c:pt>
                <c:pt idx="14">
                  <c:v>1.2077294685990338E-2</c:v>
                </c:pt>
                <c:pt idx="15">
                  <c:v>3.6231884057971016E-2</c:v>
                </c:pt>
                <c:pt idx="16">
                  <c:v>4.830917874396135E-3</c:v>
                </c:pt>
                <c:pt idx="17">
                  <c:v>2.4154589371980675E-3</c:v>
                </c:pt>
                <c:pt idx="18">
                  <c:v>2.4154589371980675E-3</c:v>
                </c:pt>
                <c:pt idx="19">
                  <c:v>4.830917874396135E-3</c:v>
                </c:pt>
                <c:pt idx="20">
                  <c:v>9.6618357487922701E-3</c:v>
                </c:pt>
                <c:pt idx="21">
                  <c:v>4.830917874396135E-3</c:v>
                </c:pt>
                <c:pt idx="22">
                  <c:v>1.2077294685990338E-2</c:v>
                </c:pt>
                <c:pt idx="23">
                  <c:v>1.2077294685990338E-2</c:v>
                </c:pt>
                <c:pt idx="24">
                  <c:v>1.2077294685990338E-2</c:v>
                </c:pt>
                <c:pt idx="25">
                  <c:v>1.6908212560386472E-2</c:v>
                </c:pt>
                <c:pt idx="26">
                  <c:v>3.140096618357488E-2</c:v>
                </c:pt>
                <c:pt idx="27">
                  <c:v>7.246376811594203E-3</c:v>
                </c:pt>
                <c:pt idx="28">
                  <c:v>9.6618357487922701E-3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574400"/>
        <c:axId val="127575936"/>
      </c:barChart>
      <c:catAx>
        <c:axId val="12757440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57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57593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57440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Using of the barcodes printed by your suppliers in the stock management of medical devices in 2010 (n=414)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'Q18'!$B$75:$B$104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'Q18'!$F$75:$F$104</c:f>
              <c:numCache>
                <c:formatCode>#,##0.0%</c:formatCode>
                <c:ptCount val="30"/>
                <c:pt idx="0">
                  <c:v>1.2077294685990338E-2</c:v>
                </c:pt>
                <c:pt idx="1">
                  <c:v>7.246376811594203E-3</c:v>
                </c:pt>
                <c:pt idx="2">
                  <c:v>0</c:v>
                </c:pt>
                <c:pt idx="3">
                  <c:v>0</c:v>
                </c:pt>
                <c:pt idx="4">
                  <c:v>2.4154589371980675E-3</c:v>
                </c:pt>
                <c:pt idx="5">
                  <c:v>5.0724637681159424E-2</c:v>
                </c:pt>
                <c:pt idx="6">
                  <c:v>9.6618357487922701E-3</c:v>
                </c:pt>
                <c:pt idx="7">
                  <c:v>0</c:v>
                </c:pt>
                <c:pt idx="8">
                  <c:v>1.4492753623188406E-2</c:v>
                </c:pt>
                <c:pt idx="9">
                  <c:v>4.830917874396135E-3</c:v>
                </c:pt>
                <c:pt idx="10">
                  <c:v>0</c:v>
                </c:pt>
                <c:pt idx="11">
                  <c:v>5.0724637681159424E-2</c:v>
                </c:pt>
                <c:pt idx="12">
                  <c:v>2.4154589371980675E-3</c:v>
                </c:pt>
                <c:pt idx="13">
                  <c:v>2.4154589371980675E-3</c:v>
                </c:pt>
                <c:pt idx="14">
                  <c:v>0</c:v>
                </c:pt>
                <c:pt idx="15">
                  <c:v>6.7632850241545889E-2</c:v>
                </c:pt>
                <c:pt idx="16">
                  <c:v>4.830917874396135E-3</c:v>
                </c:pt>
                <c:pt idx="17">
                  <c:v>0</c:v>
                </c:pt>
                <c:pt idx="18">
                  <c:v>2.4154589371980675E-3</c:v>
                </c:pt>
                <c:pt idx="19">
                  <c:v>9.6618357487922701E-3</c:v>
                </c:pt>
                <c:pt idx="20">
                  <c:v>1.6908212560386472E-2</c:v>
                </c:pt>
                <c:pt idx="21">
                  <c:v>2.4154589371980675E-3</c:v>
                </c:pt>
                <c:pt idx="22">
                  <c:v>9.6618357487922701E-3</c:v>
                </c:pt>
                <c:pt idx="23">
                  <c:v>2.4154589371980675E-3</c:v>
                </c:pt>
                <c:pt idx="24">
                  <c:v>1.2077294685990338E-2</c:v>
                </c:pt>
                <c:pt idx="25">
                  <c:v>7.246376811594203E-3</c:v>
                </c:pt>
                <c:pt idx="26">
                  <c:v>2.1739130434782608E-2</c:v>
                </c:pt>
                <c:pt idx="27">
                  <c:v>9.6618357487922701E-3</c:v>
                </c:pt>
                <c:pt idx="28">
                  <c:v>4.830917874396135E-3</c:v>
                </c:pt>
                <c:pt idx="29">
                  <c:v>7.246376811594203E-3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'Q18'!$B$75:$B$104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'Q18'!$J$75:$J$104</c:f>
              <c:numCache>
                <c:formatCode>#,##0.0%</c:formatCode>
                <c:ptCount val="30"/>
                <c:pt idx="0">
                  <c:v>2.6570048309178744E-2</c:v>
                </c:pt>
                <c:pt idx="1">
                  <c:v>4.1062801932367152E-2</c:v>
                </c:pt>
                <c:pt idx="2">
                  <c:v>2.4154589371980675E-3</c:v>
                </c:pt>
                <c:pt idx="3">
                  <c:v>1.2077294685990338E-2</c:v>
                </c:pt>
                <c:pt idx="4">
                  <c:v>7.246376811594203E-3</c:v>
                </c:pt>
                <c:pt idx="5">
                  <c:v>4.5893719806763288E-2</c:v>
                </c:pt>
                <c:pt idx="6">
                  <c:v>2.4154589371980675E-3</c:v>
                </c:pt>
                <c:pt idx="7">
                  <c:v>0</c:v>
                </c:pt>
                <c:pt idx="8">
                  <c:v>3.3816425120772944E-2</c:v>
                </c:pt>
                <c:pt idx="9">
                  <c:v>1.6908212560386472E-2</c:v>
                </c:pt>
                <c:pt idx="10">
                  <c:v>4.830917874396135E-3</c:v>
                </c:pt>
                <c:pt idx="11">
                  <c:v>8.9371980676328497E-2</c:v>
                </c:pt>
                <c:pt idx="12">
                  <c:v>1.4492753623188406E-2</c:v>
                </c:pt>
                <c:pt idx="13">
                  <c:v>2.4154589371980676E-2</c:v>
                </c:pt>
                <c:pt idx="14">
                  <c:v>2.4154589371980676E-2</c:v>
                </c:pt>
                <c:pt idx="15">
                  <c:v>7.9710144927536225E-2</c:v>
                </c:pt>
                <c:pt idx="16">
                  <c:v>9.6618357487922701E-3</c:v>
                </c:pt>
                <c:pt idx="17">
                  <c:v>2.4154589371980675E-3</c:v>
                </c:pt>
                <c:pt idx="18">
                  <c:v>7.246376811594203E-3</c:v>
                </c:pt>
                <c:pt idx="19">
                  <c:v>9.6618357487922701E-3</c:v>
                </c:pt>
                <c:pt idx="20">
                  <c:v>1.932367149758454E-2</c:v>
                </c:pt>
                <c:pt idx="21">
                  <c:v>7.246376811594203E-3</c:v>
                </c:pt>
                <c:pt idx="22">
                  <c:v>2.1739130434782608E-2</c:v>
                </c:pt>
                <c:pt idx="23">
                  <c:v>1.4492753623188406E-2</c:v>
                </c:pt>
                <c:pt idx="24">
                  <c:v>1.932367149758454E-2</c:v>
                </c:pt>
                <c:pt idx="25">
                  <c:v>2.1739130434782608E-2</c:v>
                </c:pt>
                <c:pt idx="26">
                  <c:v>5.0724637681159424E-2</c:v>
                </c:pt>
                <c:pt idx="27">
                  <c:v>2.4154589371980676E-2</c:v>
                </c:pt>
                <c:pt idx="28">
                  <c:v>1.4492753623188406E-2</c:v>
                </c:pt>
                <c:pt idx="29">
                  <c:v>1.6908212560386472E-2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09472"/>
        <c:axId val="127611264"/>
      </c:barChart>
      <c:catAx>
        <c:axId val="1276094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1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1126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094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Labeling the medicinal products prepared in the pharmacy with barcode in 2010 (n=414)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'Q18'!$B$144:$B$173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'Q18'!$F$144:$F$173</c:f>
              <c:numCache>
                <c:formatCode>#,##0.0%</c:formatCode>
                <c:ptCount val="30"/>
                <c:pt idx="0">
                  <c:v>4.830917874396135E-3</c:v>
                </c:pt>
                <c:pt idx="1">
                  <c:v>1.2077294685990338E-2</c:v>
                </c:pt>
                <c:pt idx="2">
                  <c:v>0</c:v>
                </c:pt>
                <c:pt idx="3">
                  <c:v>4.830917874396135E-3</c:v>
                </c:pt>
                <c:pt idx="4">
                  <c:v>0</c:v>
                </c:pt>
                <c:pt idx="5">
                  <c:v>6.0386473429951688E-2</c:v>
                </c:pt>
                <c:pt idx="6">
                  <c:v>4.830917874396135E-3</c:v>
                </c:pt>
                <c:pt idx="7">
                  <c:v>0</c:v>
                </c:pt>
                <c:pt idx="8">
                  <c:v>1.4492753623188406E-2</c:v>
                </c:pt>
                <c:pt idx="9">
                  <c:v>4.830917874396135E-3</c:v>
                </c:pt>
                <c:pt idx="10">
                  <c:v>2.4154589371980675E-3</c:v>
                </c:pt>
                <c:pt idx="11">
                  <c:v>1.932367149758454E-2</c:v>
                </c:pt>
                <c:pt idx="12">
                  <c:v>0</c:v>
                </c:pt>
                <c:pt idx="13">
                  <c:v>0</c:v>
                </c:pt>
                <c:pt idx="14">
                  <c:v>2.4154589371980675E-3</c:v>
                </c:pt>
                <c:pt idx="15">
                  <c:v>5.0724637681159424E-2</c:v>
                </c:pt>
                <c:pt idx="16">
                  <c:v>2.4154589371980675E-3</c:v>
                </c:pt>
                <c:pt idx="17">
                  <c:v>0</c:v>
                </c:pt>
                <c:pt idx="18">
                  <c:v>4.830917874396135E-3</c:v>
                </c:pt>
                <c:pt idx="19">
                  <c:v>9.6618357487922701E-3</c:v>
                </c:pt>
                <c:pt idx="20">
                  <c:v>1.2077294685990338E-2</c:v>
                </c:pt>
                <c:pt idx="21">
                  <c:v>2.4154589371980675E-3</c:v>
                </c:pt>
                <c:pt idx="22">
                  <c:v>7.246376811594203E-3</c:v>
                </c:pt>
                <c:pt idx="23">
                  <c:v>0</c:v>
                </c:pt>
                <c:pt idx="24">
                  <c:v>2.4154589371980675E-3</c:v>
                </c:pt>
                <c:pt idx="25">
                  <c:v>1.2077294685990338E-2</c:v>
                </c:pt>
                <c:pt idx="26">
                  <c:v>2.6570048309178744E-2</c:v>
                </c:pt>
                <c:pt idx="27">
                  <c:v>2.4154589371980675E-3</c:v>
                </c:pt>
                <c:pt idx="28">
                  <c:v>4.830917874396135E-3</c:v>
                </c:pt>
                <c:pt idx="29">
                  <c:v>2.4154589371980675E-3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'Q18'!$B$144:$B$173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'Q18'!$J$144:$J$173</c:f>
              <c:numCache>
                <c:formatCode>#,##0.0%</c:formatCode>
                <c:ptCount val="30"/>
                <c:pt idx="0">
                  <c:v>3.3816425120772944E-2</c:v>
                </c:pt>
                <c:pt idx="1">
                  <c:v>3.6231884057971016E-2</c:v>
                </c:pt>
                <c:pt idx="2">
                  <c:v>2.4154589371980675E-3</c:v>
                </c:pt>
                <c:pt idx="3">
                  <c:v>7.246376811594203E-3</c:v>
                </c:pt>
                <c:pt idx="4">
                  <c:v>9.6618357487922701E-3</c:v>
                </c:pt>
                <c:pt idx="5">
                  <c:v>3.6231884057971016E-2</c:v>
                </c:pt>
                <c:pt idx="6">
                  <c:v>7.246376811594203E-3</c:v>
                </c:pt>
                <c:pt idx="7">
                  <c:v>0</c:v>
                </c:pt>
                <c:pt idx="8">
                  <c:v>3.3816425120772944E-2</c:v>
                </c:pt>
                <c:pt idx="9">
                  <c:v>1.6908212560386472E-2</c:v>
                </c:pt>
                <c:pt idx="10">
                  <c:v>2.4154589371980675E-3</c:v>
                </c:pt>
                <c:pt idx="11">
                  <c:v>0.12077294685990338</c:v>
                </c:pt>
                <c:pt idx="12">
                  <c:v>1.6908212560386472E-2</c:v>
                </c:pt>
                <c:pt idx="13">
                  <c:v>2.6570048309178744E-2</c:v>
                </c:pt>
                <c:pt idx="14">
                  <c:v>2.1739130434782608E-2</c:v>
                </c:pt>
                <c:pt idx="15">
                  <c:v>9.6618357487922704E-2</c:v>
                </c:pt>
                <c:pt idx="16">
                  <c:v>1.2077294685990338E-2</c:v>
                </c:pt>
                <c:pt idx="17">
                  <c:v>2.4154589371980675E-3</c:v>
                </c:pt>
                <c:pt idx="18">
                  <c:v>4.830917874396135E-3</c:v>
                </c:pt>
                <c:pt idx="19">
                  <c:v>9.6618357487922701E-3</c:v>
                </c:pt>
                <c:pt idx="20">
                  <c:v>2.4154589371980676E-2</c:v>
                </c:pt>
                <c:pt idx="21">
                  <c:v>7.246376811594203E-3</c:v>
                </c:pt>
                <c:pt idx="22">
                  <c:v>2.4154589371980676E-2</c:v>
                </c:pt>
                <c:pt idx="23">
                  <c:v>1.6908212560386472E-2</c:v>
                </c:pt>
                <c:pt idx="24">
                  <c:v>2.8985507246376812E-2</c:v>
                </c:pt>
                <c:pt idx="25">
                  <c:v>1.6908212560386472E-2</c:v>
                </c:pt>
                <c:pt idx="26">
                  <c:v>4.5893719806763288E-2</c:v>
                </c:pt>
                <c:pt idx="27">
                  <c:v>3.140096618357488E-2</c:v>
                </c:pt>
                <c:pt idx="28">
                  <c:v>1.4492753623188406E-2</c:v>
                </c:pt>
                <c:pt idx="29">
                  <c:v>2.1739130434782608E-2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44800"/>
        <c:axId val="127646336"/>
      </c:barChart>
      <c:catAx>
        <c:axId val="12764480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4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4633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4480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Using of barcode readers in pharmacy for manual picking of medicinal products in 2010 (n=414)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'Q18'!$B$212:$B$241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'Q18'!$F$212:$F$241</c:f>
              <c:numCache>
                <c:formatCode>#,##0.0%</c:formatCode>
                <c:ptCount val="30"/>
                <c:pt idx="0">
                  <c:v>9.6618357487922701E-3</c:v>
                </c:pt>
                <c:pt idx="1">
                  <c:v>7.246376811594203E-3</c:v>
                </c:pt>
                <c:pt idx="2">
                  <c:v>0</c:v>
                </c:pt>
                <c:pt idx="3">
                  <c:v>4.830917874396135E-3</c:v>
                </c:pt>
                <c:pt idx="4">
                  <c:v>0</c:v>
                </c:pt>
                <c:pt idx="5">
                  <c:v>2.4154589371980675E-3</c:v>
                </c:pt>
                <c:pt idx="6">
                  <c:v>4.830917874396135E-3</c:v>
                </c:pt>
                <c:pt idx="7">
                  <c:v>0</c:v>
                </c:pt>
                <c:pt idx="8">
                  <c:v>1.4492753623188406E-2</c:v>
                </c:pt>
                <c:pt idx="9">
                  <c:v>1.4492753623188406E-2</c:v>
                </c:pt>
                <c:pt idx="10">
                  <c:v>0</c:v>
                </c:pt>
                <c:pt idx="11">
                  <c:v>8.2125603864734303E-2</c:v>
                </c:pt>
                <c:pt idx="12">
                  <c:v>2.4154589371980675E-3</c:v>
                </c:pt>
                <c:pt idx="13">
                  <c:v>0</c:v>
                </c:pt>
                <c:pt idx="14">
                  <c:v>1.932367149758454E-2</c:v>
                </c:pt>
                <c:pt idx="15">
                  <c:v>0.10869565217391304</c:v>
                </c:pt>
                <c:pt idx="16">
                  <c:v>4.830917874396135E-3</c:v>
                </c:pt>
                <c:pt idx="17">
                  <c:v>0</c:v>
                </c:pt>
                <c:pt idx="18">
                  <c:v>2.4154589371980675E-3</c:v>
                </c:pt>
                <c:pt idx="19">
                  <c:v>4.830917874396135E-3</c:v>
                </c:pt>
                <c:pt idx="20">
                  <c:v>1.4492753623188406E-2</c:v>
                </c:pt>
                <c:pt idx="21">
                  <c:v>2.4154589371980675E-3</c:v>
                </c:pt>
                <c:pt idx="22">
                  <c:v>1.2077294685990338E-2</c:v>
                </c:pt>
                <c:pt idx="23">
                  <c:v>2.4154589371980675E-3</c:v>
                </c:pt>
                <c:pt idx="24">
                  <c:v>2.1739130434782608E-2</c:v>
                </c:pt>
                <c:pt idx="25">
                  <c:v>7.246376811594203E-3</c:v>
                </c:pt>
                <c:pt idx="26">
                  <c:v>4.3478260869565216E-2</c:v>
                </c:pt>
                <c:pt idx="27">
                  <c:v>9.6618357487922701E-3</c:v>
                </c:pt>
                <c:pt idx="28">
                  <c:v>7.246376811594203E-3</c:v>
                </c:pt>
                <c:pt idx="29">
                  <c:v>7.246376811594203E-3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'Q18'!$B$212:$B$241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'Q18'!$J$212:$J$241</c:f>
              <c:numCache>
                <c:formatCode>#,##0.0%</c:formatCode>
                <c:ptCount val="30"/>
                <c:pt idx="0">
                  <c:v>2.8985507246376812E-2</c:v>
                </c:pt>
                <c:pt idx="1">
                  <c:v>4.1062801932367152E-2</c:v>
                </c:pt>
                <c:pt idx="2">
                  <c:v>2.4154589371980675E-3</c:v>
                </c:pt>
                <c:pt idx="3">
                  <c:v>7.246376811594203E-3</c:v>
                </c:pt>
                <c:pt idx="4">
                  <c:v>9.6618357487922701E-3</c:v>
                </c:pt>
                <c:pt idx="5">
                  <c:v>9.420289855072464E-2</c:v>
                </c:pt>
                <c:pt idx="6">
                  <c:v>7.246376811594203E-3</c:v>
                </c:pt>
                <c:pt idx="7">
                  <c:v>0</c:v>
                </c:pt>
                <c:pt idx="8">
                  <c:v>3.3816425120772944E-2</c:v>
                </c:pt>
                <c:pt idx="9">
                  <c:v>7.246376811594203E-3</c:v>
                </c:pt>
                <c:pt idx="10">
                  <c:v>4.830917874396135E-3</c:v>
                </c:pt>
                <c:pt idx="11">
                  <c:v>5.7971014492753624E-2</c:v>
                </c:pt>
                <c:pt idx="12">
                  <c:v>1.4492753623188406E-2</c:v>
                </c:pt>
                <c:pt idx="13">
                  <c:v>2.6570048309178744E-2</c:v>
                </c:pt>
                <c:pt idx="14">
                  <c:v>4.830917874396135E-3</c:v>
                </c:pt>
                <c:pt idx="15">
                  <c:v>3.864734299516908E-2</c:v>
                </c:pt>
                <c:pt idx="16">
                  <c:v>9.6618357487922701E-3</c:v>
                </c:pt>
                <c:pt idx="17">
                  <c:v>2.4154589371980675E-3</c:v>
                </c:pt>
                <c:pt idx="18">
                  <c:v>7.246376811594203E-3</c:v>
                </c:pt>
                <c:pt idx="19">
                  <c:v>1.4492753623188406E-2</c:v>
                </c:pt>
                <c:pt idx="20">
                  <c:v>2.1739130434782608E-2</c:v>
                </c:pt>
                <c:pt idx="21">
                  <c:v>7.246376811594203E-3</c:v>
                </c:pt>
                <c:pt idx="22">
                  <c:v>1.932367149758454E-2</c:v>
                </c:pt>
                <c:pt idx="23">
                  <c:v>1.4492753623188406E-2</c:v>
                </c:pt>
                <c:pt idx="24">
                  <c:v>9.6618357487922701E-3</c:v>
                </c:pt>
                <c:pt idx="25">
                  <c:v>2.1739130434782608E-2</c:v>
                </c:pt>
                <c:pt idx="26">
                  <c:v>2.8985507246376812E-2</c:v>
                </c:pt>
                <c:pt idx="27">
                  <c:v>2.4154589371980676E-2</c:v>
                </c:pt>
                <c:pt idx="28">
                  <c:v>1.2077294685990338E-2</c:v>
                </c:pt>
                <c:pt idx="29">
                  <c:v>1.6908212560386472E-2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67584"/>
        <c:axId val="127693952"/>
      </c:barChart>
      <c:catAx>
        <c:axId val="1276675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9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9395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58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Using or planning the use of barcode readers at the bedside in 2010  (n=414)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'Q18'!$B$281:$B$310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'Q18'!$F$281:$F$310</c:f>
              <c:numCache>
                <c:formatCode>#,##0.0%</c:formatCode>
                <c:ptCount val="30"/>
                <c:pt idx="0">
                  <c:v>2.1739130434782608E-2</c:v>
                </c:pt>
                <c:pt idx="1">
                  <c:v>3.864734299516908E-2</c:v>
                </c:pt>
                <c:pt idx="2">
                  <c:v>2.4154589371980675E-3</c:v>
                </c:pt>
                <c:pt idx="3">
                  <c:v>4.830917874396135E-3</c:v>
                </c:pt>
                <c:pt idx="4">
                  <c:v>7.246376811594203E-3</c:v>
                </c:pt>
                <c:pt idx="5">
                  <c:v>2.4154589371980676E-2</c:v>
                </c:pt>
                <c:pt idx="6">
                  <c:v>9.6618357487922701E-3</c:v>
                </c:pt>
                <c:pt idx="7">
                  <c:v>0</c:v>
                </c:pt>
                <c:pt idx="8">
                  <c:v>4.830917874396135E-3</c:v>
                </c:pt>
                <c:pt idx="9">
                  <c:v>4.830917874396135E-3</c:v>
                </c:pt>
                <c:pt idx="10">
                  <c:v>2.4154589371980675E-3</c:v>
                </c:pt>
                <c:pt idx="11">
                  <c:v>2.8985507246376812E-2</c:v>
                </c:pt>
                <c:pt idx="12">
                  <c:v>4.830917874396135E-3</c:v>
                </c:pt>
                <c:pt idx="13">
                  <c:v>2.4154589371980676E-2</c:v>
                </c:pt>
                <c:pt idx="14">
                  <c:v>2.4154589371980675E-3</c:v>
                </c:pt>
                <c:pt idx="15">
                  <c:v>4.830917874396135E-3</c:v>
                </c:pt>
                <c:pt idx="16">
                  <c:v>7.246376811594203E-3</c:v>
                </c:pt>
                <c:pt idx="17">
                  <c:v>2.4154589371980675E-3</c:v>
                </c:pt>
                <c:pt idx="18">
                  <c:v>7.246376811594203E-3</c:v>
                </c:pt>
                <c:pt idx="19">
                  <c:v>1.4492753623188406E-2</c:v>
                </c:pt>
                <c:pt idx="20">
                  <c:v>9.6618357487922701E-3</c:v>
                </c:pt>
                <c:pt idx="21">
                  <c:v>4.830917874396135E-3</c:v>
                </c:pt>
                <c:pt idx="22">
                  <c:v>1.932367149758454E-2</c:v>
                </c:pt>
                <c:pt idx="23">
                  <c:v>1.4492753623188406E-2</c:v>
                </c:pt>
                <c:pt idx="24">
                  <c:v>1.2077294685990338E-2</c:v>
                </c:pt>
                <c:pt idx="25">
                  <c:v>2.4154589371980676E-2</c:v>
                </c:pt>
                <c:pt idx="26">
                  <c:v>3.3816425120772944E-2</c:v>
                </c:pt>
                <c:pt idx="27">
                  <c:v>4.830917874396135E-3</c:v>
                </c:pt>
                <c:pt idx="28">
                  <c:v>9.6618357487922701E-3</c:v>
                </c:pt>
                <c:pt idx="29">
                  <c:v>7.246376811594203E-3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'Q18'!$B$281:$B$310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'Q18'!$J$281:$J$310</c:f>
              <c:numCache>
                <c:formatCode>#,##0.0%</c:formatCode>
                <c:ptCount val="30"/>
                <c:pt idx="0">
                  <c:v>1.6908212560386472E-2</c:v>
                </c:pt>
                <c:pt idx="1">
                  <c:v>9.6618357487922701E-3</c:v>
                </c:pt>
                <c:pt idx="2">
                  <c:v>0</c:v>
                </c:pt>
                <c:pt idx="3">
                  <c:v>7.246376811594203E-3</c:v>
                </c:pt>
                <c:pt idx="4">
                  <c:v>2.4154589371980675E-3</c:v>
                </c:pt>
                <c:pt idx="5">
                  <c:v>7.2463768115942032E-2</c:v>
                </c:pt>
                <c:pt idx="6">
                  <c:v>2.4154589371980675E-3</c:v>
                </c:pt>
                <c:pt idx="7">
                  <c:v>0</c:v>
                </c:pt>
                <c:pt idx="8">
                  <c:v>4.3478260869565216E-2</c:v>
                </c:pt>
                <c:pt idx="9">
                  <c:v>1.6908212560386472E-2</c:v>
                </c:pt>
                <c:pt idx="10">
                  <c:v>2.4154589371980675E-3</c:v>
                </c:pt>
                <c:pt idx="11">
                  <c:v>0.1111111111111111</c:v>
                </c:pt>
                <c:pt idx="12">
                  <c:v>1.2077294685990338E-2</c:v>
                </c:pt>
                <c:pt idx="13">
                  <c:v>2.4154589371980675E-3</c:v>
                </c:pt>
                <c:pt idx="14">
                  <c:v>2.1739130434782608E-2</c:v>
                </c:pt>
                <c:pt idx="15">
                  <c:v>0.14251207729468598</c:v>
                </c:pt>
                <c:pt idx="16">
                  <c:v>7.246376811594203E-3</c:v>
                </c:pt>
                <c:pt idx="17">
                  <c:v>0</c:v>
                </c:pt>
                <c:pt idx="18">
                  <c:v>2.4154589371980675E-3</c:v>
                </c:pt>
                <c:pt idx="19">
                  <c:v>4.830917874396135E-3</c:v>
                </c:pt>
                <c:pt idx="20">
                  <c:v>2.6570048309178744E-2</c:v>
                </c:pt>
                <c:pt idx="21">
                  <c:v>4.830917874396135E-3</c:v>
                </c:pt>
                <c:pt idx="22">
                  <c:v>1.2077294685990338E-2</c:v>
                </c:pt>
                <c:pt idx="23">
                  <c:v>2.4154589371980675E-3</c:v>
                </c:pt>
                <c:pt idx="24">
                  <c:v>1.932367149758454E-2</c:v>
                </c:pt>
                <c:pt idx="25">
                  <c:v>4.830917874396135E-3</c:v>
                </c:pt>
                <c:pt idx="26">
                  <c:v>3.864734299516908E-2</c:v>
                </c:pt>
                <c:pt idx="27">
                  <c:v>2.8985507246376812E-2</c:v>
                </c:pt>
                <c:pt idx="28">
                  <c:v>9.6618357487922701E-3</c:v>
                </c:pt>
                <c:pt idx="29">
                  <c:v>1.6908212560386472E-2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743872"/>
        <c:axId val="127745408"/>
      </c:barChart>
      <c:catAx>
        <c:axId val="1277438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74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74540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7438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Individual patient supply system in 2005 (n=809)</a:t>
            </a:r>
          </a:p>
        </c:rich>
      </c:tx>
      <c:layout>
        <c:manualLayout>
          <c:xMode val="edge"/>
          <c:yMode val="edge"/>
          <c:x val="0.24737154613598375"/>
          <c:y val="3.3135143821308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69776673851739E-2"/>
          <c:y val="0.16057807309797051"/>
          <c:w val="0.89983519472233853"/>
          <c:h val="0.49192965250648102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'Q19'!$B$45:$B$67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'Q19'!$F$45:$F$67</c:f>
              <c:numCache>
                <c:formatCode>#,##0.0%</c:formatCode>
                <c:ptCount val="23"/>
                <c:pt idx="0">
                  <c:v>4.0000000000000001E-3</c:v>
                </c:pt>
                <c:pt idx="1">
                  <c:v>1.4E-2</c:v>
                </c:pt>
                <c:pt idx="2">
                  <c:v>0</c:v>
                </c:pt>
                <c:pt idx="3">
                  <c:v>2E-3</c:v>
                </c:pt>
                <c:pt idx="4">
                  <c:v>1E-3</c:v>
                </c:pt>
                <c:pt idx="5">
                  <c:v>0</c:v>
                </c:pt>
                <c:pt idx="6">
                  <c:v>2E-3</c:v>
                </c:pt>
                <c:pt idx="7">
                  <c:v>1.7000000000000001E-2</c:v>
                </c:pt>
                <c:pt idx="8">
                  <c:v>8.9999999999999993E-3</c:v>
                </c:pt>
                <c:pt idx="9">
                  <c:v>4.0000000000000001E-3</c:v>
                </c:pt>
                <c:pt idx="10">
                  <c:v>1.7000000000000001E-2</c:v>
                </c:pt>
                <c:pt idx="11">
                  <c:v>1.6E-2</c:v>
                </c:pt>
                <c:pt idx="12">
                  <c:v>1.7000000000000001E-2</c:v>
                </c:pt>
                <c:pt idx="13">
                  <c:v>4.0000000000000001E-3</c:v>
                </c:pt>
                <c:pt idx="14">
                  <c:v>1E-3</c:v>
                </c:pt>
                <c:pt idx="15">
                  <c:v>1.9E-2</c:v>
                </c:pt>
                <c:pt idx="16">
                  <c:v>4.0000000000000001E-3</c:v>
                </c:pt>
                <c:pt idx="17">
                  <c:v>6.0000000000000001E-3</c:v>
                </c:pt>
                <c:pt idx="18">
                  <c:v>0</c:v>
                </c:pt>
                <c:pt idx="19">
                  <c:v>1E-3</c:v>
                </c:pt>
                <c:pt idx="20">
                  <c:v>0.04</c:v>
                </c:pt>
                <c:pt idx="21">
                  <c:v>2E-3</c:v>
                </c:pt>
                <c:pt idx="22">
                  <c:v>0.01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'Q19'!$B$45:$B$67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'Q19'!$J$45:$J$67</c:f>
              <c:numCache>
                <c:formatCode>#,##0.0%</c:formatCode>
                <c:ptCount val="23"/>
                <c:pt idx="0">
                  <c:v>3.5000000000000003E-2</c:v>
                </c:pt>
                <c:pt idx="1">
                  <c:v>4.0000000000000001E-3</c:v>
                </c:pt>
                <c:pt idx="2">
                  <c:v>1.7000000000000001E-2</c:v>
                </c:pt>
                <c:pt idx="3">
                  <c:v>0.08</c:v>
                </c:pt>
                <c:pt idx="4">
                  <c:v>1.0999999999999999E-2</c:v>
                </c:pt>
                <c:pt idx="5">
                  <c:v>1.7000000000000001E-2</c:v>
                </c:pt>
                <c:pt idx="6">
                  <c:v>4.1000000000000002E-2</c:v>
                </c:pt>
                <c:pt idx="7">
                  <c:v>1.2E-2</c:v>
                </c:pt>
                <c:pt idx="8">
                  <c:v>0.16200000000000001</c:v>
                </c:pt>
                <c:pt idx="9">
                  <c:v>1.4E-2</c:v>
                </c:pt>
                <c:pt idx="10">
                  <c:v>5.8000000000000003E-2</c:v>
                </c:pt>
                <c:pt idx="11">
                  <c:v>4.1000000000000002E-2</c:v>
                </c:pt>
                <c:pt idx="12">
                  <c:v>4.7E-2</c:v>
                </c:pt>
                <c:pt idx="13">
                  <c:v>2.3E-2</c:v>
                </c:pt>
                <c:pt idx="14">
                  <c:v>4.0000000000000001E-3</c:v>
                </c:pt>
                <c:pt idx="15">
                  <c:v>1.4E-2</c:v>
                </c:pt>
                <c:pt idx="16">
                  <c:v>6.0000000000000001E-3</c:v>
                </c:pt>
                <c:pt idx="17">
                  <c:v>4.8000000000000001E-2</c:v>
                </c:pt>
                <c:pt idx="18">
                  <c:v>7.4999999999999997E-2</c:v>
                </c:pt>
                <c:pt idx="19">
                  <c:v>0.03</c:v>
                </c:pt>
                <c:pt idx="20">
                  <c:v>0.04</c:v>
                </c:pt>
                <c:pt idx="21">
                  <c:v>0.03</c:v>
                </c:pt>
                <c:pt idx="22">
                  <c:v>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804544"/>
        <c:axId val="127806080"/>
      </c:barChart>
      <c:catAx>
        <c:axId val="12780454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8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80608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80454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53677944435684"/>
          <c:y val="0.92324344197234975"/>
          <c:w val="0.12536041964495032"/>
          <c:h val="5.5437307349568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Individual patient supply system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n=251 (2010)</a:t>
            </a:r>
          </a:p>
        </c:rich>
      </c:tx>
      <c:layout>
        <c:manualLayout>
          <c:xMode val="edge"/>
          <c:yMode val="edge"/>
          <c:x val="0.20829194643092286"/>
          <c:y val="2.9957309125263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22172946893131E-2"/>
          <c:y val="0.14122706475937141"/>
          <c:w val="0.90060049886697635"/>
          <c:h val="0.56704806304899225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'Q19'!$B$75:$B$104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'Q19'!$D$75:$D$104</c:f>
              <c:numCache>
                <c:formatCode>0.0%</c:formatCode>
                <c:ptCount val="30"/>
                <c:pt idx="0">
                  <c:v>4.7619047619047616E-2</c:v>
                </c:pt>
                <c:pt idx="1">
                  <c:v>0.8</c:v>
                </c:pt>
                <c:pt idx="2">
                  <c:v>0.5</c:v>
                </c:pt>
                <c:pt idx="3">
                  <c:v>0.88888888888888884</c:v>
                </c:pt>
                <c:pt idx="4">
                  <c:v>9.0909090909090912E-2</c:v>
                </c:pt>
                <c:pt idx="5">
                  <c:v>6.6666666666666666E-2</c:v>
                </c:pt>
                <c:pt idx="6">
                  <c:v>0.2</c:v>
                </c:pt>
                <c:pt idx="7">
                  <c:v>0</c:v>
                </c:pt>
                <c:pt idx="8">
                  <c:v>0.28125</c:v>
                </c:pt>
                <c:pt idx="9">
                  <c:v>0.65217391304347827</c:v>
                </c:pt>
                <c:pt idx="10">
                  <c:v>0</c:v>
                </c:pt>
                <c:pt idx="11">
                  <c:v>0.25</c:v>
                </c:pt>
                <c:pt idx="12">
                  <c:v>0.66666666666666663</c:v>
                </c:pt>
                <c:pt idx="13">
                  <c:v>0.36363636363636365</c:v>
                </c:pt>
                <c:pt idx="14">
                  <c:v>0.29032258064516131</c:v>
                </c:pt>
                <c:pt idx="15">
                  <c:v>0.73170731707317072</c:v>
                </c:pt>
                <c:pt idx="16">
                  <c:v>6.25E-2</c:v>
                </c:pt>
                <c:pt idx="17">
                  <c:v>0</c:v>
                </c:pt>
                <c:pt idx="18">
                  <c:v>0.5</c:v>
                </c:pt>
                <c:pt idx="19">
                  <c:v>0.63636363636363635</c:v>
                </c:pt>
                <c:pt idx="20">
                  <c:v>0.1111111111111111</c:v>
                </c:pt>
                <c:pt idx="21">
                  <c:v>0.16666666666666666</c:v>
                </c:pt>
                <c:pt idx="22">
                  <c:v>0.75</c:v>
                </c:pt>
                <c:pt idx="23">
                  <c:v>0.42105263157894735</c:v>
                </c:pt>
                <c:pt idx="24">
                  <c:v>0</c:v>
                </c:pt>
                <c:pt idx="25">
                  <c:v>6.6666666666666666E-2</c:v>
                </c:pt>
                <c:pt idx="26">
                  <c:v>0.59322033898305082</c:v>
                </c:pt>
                <c:pt idx="27">
                  <c:v>6.6666666666666666E-2</c:v>
                </c:pt>
                <c:pt idx="28">
                  <c:v>0.15384615384615385</c:v>
                </c:pt>
                <c:pt idx="29">
                  <c:v>0.7857142857142857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'Q19'!$B$75:$B$104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'Q19'!$E$75:$E$104</c:f>
              <c:numCache>
                <c:formatCode>0.0%</c:formatCode>
                <c:ptCount val="30"/>
                <c:pt idx="0">
                  <c:v>9.7000000000000003E-2</c:v>
                </c:pt>
                <c:pt idx="1">
                  <c:v>0.78600000000000003</c:v>
                </c:pt>
                <c:pt idx="4">
                  <c:v>0</c:v>
                </c:pt>
                <c:pt idx="5">
                  <c:v>0.03</c:v>
                </c:pt>
                <c:pt idx="6">
                  <c:v>0.1</c:v>
                </c:pt>
                <c:pt idx="7">
                  <c:v>0</c:v>
                </c:pt>
                <c:pt idx="8">
                  <c:v>5.7000000000000002E-2</c:v>
                </c:pt>
                <c:pt idx="9">
                  <c:v>0.58299999999999996</c:v>
                </c:pt>
                <c:pt idx="11">
                  <c:v>5.0999999999999997E-2</c:v>
                </c:pt>
                <c:pt idx="12">
                  <c:v>0.214</c:v>
                </c:pt>
                <c:pt idx="13">
                  <c:v>0.23</c:v>
                </c:pt>
                <c:pt idx="14">
                  <c:v>0.28299999999999997</c:v>
                </c:pt>
                <c:pt idx="15">
                  <c:v>0.26900000000000002</c:v>
                </c:pt>
                <c:pt idx="17">
                  <c:v>0.13600000000000001</c:v>
                </c:pt>
                <c:pt idx="18">
                  <c:v>0.25</c:v>
                </c:pt>
                <c:pt idx="19">
                  <c:v>0.57699999999999996</c:v>
                </c:pt>
                <c:pt idx="20">
                  <c:v>0.375</c:v>
                </c:pt>
                <c:pt idx="21">
                  <c:v>0.114</c:v>
                </c:pt>
                <c:pt idx="24">
                  <c:v>0</c:v>
                </c:pt>
                <c:pt idx="25">
                  <c:v>0.04</c:v>
                </c:pt>
                <c:pt idx="26">
                  <c:v>0.5</c:v>
                </c:pt>
                <c:pt idx="28">
                  <c:v>7.6999999999999999E-2</c:v>
                </c:pt>
                <c:pt idx="29">
                  <c:v>0.88900000000000001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'Q19'!$B$75:$B$104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'Q19'!$F$75:$F$104</c:f>
              <c:numCache>
                <c:formatCode>#,##0.0%</c:formatCode>
                <c:ptCount val="30"/>
                <c:pt idx="0">
                  <c:v>5.5555555555555552E-2</c:v>
                </c:pt>
                <c:pt idx="1">
                  <c:v>0.67647058823529405</c:v>
                </c:pt>
                <c:pt idx="6">
                  <c:v>0</c:v>
                </c:pt>
                <c:pt idx="8">
                  <c:v>0.19230769230769229</c:v>
                </c:pt>
                <c:pt idx="9">
                  <c:v>0.72857142857142865</c:v>
                </c:pt>
                <c:pt idx="11">
                  <c:v>4.301075268817204E-2</c:v>
                </c:pt>
                <c:pt idx="12">
                  <c:v>0.7</c:v>
                </c:pt>
                <c:pt idx="13">
                  <c:v>9.3023255813953487E-2</c:v>
                </c:pt>
                <c:pt idx="19">
                  <c:v>0.58695652173913049</c:v>
                </c:pt>
                <c:pt idx="20">
                  <c:v>3.2258064516129031E-2</c:v>
                </c:pt>
                <c:pt idx="24">
                  <c:v>0</c:v>
                </c:pt>
                <c:pt idx="25">
                  <c:v>0.13636363636363635</c:v>
                </c:pt>
                <c:pt idx="26">
                  <c:v>0.38461538461538458</c:v>
                </c:pt>
                <c:pt idx="27">
                  <c:v>8.3333333333333343E-2</c:v>
                </c:pt>
                <c:pt idx="28">
                  <c:v>0.15625</c:v>
                </c:pt>
                <c:pt idx="29">
                  <c:v>0.67123287671232879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7841024"/>
        <c:axId val="127842560"/>
      </c:barChart>
      <c:catAx>
        <c:axId val="12784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84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8425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84102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54844158354334"/>
          <c:y val="0.93739376116551054"/>
          <c:w val="0.26474494183424541"/>
          <c:h val="4.17392091888380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24-hour unit dose dispensing system in 2005 (n=805)</a:t>
            </a:r>
          </a:p>
        </c:rich>
      </c:tx>
      <c:layout>
        <c:manualLayout>
          <c:xMode val="edge"/>
          <c:yMode val="edge"/>
          <c:x val="0.22744915878320995"/>
          <c:y val="3.29949778377150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69776673851739E-2"/>
          <c:y val="0.1598984771573613"/>
          <c:w val="0.89983519472233853"/>
          <c:h val="0.4949238578680210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'Q19'!$B$191:$B$213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'Q19'!$F$191:$F$213</c:f>
              <c:numCache>
                <c:formatCode>#,##0.0%</c:formatCode>
                <c:ptCount val="23"/>
                <c:pt idx="0">
                  <c:v>1E-3</c:v>
                </c:pt>
                <c:pt idx="1">
                  <c:v>5.0000000000000001E-3</c:v>
                </c:pt>
                <c:pt idx="2">
                  <c:v>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2E-3</c:v>
                </c:pt>
                <c:pt idx="7">
                  <c:v>7.0000000000000001E-3</c:v>
                </c:pt>
                <c:pt idx="8">
                  <c:v>5.0000000000000001E-3</c:v>
                </c:pt>
                <c:pt idx="9">
                  <c:v>0</c:v>
                </c:pt>
                <c:pt idx="10">
                  <c:v>4.0000000000000001E-3</c:v>
                </c:pt>
                <c:pt idx="11">
                  <c:v>0</c:v>
                </c:pt>
                <c:pt idx="12">
                  <c:v>7.0000000000000001E-3</c:v>
                </c:pt>
                <c:pt idx="13">
                  <c:v>2E-3</c:v>
                </c:pt>
                <c:pt idx="14">
                  <c:v>1E-3</c:v>
                </c:pt>
                <c:pt idx="15">
                  <c:v>2.5000000000000001E-2</c:v>
                </c:pt>
                <c:pt idx="16">
                  <c:v>1E-3</c:v>
                </c:pt>
                <c:pt idx="17">
                  <c:v>2E-3</c:v>
                </c:pt>
                <c:pt idx="18">
                  <c:v>0</c:v>
                </c:pt>
                <c:pt idx="19">
                  <c:v>1E-3</c:v>
                </c:pt>
                <c:pt idx="20">
                  <c:v>8.1000000000000003E-2</c:v>
                </c:pt>
                <c:pt idx="21">
                  <c:v>1E-3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'Q19'!$B$191:$B$213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'Q19'!$J$191:$J$213</c:f>
              <c:numCache>
                <c:formatCode>#,##0.0%</c:formatCode>
                <c:ptCount val="23"/>
                <c:pt idx="0">
                  <c:v>3.6999999999999998E-2</c:v>
                </c:pt>
                <c:pt idx="1">
                  <c:v>1.2E-2</c:v>
                </c:pt>
                <c:pt idx="2">
                  <c:v>1.6E-2</c:v>
                </c:pt>
                <c:pt idx="3">
                  <c:v>8.3000000000000004E-2</c:v>
                </c:pt>
                <c:pt idx="4">
                  <c:v>1.2E-2</c:v>
                </c:pt>
                <c:pt idx="5">
                  <c:v>1.7000000000000001E-2</c:v>
                </c:pt>
                <c:pt idx="6">
                  <c:v>4.1000000000000002E-2</c:v>
                </c:pt>
                <c:pt idx="7">
                  <c:v>0.02</c:v>
                </c:pt>
                <c:pt idx="8">
                  <c:v>0.16400000000000001</c:v>
                </c:pt>
                <c:pt idx="9">
                  <c:v>1.6E-2</c:v>
                </c:pt>
                <c:pt idx="10">
                  <c:v>7.1999999999999995E-2</c:v>
                </c:pt>
                <c:pt idx="11">
                  <c:v>5.7000000000000002E-2</c:v>
                </c:pt>
                <c:pt idx="12">
                  <c:v>5.6000000000000001E-2</c:v>
                </c:pt>
                <c:pt idx="13">
                  <c:v>2.5000000000000001E-2</c:v>
                </c:pt>
                <c:pt idx="14">
                  <c:v>4.0000000000000001E-3</c:v>
                </c:pt>
                <c:pt idx="15">
                  <c:v>7.0000000000000001E-3</c:v>
                </c:pt>
                <c:pt idx="16">
                  <c:v>8.9999999999999993E-3</c:v>
                </c:pt>
                <c:pt idx="17">
                  <c:v>0.05</c:v>
                </c:pt>
                <c:pt idx="18">
                  <c:v>7.5999999999999998E-2</c:v>
                </c:pt>
                <c:pt idx="19">
                  <c:v>0.03</c:v>
                </c:pt>
                <c:pt idx="20">
                  <c:v>5.0000000000000001E-3</c:v>
                </c:pt>
                <c:pt idx="21">
                  <c:v>3.1E-2</c:v>
                </c:pt>
                <c:pt idx="22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323392"/>
        <c:axId val="133337472"/>
      </c:barChart>
      <c:catAx>
        <c:axId val="13332339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33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3374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3233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331029664457485"/>
          <c:y val="0.92357032718976428"/>
          <c:w val="0.12518004494042523"/>
          <c:h val="5.520197406263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24-hour unit dose dispensing system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n=144 (2010),</a:t>
            </a:r>
          </a:p>
        </c:rich>
      </c:tx>
      <c:layout>
        <c:manualLayout>
          <c:xMode val="edge"/>
          <c:yMode val="edge"/>
          <c:x val="0.19030993029391535"/>
          <c:y val="2.98508118212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22172946893131E-2"/>
          <c:y val="0.14072494669509594"/>
          <c:w val="0.90060049886697635"/>
          <c:h val="0.56929637526652455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'Q19'!$B$221:$B$250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'Q19'!$D$221:$D$250</c:f>
              <c:numCache>
                <c:formatCode>0.0%</c:formatCode>
                <c:ptCount val="30"/>
                <c:pt idx="0">
                  <c:v>4.7619047619047616E-2</c:v>
                </c:pt>
                <c:pt idx="1">
                  <c:v>0.2857142857142857</c:v>
                </c:pt>
                <c:pt idx="2">
                  <c:v>0</c:v>
                </c:pt>
                <c:pt idx="3">
                  <c:v>0.22222222222222221</c:v>
                </c:pt>
                <c:pt idx="4">
                  <c:v>0.13636363636363635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9.375E-2</c:v>
                </c:pt>
                <c:pt idx="9">
                  <c:v>0.21739130434782608</c:v>
                </c:pt>
                <c:pt idx="10">
                  <c:v>0.15384615384615385</c:v>
                </c:pt>
                <c:pt idx="11">
                  <c:v>0.13461538461538461</c:v>
                </c:pt>
                <c:pt idx="12">
                  <c:v>7.407407407407407E-2</c:v>
                </c:pt>
                <c:pt idx="13">
                  <c:v>0.13636363636363635</c:v>
                </c:pt>
                <c:pt idx="14">
                  <c:v>0</c:v>
                </c:pt>
                <c:pt idx="15">
                  <c:v>0.31707317073170732</c:v>
                </c:pt>
                <c:pt idx="16">
                  <c:v>6.25E-2</c:v>
                </c:pt>
                <c:pt idx="17">
                  <c:v>0</c:v>
                </c:pt>
                <c:pt idx="18">
                  <c:v>0</c:v>
                </c:pt>
                <c:pt idx="19">
                  <c:v>0.54545454545454541</c:v>
                </c:pt>
                <c:pt idx="20">
                  <c:v>0</c:v>
                </c:pt>
                <c:pt idx="21">
                  <c:v>0</c:v>
                </c:pt>
                <c:pt idx="22">
                  <c:v>0.91666666666666663</c:v>
                </c:pt>
                <c:pt idx="23">
                  <c:v>0.31578947368421051</c:v>
                </c:pt>
                <c:pt idx="24">
                  <c:v>0</c:v>
                </c:pt>
                <c:pt idx="25">
                  <c:v>0</c:v>
                </c:pt>
                <c:pt idx="26">
                  <c:v>0.86440677966101698</c:v>
                </c:pt>
                <c:pt idx="27">
                  <c:v>0.13333333333333333</c:v>
                </c:pt>
                <c:pt idx="28">
                  <c:v>7.6923076923076927E-2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'Q19'!$B$221:$B$250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'Q19'!$E$221:$E$250</c:f>
              <c:numCache>
                <c:formatCode>0.0%</c:formatCode>
                <c:ptCount val="30"/>
                <c:pt idx="0">
                  <c:v>3.2000000000000001E-2</c:v>
                </c:pt>
                <c:pt idx="1">
                  <c:v>0.28599999999999998</c:v>
                </c:pt>
                <c:pt idx="4">
                  <c:v>7.0999999999999994E-2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5.7000000000000002E-2</c:v>
                </c:pt>
                <c:pt idx="9">
                  <c:v>0.27300000000000002</c:v>
                </c:pt>
                <c:pt idx="11">
                  <c:v>2.9000000000000001E-2</c:v>
                </c:pt>
                <c:pt idx="12">
                  <c:v>0</c:v>
                </c:pt>
                <c:pt idx="13">
                  <c:v>4.9000000000000002E-2</c:v>
                </c:pt>
                <c:pt idx="14">
                  <c:v>0</c:v>
                </c:pt>
                <c:pt idx="15">
                  <c:v>0.11799999999999999</c:v>
                </c:pt>
                <c:pt idx="17">
                  <c:v>9.0999999999999998E-2</c:v>
                </c:pt>
                <c:pt idx="18">
                  <c:v>0.25</c:v>
                </c:pt>
                <c:pt idx="19">
                  <c:v>0.76900000000000002</c:v>
                </c:pt>
                <c:pt idx="20">
                  <c:v>0.125</c:v>
                </c:pt>
                <c:pt idx="21">
                  <c:v>4.8000000000000001E-2</c:v>
                </c:pt>
                <c:pt idx="24">
                  <c:v>0</c:v>
                </c:pt>
                <c:pt idx="25">
                  <c:v>0.04</c:v>
                </c:pt>
                <c:pt idx="26">
                  <c:v>0.94199999999999995</c:v>
                </c:pt>
                <c:pt idx="28">
                  <c:v>3.7999999999999999E-2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'Q19'!$B$221:$B$250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'Q19'!$F$221:$F$250</c:f>
              <c:numCache>
                <c:formatCode>#,##0.0%</c:formatCode>
                <c:ptCount val="30"/>
                <c:pt idx="0">
                  <c:v>0</c:v>
                </c:pt>
                <c:pt idx="1">
                  <c:v>0.125</c:v>
                </c:pt>
                <c:pt idx="6">
                  <c:v>0</c:v>
                </c:pt>
                <c:pt idx="8">
                  <c:v>1.9607843137254902E-2</c:v>
                </c:pt>
                <c:pt idx="9">
                  <c:v>0.1388888888888889</c:v>
                </c:pt>
                <c:pt idx="11">
                  <c:v>4.3478260869565216E-2</c:v>
                </c:pt>
                <c:pt idx="12">
                  <c:v>0</c:v>
                </c:pt>
                <c:pt idx="13">
                  <c:v>0.16666666666666669</c:v>
                </c:pt>
                <c:pt idx="19">
                  <c:v>0.69565217391304346</c:v>
                </c:pt>
                <c:pt idx="20">
                  <c:v>6.4516129032258063E-2</c:v>
                </c:pt>
                <c:pt idx="24">
                  <c:v>1.9230769230769232E-2</c:v>
                </c:pt>
                <c:pt idx="25">
                  <c:v>8.6956521739130432E-2</c:v>
                </c:pt>
                <c:pt idx="26">
                  <c:v>0.91935483870967749</c:v>
                </c:pt>
                <c:pt idx="27">
                  <c:v>0</c:v>
                </c:pt>
                <c:pt idx="28">
                  <c:v>6.25E-2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3359872"/>
        <c:axId val="143544320"/>
      </c:barChart>
      <c:catAx>
        <c:axId val="13335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54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5443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35987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632385097886291"/>
          <c:y val="0.93739366916484834"/>
          <c:w val="0.26336392598904357"/>
          <c:h val="4.17393106986122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Ward stock system-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n=510 (2010)</a:t>
            </a:r>
          </a:p>
        </c:rich>
      </c:tx>
      <c:layout>
        <c:manualLayout>
          <c:xMode val="edge"/>
          <c:yMode val="edge"/>
          <c:x val="0.29783539831243738"/>
          <c:y val="2.9745227629678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27952167414044E-2"/>
          <c:y val="0.14022711381211375"/>
          <c:w val="0.90134529147982201"/>
          <c:h val="0.57153172144634057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'Q19'!$B$366:$B$395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'Q19'!$D$366:$D$395</c:f>
              <c:numCache>
                <c:formatCode>0.0%</c:formatCode>
                <c:ptCount val="30"/>
                <c:pt idx="0">
                  <c:v>0.95238095238095233</c:v>
                </c:pt>
                <c:pt idx="1">
                  <c:v>0.8</c:v>
                </c:pt>
                <c:pt idx="2">
                  <c:v>0.75</c:v>
                </c:pt>
                <c:pt idx="3">
                  <c:v>0.55555555555555558</c:v>
                </c:pt>
                <c:pt idx="4">
                  <c:v>0.90909090909090906</c:v>
                </c:pt>
                <c:pt idx="5">
                  <c:v>0.93333333333333335</c:v>
                </c:pt>
                <c:pt idx="6">
                  <c:v>0.8</c:v>
                </c:pt>
                <c:pt idx="7">
                  <c:v>1</c:v>
                </c:pt>
                <c:pt idx="8">
                  <c:v>0.9375</c:v>
                </c:pt>
                <c:pt idx="9">
                  <c:v>0.56521739130434778</c:v>
                </c:pt>
                <c:pt idx="10">
                  <c:v>0.84615384615384615</c:v>
                </c:pt>
                <c:pt idx="11">
                  <c:v>0.84615384615384615</c:v>
                </c:pt>
                <c:pt idx="12">
                  <c:v>0.96296296296296291</c:v>
                </c:pt>
                <c:pt idx="13">
                  <c:v>0.95454545454545459</c:v>
                </c:pt>
                <c:pt idx="14">
                  <c:v>1</c:v>
                </c:pt>
                <c:pt idx="15">
                  <c:v>0.34146341463414637</c:v>
                </c:pt>
                <c:pt idx="16">
                  <c:v>0.875</c:v>
                </c:pt>
                <c:pt idx="17">
                  <c:v>1</c:v>
                </c:pt>
                <c:pt idx="18">
                  <c:v>0.75</c:v>
                </c:pt>
                <c:pt idx="19">
                  <c:v>0.81818181818181823</c:v>
                </c:pt>
                <c:pt idx="20">
                  <c:v>0.88888888888888884</c:v>
                </c:pt>
                <c:pt idx="21">
                  <c:v>0.88888888888888884</c:v>
                </c:pt>
                <c:pt idx="22">
                  <c:v>0.83333333333333337</c:v>
                </c:pt>
                <c:pt idx="23">
                  <c:v>0.68421052631578949</c:v>
                </c:pt>
                <c:pt idx="24">
                  <c:v>1</c:v>
                </c:pt>
                <c:pt idx="25">
                  <c:v>0.93333333333333335</c:v>
                </c:pt>
                <c:pt idx="26">
                  <c:v>0.76271186440677963</c:v>
                </c:pt>
                <c:pt idx="27">
                  <c:v>1</c:v>
                </c:pt>
                <c:pt idx="28">
                  <c:v>0.92307692307692313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'Q19'!$B$366:$B$395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'Q19'!$E$366:$E$395</c:f>
              <c:numCache>
                <c:formatCode>0.0%</c:formatCode>
                <c:ptCount val="30"/>
                <c:pt idx="0">
                  <c:v>0.58099999999999996</c:v>
                </c:pt>
                <c:pt idx="1">
                  <c:v>0.66700000000000004</c:v>
                </c:pt>
                <c:pt idx="4">
                  <c:v>0.28599999999999998</c:v>
                </c:pt>
                <c:pt idx="5">
                  <c:v>1</c:v>
                </c:pt>
                <c:pt idx="6">
                  <c:v>0.8</c:v>
                </c:pt>
                <c:pt idx="7">
                  <c:v>0.86699999999999999</c:v>
                </c:pt>
                <c:pt idx="8">
                  <c:v>0.40600000000000003</c:v>
                </c:pt>
                <c:pt idx="9">
                  <c:v>0.75</c:v>
                </c:pt>
                <c:pt idx="11">
                  <c:v>0.504</c:v>
                </c:pt>
                <c:pt idx="12">
                  <c:v>0.5</c:v>
                </c:pt>
                <c:pt idx="13">
                  <c:v>0.96799999999999997</c:v>
                </c:pt>
                <c:pt idx="14">
                  <c:v>0.80400000000000005</c:v>
                </c:pt>
                <c:pt idx="15">
                  <c:v>0.13200000000000001</c:v>
                </c:pt>
                <c:pt idx="17">
                  <c:v>0.76200000000000001</c:v>
                </c:pt>
                <c:pt idx="18">
                  <c:v>0.25</c:v>
                </c:pt>
                <c:pt idx="19">
                  <c:v>0.92300000000000004</c:v>
                </c:pt>
                <c:pt idx="20">
                  <c:v>0.5</c:v>
                </c:pt>
                <c:pt idx="21">
                  <c:v>0.95299999999999996</c:v>
                </c:pt>
                <c:pt idx="24">
                  <c:v>0.96699999999999997</c:v>
                </c:pt>
                <c:pt idx="25">
                  <c:v>0.48</c:v>
                </c:pt>
                <c:pt idx="26">
                  <c:v>0.90500000000000003</c:v>
                </c:pt>
                <c:pt idx="28">
                  <c:v>0.61499999999999999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'Q19'!$B$366:$B$395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'Q19'!$F$366:$F$395</c:f>
              <c:numCache>
                <c:formatCode>#,##0.0%</c:formatCode>
                <c:ptCount val="30"/>
                <c:pt idx="0">
                  <c:v>0.875</c:v>
                </c:pt>
                <c:pt idx="1">
                  <c:v>0.88571428571428568</c:v>
                </c:pt>
                <c:pt idx="6">
                  <c:v>0.9</c:v>
                </c:pt>
                <c:pt idx="8">
                  <c:v>0.80392156862745101</c:v>
                </c:pt>
                <c:pt idx="9">
                  <c:v>1</c:v>
                </c:pt>
                <c:pt idx="11">
                  <c:v>0.7362637362637362</c:v>
                </c:pt>
                <c:pt idx="12">
                  <c:v>0.9</c:v>
                </c:pt>
                <c:pt idx="13">
                  <c:v>0.82758620689655171</c:v>
                </c:pt>
                <c:pt idx="19">
                  <c:v>0.95454545454545459</c:v>
                </c:pt>
                <c:pt idx="20">
                  <c:v>0.75862068965517238</c:v>
                </c:pt>
                <c:pt idx="24">
                  <c:v>0.8</c:v>
                </c:pt>
                <c:pt idx="25">
                  <c:v>0.84</c:v>
                </c:pt>
                <c:pt idx="26">
                  <c:v>0.85</c:v>
                </c:pt>
                <c:pt idx="27">
                  <c:v>0.66666666666666674</c:v>
                </c:pt>
                <c:pt idx="28">
                  <c:v>0.96666666666666667</c:v>
                </c:pt>
                <c:pt idx="29">
                  <c:v>0.95890410958904115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3590912"/>
        <c:axId val="143592448"/>
      </c:barChart>
      <c:catAx>
        <c:axId val="14359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59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5924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59091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572980384751188"/>
          <c:y val="0.93923884514435696"/>
          <c:w val="0.26302113695642043"/>
          <c:h val="4.1666754507092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Average number of beds individually supplied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n=181 (2010), n=85 (2205), n=748 (2000)</a:t>
            </a:r>
          </a:p>
        </c:rich>
      </c:tx>
      <c:layout>
        <c:manualLayout>
          <c:xMode val="edge"/>
          <c:yMode val="edge"/>
          <c:x val="0.17535159539483788"/>
          <c:y val="3.1890672599443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50514455325307E-2"/>
          <c:y val="0.14806378132118483"/>
          <c:w val="0.92297440267827657"/>
          <c:h val="0.54214123006833881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'Q19'!$B$112:$B$141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'Q19'!$D$112:$D$141</c:f>
              <c:numCache>
                <c:formatCode>0.00</c:formatCode>
                <c:ptCount val="30"/>
                <c:pt idx="0">
                  <c:v>0</c:v>
                </c:pt>
                <c:pt idx="1">
                  <c:v>371.5</c:v>
                </c:pt>
                <c:pt idx="2">
                  <c:v>850</c:v>
                </c:pt>
                <c:pt idx="3">
                  <c:v>208.66666666666666</c:v>
                </c:pt>
                <c:pt idx="4">
                  <c:v>127.5</c:v>
                </c:pt>
                <c:pt idx="5">
                  <c:v>200</c:v>
                </c:pt>
                <c:pt idx="6">
                  <c:v>63</c:v>
                </c:pt>
                <c:pt idx="7">
                  <c:v>0</c:v>
                </c:pt>
                <c:pt idx="8">
                  <c:v>182.25</c:v>
                </c:pt>
                <c:pt idx="9">
                  <c:v>141.13333333333333</c:v>
                </c:pt>
                <c:pt idx="10">
                  <c:v>0</c:v>
                </c:pt>
                <c:pt idx="11">
                  <c:v>619.16666666666663</c:v>
                </c:pt>
                <c:pt idx="12">
                  <c:v>262</c:v>
                </c:pt>
                <c:pt idx="13">
                  <c:v>582</c:v>
                </c:pt>
                <c:pt idx="14">
                  <c:v>156.375</c:v>
                </c:pt>
                <c:pt idx="15">
                  <c:v>190</c:v>
                </c:pt>
                <c:pt idx="16">
                  <c:v>0</c:v>
                </c:pt>
                <c:pt idx="17">
                  <c:v>0</c:v>
                </c:pt>
                <c:pt idx="18">
                  <c:v>110.5</c:v>
                </c:pt>
                <c:pt idx="19">
                  <c:v>531</c:v>
                </c:pt>
                <c:pt idx="20">
                  <c:v>400</c:v>
                </c:pt>
                <c:pt idx="21">
                  <c:v>20</c:v>
                </c:pt>
                <c:pt idx="22">
                  <c:v>280.94444444444446</c:v>
                </c:pt>
                <c:pt idx="23">
                  <c:v>304</c:v>
                </c:pt>
                <c:pt idx="24">
                  <c:v>0</c:v>
                </c:pt>
                <c:pt idx="25">
                  <c:v>100</c:v>
                </c:pt>
                <c:pt idx="26">
                  <c:v>363.8</c:v>
                </c:pt>
                <c:pt idx="27">
                  <c:v>0</c:v>
                </c:pt>
                <c:pt idx="28">
                  <c:v>220</c:v>
                </c:pt>
                <c:pt idx="29">
                  <c:v>683.77777777777783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'Q19'!$B$112:$B$141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'Q19'!$F$112:$F$141</c:f>
              <c:numCache>
                <c:formatCode>General</c:formatCode>
                <c:ptCount val="30"/>
                <c:pt idx="0">
                  <c:v>15</c:v>
                </c:pt>
                <c:pt idx="1">
                  <c:v>331.8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400</c:v>
                </c:pt>
                <c:pt idx="9">
                  <c:v>296.3</c:v>
                </c:pt>
                <c:pt idx="11">
                  <c:v>362.5</c:v>
                </c:pt>
                <c:pt idx="12">
                  <c:v>100</c:v>
                </c:pt>
                <c:pt idx="13">
                  <c:v>395</c:v>
                </c:pt>
                <c:pt idx="14">
                  <c:v>119.3</c:v>
                </c:pt>
                <c:pt idx="15">
                  <c:v>100</c:v>
                </c:pt>
                <c:pt idx="17">
                  <c:v>100</c:v>
                </c:pt>
                <c:pt idx="18">
                  <c:v>420</c:v>
                </c:pt>
                <c:pt idx="19">
                  <c:v>746.7</c:v>
                </c:pt>
                <c:pt idx="20">
                  <c:v>121.5</c:v>
                </c:pt>
                <c:pt idx="21">
                  <c:v>228.5</c:v>
                </c:pt>
                <c:pt idx="24">
                  <c:v>0</c:v>
                </c:pt>
                <c:pt idx="25">
                  <c:v>10</c:v>
                </c:pt>
                <c:pt idx="26">
                  <c:v>580.9</c:v>
                </c:pt>
                <c:pt idx="28">
                  <c:v>112.5</c:v>
                </c:pt>
                <c:pt idx="29">
                  <c:v>675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'Q19'!$B$112:$B$141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'Q19'!$I$112:$I$141</c:f>
              <c:numCache>
                <c:formatCode>0.0</c:formatCode>
                <c:ptCount val="30"/>
                <c:pt idx="0">
                  <c:v>30.555555555555554</c:v>
                </c:pt>
                <c:pt idx="1">
                  <c:v>145.52777777777783</c:v>
                </c:pt>
                <c:pt idx="6">
                  <c:v>0</c:v>
                </c:pt>
                <c:pt idx="8">
                  <c:v>26.596774193548384</c:v>
                </c:pt>
                <c:pt idx="9">
                  <c:v>103.56</c:v>
                </c:pt>
                <c:pt idx="11">
                  <c:v>12.287234042553193</c:v>
                </c:pt>
                <c:pt idx="12">
                  <c:v>12</c:v>
                </c:pt>
                <c:pt idx="13">
                  <c:v>0.1470588235294118</c:v>
                </c:pt>
                <c:pt idx="19">
                  <c:v>298.16666666666669</c:v>
                </c:pt>
                <c:pt idx="20">
                  <c:v>0</c:v>
                </c:pt>
                <c:pt idx="24">
                  <c:v>0</c:v>
                </c:pt>
                <c:pt idx="25">
                  <c:v>3.4</c:v>
                </c:pt>
                <c:pt idx="26">
                  <c:v>57.15625</c:v>
                </c:pt>
                <c:pt idx="27">
                  <c:v>5.1538461538461533</c:v>
                </c:pt>
                <c:pt idx="28">
                  <c:v>0.2857142857142857</c:v>
                </c:pt>
                <c:pt idx="29">
                  <c:v>157.5625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3618816"/>
        <c:axId val="143620352"/>
      </c:barChart>
      <c:catAx>
        <c:axId val="14361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62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620352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618816"/>
        <c:crosses val="autoZero"/>
        <c:crossBetween val="between"/>
        <c:majorUnit val="200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433255269320849"/>
          <c:y val="0.93438083916795656"/>
          <c:w val="0.23653395784543357"/>
          <c:h val="3.42368820933395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Ward stock system in 2005 (n=795)</a:t>
            </a:r>
          </a:p>
        </c:rich>
      </c:tx>
      <c:layout>
        <c:manualLayout>
          <c:xMode val="edge"/>
          <c:yMode val="edge"/>
          <c:x val="0.31953645880471837"/>
          <c:y val="3.2994810307802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58940397350966E-2"/>
          <c:y val="0.1598984771573613"/>
          <c:w val="0.90066225165562919"/>
          <c:h val="0.4949238578680210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'Q19'!$B$336:$B$358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'Q19'!$F$336:$F$358</c:f>
              <c:numCache>
                <c:formatCode>#,##0.0%</c:formatCode>
                <c:ptCount val="23"/>
                <c:pt idx="0">
                  <c:v>2.3E-2</c:v>
                </c:pt>
                <c:pt idx="1">
                  <c:v>0.01</c:v>
                </c:pt>
                <c:pt idx="2">
                  <c:v>5.0000000000000001E-3</c:v>
                </c:pt>
                <c:pt idx="3">
                  <c:v>8.4000000000000005E-2</c:v>
                </c:pt>
                <c:pt idx="4">
                  <c:v>0.01</c:v>
                </c:pt>
                <c:pt idx="5">
                  <c:v>1.6E-2</c:v>
                </c:pt>
                <c:pt idx="6">
                  <c:v>1.6E-2</c:v>
                </c:pt>
                <c:pt idx="7">
                  <c:v>2.3E-2</c:v>
                </c:pt>
                <c:pt idx="8">
                  <c:v>8.3000000000000004E-2</c:v>
                </c:pt>
                <c:pt idx="9">
                  <c:v>8.0000000000000002E-3</c:v>
                </c:pt>
                <c:pt idx="10">
                  <c:v>7.4999999999999997E-2</c:v>
                </c:pt>
                <c:pt idx="11">
                  <c:v>4.7E-2</c:v>
                </c:pt>
                <c:pt idx="12">
                  <c:v>8.9999999999999993E-3</c:v>
                </c:pt>
                <c:pt idx="13">
                  <c:v>0.02</c:v>
                </c:pt>
                <c:pt idx="14">
                  <c:v>1E-3</c:v>
                </c:pt>
                <c:pt idx="15">
                  <c:v>0.03</c:v>
                </c:pt>
                <c:pt idx="16">
                  <c:v>5.0000000000000001E-3</c:v>
                </c:pt>
                <c:pt idx="17">
                  <c:v>5.1999999999999998E-2</c:v>
                </c:pt>
                <c:pt idx="18">
                  <c:v>7.3999999999999996E-2</c:v>
                </c:pt>
                <c:pt idx="19">
                  <c:v>1.4999999999999999E-2</c:v>
                </c:pt>
                <c:pt idx="20">
                  <c:v>7.1999999999999995E-2</c:v>
                </c:pt>
                <c:pt idx="21">
                  <c:v>0.02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'Q19'!$B$336:$B$358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'Q19'!$J$336:$J$358</c:f>
              <c:numCache>
                <c:formatCode>#,##0.0%</c:formatCode>
                <c:ptCount val="23"/>
                <c:pt idx="0">
                  <c:v>1.6E-2</c:v>
                </c:pt>
                <c:pt idx="1">
                  <c:v>5.0000000000000001E-3</c:v>
                </c:pt>
                <c:pt idx="2">
                  <c:v>1.2999999999999999E-2</c:v>
                </c:pt>
                <c:pt idx="3">
                  <c:v>0</c:v>
                </c:pt>
                <c:pt idx="4">
                  <c:v>3.0000000000000001E-3</c:v>
                </c:pt>
                <c:pt idx="5">
                  <c:v>3.0000000000000001E-3</c:v>
                </c:pt>
                <c:pt idx="6">
                  <c:v>2.4E-2</c:v>
                </c:pt>
                <c:pt idx="7">
                  <c:v>8.0000000000000002E-3</c:v>
                </c:pt>
                <c:pt idx="8">
                  <c:v>8.2000000000000003E-2</c:v>
                </c:pt>
                <c:pt idx="9">
                  <c:v>8.0000000000000002E-3</c:v>
                </c:pt>
                <c:pt idx="10">
                  <c:v>3.0000000000000001E-3</c:v>
                </c:pt>
                <c:pt idx="11">
                  <c:v>1.0999999999999999E-2</c:v>
                </c:pt>
                <c:pt idx="12">
                  <c:v>5.8000000000000003E-2</c:v>
                </c:pt>
                <c:pt idx="13">
                  <c:v>6.0000000000000001E-3</c:v>
                </c:pt>
                <c:pt idx="14">
                  <c:v>4.0000000000000001E-3</c:v>
                </c:pt>
                <c:pt idx="15">
                  <c:v>3.0000000000000001E-3</c:v>
                </c:pt>
                <c:pt idx="16">
                  <c:v>5.0000000000000001E-3</c:v>
                </c:pt>
                <c:pt idx="17">
                  <c:v>3.0000000000000001E-3</c:v>
                </c:pt>
                <c:pt idx="18">
                  <c:v>3.0000000000000001E-3</c:v>
                </c:pt>
                <c:pt idx="19">
                  <c:v>1.6E-2</c:v>
                </c:pt>
                <c:pt idx="20">
                  <c:v>8.0000000000000002E-3</c:v>
                </c:pt>
                <c:pt idx="21">
                  <c:v>1.2999999999999999E-2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53504"/>
        <c:axId val="143790464"/>
      </c:barChart>
      <c:catAx>
        <c:axId val="1436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79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79046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65350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64480948502135"/>
          <c:y val="0.92372917163763624"/>
          <c:w val="0.12500037710803397"/>
          <c:h val="5.50848047403163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Average number of beds with 24-hour unit dose dispensing system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n=119 (2010), n=107 (2205), n=748 (2000)</a:t>
            </a:r>
          </a:p>
        </c:rich>
      </c:tx>
      <c:layout>
        <c:manualLayout>
          <c:xMode val="edge"/>
          <c:yMode val="edge"/>
          <c:x val="0.18263429161518746"/>
          <c:y val="3.18906998251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50514455325328E-2"/>
          <c:y val="0.14806378132118489"/>
          <c:w val="0.92297440267827713"/>
          <c:h val="0.54214123006833903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'Q19'!$B$257:$B$286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'Q19'!$D$257:$D$286</c:f>
              <c:numCache>
                <c:formatCode>0.00</c:formatCode>
                <c:ptCount val="30"/>
                <c:pt idx="0">
                  <c:v>0</c:v>
                </c:pt>
                <c:pt idx="1">
                  <c:v>306.25</c:v>
                </c:pt>
                <c:pt idx="2">
                  <c:v>0</c:v>
                </c:pt>
                <c:pt idx="3">
                  <c:v>164</c:v>
                </c:pt>
                <c:pt idx="4">
                  <c:v>119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80</c:v>
                </c:pt>
                <c:pt idx="9">
                  <c:v>213.8</c:v>
                </c:pt>
                <c:pt idx="10">
                  <c:v>0</c:v>
                </c:pt>
                <c:pt idx="11">
                  <c:v>682.85714285714289</c:v>
                </c:pt>
                <c:pt idx="12">
                  <c:v>310</c:v>
                </c:pt>
                <c:pt idx="13">
                  <c:v>226</c:v>
                </c:pt>
                <c:pt idx="14">
                  <c:v>0</c:v>
                </c:pt>
                <c:pt idx="15">
                  <c:v>20</c:v>
                </c:pt>
                <c:pt idx="16">
                  <c:v>419</c:v>
                </c:pt>
                <c:pt idx="17">
                  <c:v>0</c:v>
                </c:pt>
                <c:pt idx="18">
                  <c:v>510</c:v>
                </c:pt>
                <c:pt idx="19">
                  <c:v>400</c:v>
                </c:pt>
                <c:pt idx="20">
                  <c:v>0</c:v>
                </c:pt>
                <c:pt idx="21">
                  <c:v>0</c:v>
                </c:pt>
                <c:pt idx="22">
                  <c:v>373.22727272727275</c:v>
                </c:pt>
                <c:pt idx="23">
                  <c:v>263.2</c:v>
                </c:pt>
                <c:pt idx="24">
                  <c:v>0</c:v>
                </c:pt>
                <c:pt idx="25">
                  <c:v>0</c:v>
                </c:pt>
                <c:pt idx="26">
                  <c:v>408.22448979591837</c:v>
                </c:pt>
                <c:pt idx="27">
                  <c:v>145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'Q19'!$B$257:$B$286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'Q19'!$F$257:$F$287</c:f>
              <c:numCache>
                <c:formatCode>General</c:formatCode>
                <c:ptCount val="31"/>
                <c:pt idx="0">
                  <c:v>600</c:v>
                </c:pt>
                <c:pt idx="1">
                  <c:v>220.5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158</c:v>
                </c:pt>
                <c:pt idx="11">
                  <c:v>417.5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150</c:v>
                </c:pt>
                <c:pt idx="17">
                  <c:v>253</c:v>
                </c:pt>
                <c:pt idx="18">
                  <c:v>320</c:v>
                </c:pt>
                <c:pt idx="19">
                  <c:v>710.7</c:v>
                </c:pt>
                <c:pt idx="20">
                  <c:v>160</c:v>
                </c:pt>
                <c:pt idx="21">
                  <c:v>233.5</c:v>
                </c:pt>
                <c:pt idx="24">
                  <c:v>0</c:v>
                </c:pt>
                <c:pt idx="25">
                  <c:v>104</c:v>
                </c:pt>
                <c:pt idx="26">
                  <c:v>356.3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'Q19'!$B$257:$B$286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'Q19'!$I$257:$I$286</c:f>
              <c:numCache>
                <c:formatCode>0.0</c:formatCode>
                <c:ptCount val="30"/>
                <c:pt idx="0">
                  <c:v>0</c:v>
                </c:pt>
                <c:pt idx="1">
                  <c:v>21.222222222222225</c:v>
                </c:pt>
                <c:pt idx="6">
                  <c:v>0</c:v>
                </c:pt>
                <c:pt idx="8">
                  <c:v>0.64516129032258074</c:v>
                </c:pt>
                <c:pt idx="9">
                  <c:v>14.386666666666672</c:v>
                </c:pt>
                <c:pt idx="11">
                  <c:v>1.7021276595744677</c:v>
                </c:pt>
                <c:pt idx="12">
                  <c:v>0</c:v>
                </c:pt>
                <c:pt idx="13">
                  <c:v>12.705882352941178</c:v>
                </c:pt>
                <c:pt idx="19">
                  <c:v>354.8125</c:v>
                </c:pt>
                <c:pt idx="20">
                  <c:v>4.882352941176471</c:v>
                </c:pt>
                <c:pt idx="24">
                  <c:v>0</c:v>
                </c:pt>
                <c:pt idx="25">
                  <c:v>6.32</c:v>
                </c:pt>
                <c:pt idx="26">
                  <c:v>202.125</c:v>
                </c:pt>
                <c:pt idx="27">
                  <c:v>0</c:v>
                </c:pt>
                <c:pt idx="28">
                  <c:v>0.85714285714285676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3825152"/>
        <c:axId val="143839232"/>
      </c:barChart>
      <c:catAx>
        <c:axId val="14382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3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839232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25152"/>
        <c:crosses val="autoZero"/>
        <c:crossBetween val="between"/>
        <c:majorUnit val="200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433255269320849"/>
          <c:y val="0.93438095559025158"/>
          <c:w val="0.23653395784543357"/>
          <c:h val="3.42368045649073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Individual patient supply system in 2010  (n=620)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'Q19'!$B$7:$B$36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'Q19'!$F$7:$F$36</c:f>
              <c:numCache>
                <c:formatCode>#,##0.0%</c:formatCode>
                <c:ptCount val="30"/>
                <c:pt idx="0">
                  <c:v>1.6129032258064516E-3</c:v>
                </c:pt>
                <c:pt idx="1">
                  <c:v>4.5161290322580643E-2</c:v>
                </c:pt>
                <c:pt idx="2">
                  <c:v>3.2258064516129032E-3</c:v>
                </c:pt>
                <c:pt idx="3">
                  <c:v>3.870967741935484E-2</c:v>
                </c:pt>
                <c:pt idx="4">
                  <c:v>3.2258064516129032E-3</c:v>
                </c:pt>
                <c:pt idx="5">
                  <c:v>1.6129032258064516E-3</c:v>
                </c:pt>
                <c:pt idx="6">
                  <c:v>1.6129032258064516E-3</c:v>
                </c:pt>
                <c:pt idx="7">
                  <c:v>0</c:v>
                </c:pt>
                <c:pt idx="8">
                  <c:v>1.4516129032258065E-2</c:v>
                </c:pt>
                <c:pt idx="9">
                  <c:v>2.4193548387096774E-2</c:v>
                </c:pt>
                <c:pt idx="10">
                  <c:v>0</c:v>
                </c:pt>
                <c:pt idx="11">
                  <c:v>2.0967741935483872E-2</c:v>
                </c:pt>
                <c:pt idx="12">
                  <c:v>2.903225806451613E-2</c:v>
                </c:pt>
                <c:pt idx="13">
                  <c:v>1.2903225806451613E-2</c:v>
                </c:pt>
                <c:pt idx="14">
                  <c:v>1.4516129032258065E-2</c:v>
                </c:pt>
                <c:pt idx="15">
                  <c:v>4.8387096774193547E-2</c:v>
                </c:pt>
                <c:pt idx="16">
                  <c:v>1.6129032258064516E-3</c:v>
                </c:pt>
                <c:pt idx="17">
                  <c:v>0</c:v>
                </c:pt>
                <c:pt idx="18">
                  <c:v>3.2258064516129032E-3</c:v>
                </c:pt>
                <c:pt idx="19">
                  <c:v>1.1290322580645161E-2</c:v>
                </c:pt>
                <c:pt idx="20">
                  <c:v>1.6129032258064516E-3</c:v>
                </c:pt>
                <c:pt idx="21">
                  <c:v>4.8387096774193551E-3</c:v>
                </c:pt>
                <c:pt idx="22">
                  <c:v>2.903225806451613E-2</c:v>
                </c:pt>
                <c:pt idx="23">
                  <c:v>1.2903225806451613E-2</c:v>
                </c:pt>
                <c:pt idx="24">
                  <c:v>0</c:v>
                </c:pt>
                <c:pt idx="25">
                  <c:v>1.6129032258064516E-3</c:v>
                </c:pt>
                <c:pt idx="26">
                  <c:v>5.6451612903225805E-2</c:v>
                </c:pt>
                <c:pt idx="27">
                  <c:v>1.6129032258064516E-3</c:v>
                </c:pt>
                <c:pt idx="28">
                  <c:v>3.2258064516129032E-3</c:v>
                </c:pt>
                <c:pt idx="29">
                  <c:v>1.7741935483870968E-2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'Q19'!$B$7:$B$36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'Q19'!$J$7:$J$36</c:f>
              <c:numCache>
                <c:formatCode>#,##0.0%</c:formatCode>
                <c:ptCount val="30"/>
                <c:pt idx="0">
                  <c:v>3.2258064516129031E-2</c:v>
                </c:pt>
                <c:pt idx="1">
                  <c:v>1.1290322580645161E-2</c:v>
                </c:pt>
                <c:pt idx="2">
                  <c:v>3.2258064516129032E-3</c:v>
                </c:pt>
                <c:pt idx="3">
                  <c:v>4.8387096774193551E-3</c:v>
                </c:pt>
                <c:pt idx="4">
                  <c:v>3.2258064516129031E-2</c:v>
                </c:pt>
                <c:pt idx="5">
                  <c:v>2.2580645161290321E-2</c:v>
                </c:pt>
                <c:pt idx="6">
                  <c:v>6.4516129032258064E-3</c:v>
                </c:pt>
                <c:pt idx="7">
                  <c:v>2.5806451612903226E-2</c:v>
                </c:pt>
                <c:pt idx="8">
                  <c:v>3.7096774193548385E-2</c:v>
                </c:pt>
                <c:pt idx="9">
                  <c:v>1.2903225806451613E-2</c:v>
                </c:pt>
                <c:pt idx="10">
                  <c:v>2.0967741935483872E-2</c:v>
                </c:pt>
                <c:pt idx="11">
                  <c:v>6.2903225806451607E-2</c:v>
                </c:pt>
                <c:pt idx="12">
                  <c:v>1.4516129032258065E-2</c:v>
                </c:pt>
                <c:pt idx="13">
                  <c:v>2.2580645161290321E-2</c:v>
                </c:pt>
                <c:pt idx="14">
                  <c:v>3.5483870967741936E-2</c:v>
                </c:pt>
                <c:pt idx="15">
                  <c:v>1.7741935483870968E-2</c:v>
                </c:pt>
                <c:pt idx="16">
                  <c:v>2.4193548387096774E-2</c:v>
                </c:pt>
                <c:pt idx="17">
                  <c:v>3.2258064516129032E-3</c:v>
                </c:pt>
                <c:pt idx="18">
                  <c:v>3.2258064516129032E-3</c:v>
                </c:pt>
                <c:pt idx="19">
                  <c:v>6.4516129032258064E-3</c:v>
                </c:pt>
                <c:pt idx="20">
                  <c:v>1.2903225806451613E-2</c:v>
                </c:pt>
                <c:pt idx="21">
                  <c:v>2.4193548387096774E-2</c:v>
                </c:pt>
                <c:pt idx="22">
                  <c:v>9.6774193548387101E-3</c:v>
                </c:pt>
                <c:pt idx="23">
                  <c:v>1.7741935483870968E-2</c:v>
                </c:pt>
                <c:pt idx="24">
                  <c:v>2.4193548387096774E-2</c:v>
                </c:pt>
                <c:pt idx="25">
                  <c:v>2.2580645161290321E-2</c:v>
                </c:pt>
                <c:pt idx="26">
                  <c:v>3.870967741935484E-2</c:v>
                </c:pt>
                <c:pt idx="27">
                  <c:v>2.2580645161290321E-2</c:v>
                </c:pt>
                <c:pt idx="28">
                  <c:v>1.7741935483870968E-2</c:v>
                </c:pt>
                <c:pt idx="29">
                  <c:v>4.8387096774193551E-3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4851328"/>
        <c:axId val="144852864"/>
      </c:barChart>
      <c:catAx>
        <c:axId val="1448513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85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85286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85132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24-hour unit dose dispensing system in 2010 (n=973)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'Q19'!$B$153:$B$182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'Q19'!$F$153:$F$182</c:f>
              <c:numCache>
                <c:formatCode>#,##0.0%</c:formatCode>
                <c:ptCount val="30"/>
                <c:pt idx="0">
                  <c:v>1.6129032258064516E-3</c:v>
                </c:pt>
                <c:pt idx="1">
                  <c:v>1.6129032258064516E-2</c:v>
                </c:pt>
                <c:pt idx="2">
                  <c:v>0</c:v>
                </c:pt>
                <c:pt idx="3">
                  <c:v>9.6774193548387101E-3</c:v>
                </c:pt>
                <c:pt idx="4">
                  <c:v>4.8387096774193551E-3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4.8387096774193551E-3</c:v>
                </c:pt>
                <c:pt idx="9">
                  <c:v>8.0645161290322578E-3</c:v>
                </c:pt>
                <c:pt idx="10">
                  <c:v>3.2258064516129032E-3</c:v>
                </c:pt>
                <c:pt idx="11">
                  <c:v>1.1290322580645161E-2</c:v>
                </c:pt>
                <c:pt idx="12">
                  <c:v>3.2258064516129032E-3</c:v>
                </c:pt>
                <c:pt idx="13">
                  <c:v>4.8387096774193551E-3</c:v>
                </c:pt>
                <c:pt idx="14">
                  <c:v>0</c:v>
                </c:pt>
                <c:pt idx="15">
                  <c:v>2.0967741935483872E-2</c:v>
                </c:pt>
                <c:pt idx="16">
                  <c:v>1.6129032258064516E-3</c:v>
                </c:pt>
                <c:pt idx="17">
                  <c:v>0</c:v>
                </c:pt>
                <c:pt idx="18">
                  <c:v>0</c:v>
                </c:pt>
                <c:pt idx="19">
                  <c:v>9.6774193548387101E-3</c:v>
                </c:pt>
                <c:pt idx="20">
                  <c:v>0</c:v>
                </c:pt>
                <c:pt idx="21">
                  <c:v>0</c:v>
                </c:pt>
                <c:pt idx="22">
                  <c:v>3.5483870967741936E-2</c:v>
                </c:pt>
                <c:pt idx="23">
                  <c:v>9.6774193548387101E-3</c:v>
                </c:pt>
                <c:pt idx="24">
                  <c:v>0</c:v>
                </c:pt>
                <c:pt idx="25">
                  <c:v>0</c:v>
                </c:pt>
                <c:pt idx="26">
                  <c:v>8.2258064516129034E-2</c:v>
                </c:pt>
                <c:pt idx="27">
                  <c:v>3.2258064516129032E-3</c:v>
                </c:pt>
                <c:pt idx="28">
                  <c:v>1.6129032258064516E-3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'Q19'!$B$153:$B$182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'Q19'!$J$153:$J$182</c:f>
              <c:numCache>
                <c:formatCode>#,##0.0%</c:formatCode>
                <c:ptCount val="30"/>
                <c:pt idx="0">
                  <c:v>3.2258064516129031E-2</c:v>
                </c:pt>
                <c:pt idx="1">
                  <c:v>4.0322580645161289E-2</c:v>
                </c:pt>
                <c:pt idx="2">
                  <c:v>6.4516129032258064E-3</c:v>
                </c:pt>
                <c:pt idx="3">
                  <c:v>3.3870967741935487E-2</c:v>
                </c:pt>
                <c:pt idx="4">
                  <c:v>3.0645161290322579E-2</c:v>
                </c:pt>
                <c:pt idx="5">
                  <c:v>2.4193548387096774E-2</c:v>
                </c:pt>
                <c:pt idx="6">
                  <c:v>8.0645161290322578E-3</c:v>
                </c:pt>
                <c:pt idx="7">
                  <c:v>2.5806451612903226E-2</c:v>
                </c:pt>
                <c:pt idx="8">
                  <c:v>4.6774193548387098E-2</c:v>
                </c:pt>
                <c:pt idx="9">
                  <c:v>2.903225806451613E-2</c:v>
                </c:pt>
                <c:pt idx="10">
                  <c:v>1.7741935483870968E-2</c:v>
                </c:pt>
                <c:pt idx="11">
                  <c:v>7.2580645161290328E-2</c:v>
                </c:pt>
                <c:pt idx="12">
                  <c:v>4.0322580645161289E-2</c:v>
                </c:pt>
                <c:pt idx="13">
                  <c:v>3.0645161290322579E-2</c:v>
                </c:pt>
                <c:pt idx="14">
                  <c:v>0.05</c:v>
                </c:pt>
                <c:pt idx="15">
                  <c:v>4.5161290322580643E-2</c:v>
                </c:pt>
                <c:pt idx="16">
                  <c:v>2.4193548387096774E-2</c:v>
                </c:pt>
                <c:pt idx="17">
                  <c:v>3.2258064516129032E-3</c:v>
                </c:pt>
                <c:pt idx="18">
                  <c:v>6.4516129032258064E-3</c:v>
                </c:pt>
                <c:pt idx="19">
                  <c:v>8.0645161290322578E-3</c:v>
                </c:pt>
                <c:pt idx="20">
                  <c:v>1.4516129032258065E-2</c:v>
                </c:pt>
                <c:pt idx="21">
                  <c:v>2.903225806451613E-2</c:v>
                </c:pt>
                <c:pt idx="22">
                  <c:v>3.2258064516129032E-3</c:v>
                </c:pt>
                <c:pt idx="23">
                  <c:v>2.0967741935483872E-2</c:v>
                </c:pt>
                <c:pt idx="24">
                  <c:v>2.4193548387096774E-2</c:v>
                </c:pt>
                <c:pt idx="25">
                  <c:v>2.4193548387096774E-2</c:v>
                </c:pt>
                <c:pt idx="26">
                  <c:v>1.2903225806451613E-2</c:v>
                </c:pt>
                <c:pt idx="27">
                  <c:v>2.0967741935483872E-2</c:v>
                </c:pt>
                <c:pt idx="28">
                  <c:v>1.935483870967742E-2</c:v>
                </c:pt>
                <c:pt idx="29">
                  <c:v>2.2580645161290321E-2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4894592"/>
        <c:axId val="144896384"/>
      </c:barChart>
      <c:catAx>
        <c:axId val="1448945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89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89638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8945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Ward stock system in 2010 (n=620)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'Q19'!$B$298:$B$327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'Q19'!$F$298:$F$327</c:f>
              <c:numCache>
                <c:formatCode>#,##0.0%</c:formatCode>
                <c:ptCount val="30"/>
                <c:pt idx="0">
                  <c:v>3.2258064516129031E-2</c:v>
                </c:pt>
                <c:pt idx="1">
                  <c:v>4.5161290322580643E-2</c:v>
                </c:pt>
                <c:pt idx="2">
                  <c:v>4.8387096774193551E-3</c:v>
                </c:pt>
                <c:pt idx="3">
                  <c:v>2.4193548387096774E-2</c:v>
                </c:pt>
                <c:pt idx="4">
                  <c:v>3.2258064516129031E-2</c:v>
                </c:pt>
                <c:pt idx="5">
                  <c:v>2.2580645161290321E-2</c:v>
                </c:pt>
                <c:pt idx="6">
                  <c:v>6.4516129032258064E-3</c:v>
                </c:pt>
                <c:pt idx="7">
                  <c:v>2.5806451612903226E-2</c:v>
                </c:pt>
                <c:pt idx="8">
                  <c:v>4.8387096774193547E-2</c:v>
                </c:pt>
                <c:pt idx="9">
                  <c:v>2.0967741935483872E-2</c:v>
                </c:pt>
                <c:pt idx="10">
                  <c:v>1.7741935483870968E-2</c:v>
                </c:pt>
                <c:pt idx="11">
                  <c:v>7.0967741935483872E-2</c:v>
                </c:pt>
                <c:pt idx="12">
                  <c:v>4.1935483870967745E-2</c:v>
                </c:pt>
                <c:pt idx="13">
                  <c:v>3.3870967741935487E-2</c:v>
                </c:pt>
                <c:pt idx="14">
                  <c:v>0.05</c:v>
                </c:pt>
                <c:pt idx="15">
                  <c:v>2.2580645161290321E-2</c:v>
                </c:pt>
                <c:pt idx="16">
                  <c:v>2.2580645161290321E-2</c:v>
                </c:pt>
                <c:pt idx="17">
                  <c:v>3.2258064516129032E-3</c:v>
                </c:pt>
                <c:pt idx="18">
                  <c:v>4.8387096774193551E-3</c:v>
                </c:pt>
                <c:pt idx="19">
                  <c:v>1.4516129032258065E-2</c:v>
                </c:pt>
                <c:pt idx="20">
                  <c:v>1.2903225806451613E-2</c:v>
                </c:pt>
                <c:pt idx="21">
                  <c:v>2.5806451612903226E-2</c:v>
                </c:pt>
                <c:pt idx="22">
                  <c:v>3.2258064516129031E-2</c:v>
                </c:pt>
                <c:pt idx="23">
                  <c:v>2.0967741935483872E-2</c:v>
                </c:pt>
                <c:pt idx="24">
                  <c:v>2.4193548387096774E-2</c:v>
                </c:pt>
                <c:pt idx="25">
                  <c:v>2.2580645161290321E-2</c:v>
                </c:pt>
                <c:pt idx="26">
                  <c:v>7.2580645161290328E-2</c:v>
                </c:pt>
                <c:pt idx="27">
                  <c:v>2.4193548387096774E-2</c:v>
                </c:pt>
                <c:pt idx="28">
                  <c:v>1.935483870967742E-2</c:v>
                </c:pt>
                <c:pt idx="29">
                  <c:v>2.2580645161290321E-2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'Q19'!$B$298:$B$327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'Q19'!$J$298:$J$327</c:f>
              <c:numCache>
                <c:formatCode>#,##0.0%</c:formatCode>
                <c:ptCount val="30"/>
                <c:pt idx="0">
                  <c:v>1.6129032258064516E-3</c:v>
                </c:pt>
                <c:pt idx="1">
                  <c:v>1.1290322580645161E-2</c:v>
                </c:pt>
                <c:pt idx="2">
                  <c:v>1.6129032258064516E-3</c:v>
                </c:pt>
                <c:pt idx="3">
                  <c:v>1.935483870967742E-2</c:v>
                </c:pt>
                <c:pt idx="4">
                  <c:v>3.2258064516129032E-3</c:v>
                </c:pt>
                <c:pt idx="5">
                  <c:v>1.6129032258064516E-3</c:v>
                </c:pt>
                <c:pt idx="6">
                  <c:v>1.6129032258064516E-3</c:v>
                </c:pt>
                <c:pt idx="7">
                  <c:v>0</c:v>
                </c:pt>
                <c:pt idx="8">
                  <c:v>3.2258064516129032E-3</c:v>
                </c:pt>
                <c:pt idx="9">
                  <c:v>1.6129032258064516E-2</c:v>
                </c:pt>
                <c:pt idx="10">
                  <c:v>3.2258064516129032E-3</c:v>
                </c:pt>
                <c:pt idx="11">
                  <c:v>1.2903225806451613E-2</c:v>
                </c:pt>
                <c:pt idx="12">
                  <c:v>1.6129032258064516E-3</c:v>
                </c:pt>
                <c:pt idx="13">
                  <c:v>1.6129032258064516E-3</c:v>
                </c:pt>
                <c:pt idx="14">
                  <c:v>0</c:v>
                </c:pt>
                <c:pt idx="15">
                  <c:v>4.3548387096774194E-2</c:v>
                </c:pt>
                <c:pt idx="16">
                  <c:v>3.2258064516129032E-3</c:v>
                </c:pt>
                <c:pt idx="17">
                  <c:v>0</c:v>
                </c:pt>
                <c:pt idx="18">
                  <c:v>1.6129032258064516E-3</c:v>
                </c:pt>
                <c:pt idx="19">
                  <c:v>3.2258064516129032E-3</c:v>
                </c:pt>
                <c:pt idx="20">
                  <c:v>1.6129032258064516E-3</c:v>
                </c:pt>
                <c:pt idx="21">
                  <c:v>3.2258064516129032E-3</c:v>
                </c:pt>
                <c:pt idx="22">
                  <c:v>6.4516129032258064E-3</c:v>
                </c:pt>
                <c:pt idx="23">
                  <c:v>9.6774193548387101E-3</c:v>
                </c:pt>
                <c:pt idx="24">
                  <c:v>0</c:v>
                </c:pt>
                <c:pt idx="25">
                  <c:v>1.6129032258064516E-3</c:v>
                </c:pt>
                <c:pt idx="26">
                  <c:v>2.2580645161290321E-2</c:v>
                </c:pt>
                <c:pt idx="27">
                  <c:v>0</c:v>
                </c:pt>
                <c:pt idx="28">
                  <c:v>1.6129032258064516E-3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4934016"/>
        <c:axId val="144935552"/>
      </c:barChart>
      <c:catAx>
        <c:axId val="1449340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3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93555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3401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distribution and robotics - manual picking in 2005 (n=730)</a:t>
            </a:r>
          </a:p>
        </c:rich>
      </c:tx>
      <c:layout>
        <c:manualLayout>
          <c:xMode val="edge"/>
          <c:yMode val="edge"/>
          <c:x val="0.22696019506437462"/>
          <c:y val="3.10421088668264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7377014497329E-2"/>
          <c:y val="0.14634162185337041"/>
          <c:w val="0.91746966710211253"/>
          <c:h val="0.5521070279013515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'Q20'!$B$109:$B$131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'Q20'!$C$109:$C$131</c:f>
              <c:numCache>
                <c:formatCode>#,##0.0%</c:formatCode>
                <c:ptCount val="23"/>
                <c:pt idx="0">
                  <c:v>0.04</c:v>
                </c:pt>
                <c:pt idx="1">
                  <c:v>1.6E-2</c:v>
                </c:pt>
                <c:pt idx="2">
                  <c:v>2.1000000000000001E-2</c:v>
                </c:pt>
                <c:pt idx="3">
                  <c:v>8.8999999999999996E-2</c:v>
                </c:pt>
                <c:pt idx="4">
                  <c:v>1.4E-2</c:v>
                </c:pt>
                <c:pt idx="5">
                  <c:v>1.6E-2</c:v>
                </c:pt>
                <c:pt idx="6">
                  <c:v>4.7E-2</c:v>
                </c:pt>
                <c:pt idx="7">
                  <c:v>2.9000000000000001E-2</c:v>
                </c:pt>
                <c:pt idx="8">
                  <c:v>0.17299999999999999</c:v>
                </c:pt>
                <c:pt idx="9">
                  <c:v>1.9E-2</c:v>
                </c:pt>
                <c:pt idx="10">
                  <c:v>3.0000000000000001E-3</c:v>
                </c:pt>
                <c:pt idx="11">
                  <c:v>5.8000000000000003E-2</c:v>
                </c:pt>
                <c:pt idx="12">
                  <c:v>7.0000000000000007E-2</c:v>
                </c:pt>
                <c:pt idx="13">
                  <c:v>2.9000000000000001E-2</c:v>
                </c:pt>
                <c:pt idx="14">
                  <c:v>5.0000000000000001E-3</c:v>
                </c:pt>
                <c:pt idx="15">
                  <c:v>3.3000000000000002E-2</c:v>
                </c:pt>
                <c:pt idx="16">
                  <c:v>1.0999999999999999E-2</c:v>
                </c:pt>
                <c:pt idx="17">
                  <c:v>5.8999999999999997E-2</c:v>
                </c:pt>
                <c:pt idx="18">
                  <c:v>8.4000000000000005E-2</c:v>
                </c:pt>
                <c:pt idx="19">
                  <c:v>3.4000000000000002E-2</c:v>
                </c:pt>
                <c:pt idx="20">
                  <c:v>7.6999999999999999E-2</c:v>
                </c:pt>
                <c:pt idx="21">
                  <c:v>3.2000000000000001E-2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'Q20'!$B$109:$B$131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'Q20'!$D$109:$D$131</c:f>
              <c:numCache>
                <c:formatCode>0.0%</c:formatCode>
                <c:ptCount val="23"/>
                <c:pt idx="0">
                  <c:v>2.0000000000000018E-3</c:v>
                </c:pt>
                <c:pt idx="1">
                  <c:v>0</c:v>
                </c:pt>
                <c:pt idx="2">
                  <c:v>0</c:v>
                </c:pt>
                <c:pt idx="3">
                  <c:v>1.0000000000000009E-3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9.9999999999999742E-4</c:v>
                </c:pt>
                <c:pt idx="8">
                  <c:v>8.0000000000000071E-3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3.9999999999999897E-3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1.0999999999999996E-2</c:v>
                </c:pt>
                <c:pt idx="21">
                  <c:v>2.0000000000000018E-3</c:v>
                </c:pt>
                <c:pt idx="22">
                  <c:v>1.0000000000000009E-3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5006976"/>
        <c:axId val="145008512"/>
      </c:barChart>
      <c:catAx>
        <c:axId val="14500697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00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00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006976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982326173725447"/>
          <c:y val="0.93490311537144821"/>
          <c:w val="0.10414216714034974"/>
          <c:h val="5.06331165126093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distribution and robotics - computer dispensing machines in 2005 (n=730)</a:t>
            </a:r>
          </a:p>
        </c:rich>
      </c:tx>
      <c:layout>
        <c:manualLayout>
          <c:xMode val="edge"/>
          <c:yMode val="edge"/>
          <c:x val="0.15934069854743399"/>
          <c:y val="3.097340696996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186813186813184E-2"/>
          <c:y val="0.14601769911504456"/>
          <c:w val="0.91758241758241754"/>
          <c:h val="0.55309734513274256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'Q20'!$B$174:$B$196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'Q20'!$C$174:$C$196</c:f>
              <c:numCache>
                <c:formatCode>#,##0.0%</c:formatCode>
                <c:ptCount val="23"/>
                <c:pt idx="0">
                  <c:v>1E-3</c:v>
                </c:pt>
                <c:pt idx="1">
                  <c:v>1E-3</c:v>
                </c:pt>
                <c:pt idx="2">
                  <c:v>0</c:v>
                </c:pt>
                <c:pt idx="3">
                  <c:v>0</c:v>
                </c:pt>
                <c:pt idx="4">
                  <c:v>1E-3</c:v>
                </c:pt>
                <c:pt idx="5">
                  <c:v>0</c:v>
                </c:pt>
                <c:pt idx="6">
                  <c:v>4.0000000000000001E-3</c:v>
                </c:pt>
                <c:pt idx="7">
                  <c:v>1E-3</c:v>
                </c:pt>
                <c:pt idx="8">
                  <c:v>7.0000000000000001E-3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8.0000000000000002E-3</c:v>
                </c:pt>
                <c:pt idx="16">
                  <c:v>1E-3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8.0000000000000002E-3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'Q20'!$B$174:$B$196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'Q20'!$D$174:$D$196</c:f>
              <c:numCache>
                <c:formatCode>0.0%</c:formatCode>
                <c:ptCount val="23"/>
                <c:pt idx="0">
                  <c:v>4.1000000000000002E-2</c:v>
                </c:pt>
                <c:pt idx="1">
                  <c:v>1.4999999999999999E-2</c:v>
                </c:pt>
                <c:pt idx="2">
                  <c:v>2.1000000000000001E-2</c:v>
                </c:pt>
                <c:pt idx="3">
                  <c:v>0.09</c:v>
                </c:pt>
                <c:pt idx="4">
                  <c:v>1.3000000000000001E-2</c:v>
                </c:pt>
                <c:pt idx="5">
                  <c:v>1.6E-2</c:v>
                </c:pt>
                <c:pt idx="6">
                  <c:v>4.2999999999999997E-2</c:v>
                </c:pt>
                <c:pt idx="7">
                  <c:v>2.8999999999999998E-2</c:v>
                </c:pt>
                <c:pt idx="8">
                  <c:v>0.17399999999999999</c:v>
                </c:pt>
                <c:pt idx="9">
                  <c:v>1.9E-2</c:v>
                </c:pt>
                <c:pt idx="10">
                  <c:v>3.0000000000000001E-3</c:v>
                </c:pt>
                <c:pt idx="11">
                  <c:v>5.8000000000000003E-2</c:v>
                </c:pt>
                <c:pt idx="12">
                  <c:v>7.3999999999999996E-2</c:v>
                </c:pt>
                <c:pt idx="13">
                  <c:v>2.9000000000000001E-2</c:v>
                </c:pt>
                <c:pt idx="14">
                  <c:v>5.0000000000000001E-3</c:v>
                </c:pt>
                <c:pt idx="15">
                  <c:v>2.5000000000000001E-2</c:v>
                </c:pt>
                <c:pt idx="16">
                  <c:v>9.9999999999999985E-3</c:v>
                </c:pt>
                <c:pt idx="17">
                  <c:v>5.8999999999999997E-2</c:v>
                </c:pt>
                <c:pt idx="18">
                  <c:v>8.4000000000000005E-2</c:v>
                </c:pt>
                <c:pt idx="19">
                  <c:v>3.4000000000000002E-2</c:v>
                </c:pt>
                <c:pt idx="20">
                  <c:v>7.9999999999999988E-2</c:v>
                </c:pt>
                <c:pt idx="21">
                  <c:v>3.4000000000000002E-2</c:v>
                </c:pt>
                <c:pt idx="22">
                  <c:v>1.2E-2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5242752"/>
        <c:axId val="145244544"/>
      </c:barChart>
      <c:catAx>
        <c:axId val="14524275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4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244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42752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045010331155468"/>
          <c:y val="0.93501795348498162"/>
          <c:w val="0.10401906765200415"/>
          <c:h val="5.05415664187804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distribution and robotics - computer picking systems in 2005 (n=730)</a:t>
            </a:r>
          </a:p>
        </c:rich>
      </c:tx>
      <c:layout>
        <c:manualLayout>
          <c:xMode val="edge"/>
          <c:yMode val="edge"/>
          <c:x val="0.18381380013448761"/>
          <c:y val="3.0905057715536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100221702757558E-2"/>
          <c:y val="0.14569567832436173"/>
          <c:w val="0.91769670259010594"/>
          <c:h val="0.5540850796881046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'Q20'!$B$239:$B$261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'Q20'!$C$239:$C$261</c:f>
              <c:numCache>
                <c:formatCode>#,##0.0%</c:formatCode>
                <c:ptCount val="23"/>
                <c:pt idx="0">
                  <c:v>0</c:v>
                </c:pt>
                <c:pt idx="1">
                  <c:v>3.0000000000000001E-3</c:v>
                </c:pt>
                <c:pt idx="2">
                  <c:v>0</c:v>
                </c:pt>
                <c:pt idx="3">
                  <c:v>7.0000000000000001E-3</c:v>
                </c:pt>
                <c:pt idx="4">
                  <c:v>0</c:v>
                </c:pt>
                <c:pt idx="5">
                  <c:v>0</c:v>
                </c:pt>
                <c:pt idx="6">
                  <c:v>1E-3</c:v>
                </c:pt>
                <c:pt idx="7">
                  <c:v>0</c:v>
                </c:pt>
                <c:pt idx="8">
                  <c:v>2.1000000000000001E-2</c:v>
                </c:pt>
                <c:pt idx="9">
                  <c:v>0</c:v>
                </c:pt>
                <c:pt idx="10">
                  <c:v>1E-3</c:v>
                </c:pt>
                <c:pt idx="11">
                  <c:v>0</c:v>
                </c:pt>
                <c:pt idx="12">
                  <c:v>1E-3</c:v>
                </c:pt>
                <c:pt idx="13">
                  <c:v>0</c:v>
                </c:pt>
                <c:pt idx="14">
                  <c:v>0</c:v>
                </c:pt>
                <c:pt idx="15">
                  <c:v>3.0000000000000001E-3</c:v>
                </c:pt>
                <c:pt idx="16">
                  <c:v>0</c:v>
                </c:pt>
                <c:pt idx="17">
                  <c:v>1E-3</c:v>
                </c:pt>
                <c:pt idx="18">
                  <c:v>0</c:v>
                </c:pt>
                <c:pt idx="19">
                  <c:v>0</c:v>
                </c:pt>
                <c:pt idx="20">
                  <c:v>5.0000000000000001E-3</c:v>
                </c:pt>
                <c:pt idx="21">
                  <c:v>1E-3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'Q20'!$B$239:$B$261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'Q20'!$D$239:$D$261</c:f>
              <c:numCache>
                <c:formatCode>0.0%</c:formatCode>
                <c:ptCount val="23"/>
                <c:pt idx="0">
                  <c:v>4.2000000000000003E-2</c:v>
                </c:pt>
                <c:pt idx="1">
                  <c:v>1.3000000000000001E-2</c:v>
                </c:pt>
                <c:pt idx="2">
                  <c:v>2.1000000000000001E-2</c:v>
                </c:pt>
                <c:pt idx="3">
                  <c:v>8.299999999999999E-2</c:v>
                </c:pt>
                <c:pt idx="4">
                  <c:v>1.4E-2</c:v>
                </c:pt>
                <c:pt idx="5">
                  <c:v>1.6E-2</c:v>
                </c:pt>
                <c:pt idx="6">
                  <c:v>4.5999999999999999E-2</c:v>
                </c:pt>
                <c:pt idx="7">
                  <c:v>0.03</c:v>
                </c:pt>
                <c:pt idx="8">
                  <c:v>0.16</c:v>
                </c:pt>
                <c:pt idx="9">
                  <c:v>1.9E-2</c:v>
                </c:pt>
                <c:pt idx="10">
                  <c:v>2E-3</c:v>
                </c:pt>
                <c:pt idx="11">
                  <c:v>5.8000000000000003E-2</c:v>
                </c:pt>
                <c:pt idx="12">
                  <c:v>7.2999999999999995E-2</c:v>
                </c:pt>
                <c:pt idx="13">
                  <c:v>2.9000000000000001E-2</c:v>
                </c:pt>
                <c:pt idx="14">
                  <c:v>5.0000000000000001E-3</c:v>
                </c:pt>
                <c:pt idx="15">
                  <c:v>3.0000000000000002E-2</c:v>
                </c:pt>
                <c:pt idx="16">
                  <c:v>1.0999999999999999E-2</c:v>
                </c:pt>
                <c:pt idx="17">
                  <c:v>5.7999999999999996E-2</c:v>
                </c:pt>
                <c:pt idx="18">
                  <c:v>8.4000000000000005E-2</c:v>
                </c:pt>
                <c:pt idx="19">
                  <c:v>3.4000000000000002E-2</c:v>
                </c:pt>
                <c:pt idx="20">
                  <c:v>8.299999999999999E-2</c:v>
                </c:pt>
                <c:pt idx="21">
                  <c:v>3.3000000000000002E-2</c:v>
                </c:pt>
                <c:pt idx="22">
                  <c:v>1.2E-2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5265792"/>
        <c:axId val="145267328"/>
      </c:barChart>
      <c:catAx>
        <c:axId val="14526579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6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26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65792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107438016528991"/>
          <c:y val="0.93345389568518555"/>
          <c:w val="0.10389610389610408"/>
          <c:h val="5.03596436258612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distribution and robotics - robotic picking systems in 2005 (n=730)</a:t>
            </a:r>
          </a:p>
        </c:rich>
      </c:tx>
      <c:layout>
        <c:manualLayout>
          <c:xMode val="edge"/>
          <c:yMode val="edge"/>
          <c:x val="0.19452068786213073"/>
          <c:y val="3.08371751458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1374077866867E-2"/>
          <c:y val="0.14537460569095637"/>
          <c:w val="0.91780883308061001"/>
          <c:h val="0.55506667627456063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'Q20'!$B$305:$B$327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'Q20'!$C$305:$C$327</c:f>
              <c:numCache>
                <c:formatCode>#,##0.0%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3.0000000000000001E-3</c:v>
                </c:pt>
                <c:pt idx="21">
                  <c:v>0</c:v>
                </c:pt>
                <c:pt idx="22">
                  <c:v>3.0000000000000001E-3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'Q20'!$B$305:$B$327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'Q20'!$D$305:$D$327</c:f>
              <c:numCache>
                <c:formatCode>0.0%</c:formatCode>
                <c:ptCount val="23"/>
                <c:pt idx="0">
                  <c:v>4.2000000000000003E-2</c:v>
                </c:pt>
                <c:pt idx="1">
                  <c:v>1.6E-2</c:v>
                </c:pt>
                <c:pt idx="2">
                  <c:v>2.1000000000000001E-2</c:v>
                </c:pt>
                <c:pt idx="3">
                  <c:v>0.09</c:v>
                </c:pt>
                <c:pt idx="4">
                  <c:v>1.4E-2</c:v>
                </c:pt>
                <c:pt idx="5">
                  <c:v>1.6E-2</c:v>
                </c:pt>
                <c:pt idx="6">
                  <c:v>4.7E-2</c:v>
                </c:pt>
                <c:pt idx="7">
                  <c:v>0.03</c:v>
                </c:pt>
                <c:pt idx="8">
                  <c:v>0.18099999999999999</c:v>
                </c:pt>
                <c:pt idx="9">
                  <c:v>1.9E-2</c:v>
                </c:pt>
                <c:pt idx="10">
                  <c:v>3.0000000000000001E-3</c:v>
                </c:pt>
                <c:pt idx="11">
                  <c:v>5.8000000000000003E-2</c:v>
                </c:pt>
                <c:pt idx="12">
                  <c:v>7.3999999999999996E-2</c:v>
                </c:pt>
                <c:pt idx="13">
                  <c:v>2.9000000000000001E-2</c:v>
                </c:pt>
                <c:pt idx="14">
                  <c:v>5.0000000000000001E-3</c:v>
                </c:pt>
                <c:pt idx="15">
                  <c:v>3.3000000000000002E-2</c:v>
                </c:pt>
                <c:pt idx="16">
                  <c:v>1.0999999999999999E-2</c:v>
                </c:pt>
                <c:pt idx="17">
                  <c:v>5.8999999999999997E-2</c:v>
                </c:pt>
                <c:pt idx="18">
                  <c:v>8.4000000000000005E-2</c:v>
                </c:pt>
                <c:pt idx="19">
                  <c:v>3.4000000000000002E-2</c:v>
                </c:pt>
                <c:pt idx="20">
                  <c:v>8.4999999999999992E-2</c:v>
                </c:pt>
                <c:pt idx="21">
                  <c:v>3.4000000000000002E-2</c:v>
                </c:pt>
                <c:pt idx="22">
                  <c:v>9.0000000000000011E-3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5624448"/>
        <c:axId val="145638528"/>
      </c:barChart>
      <c:catAx>
        <c:axId val="14562444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63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62444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051902268112661"/>
          <c:y val="0.93357381493116454"/>
          <c:w val="0.10377358490566098"/>
          <c:h val="5.02692668597770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distribution and robotics - integrated computer systems in 2005 (n=730)</a:t>
            </a:r>
          </a:p>
        </c:rich>
      </c:tx>
      <c:layout>
        <c:manualLayout>
          <c:xMode val="edge"/>
          <c:yMode val="edge"/>
          <c:x val="0.17099861046780948"/>
          <c:y val="3.0769300389175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27496580027401E-2"/>
          <c:y val="0.14505494505494509"/>
          <c:w val="0.9179206566347492"/>
          <c:h val="0.55604395604395662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'Q20'!$B$370:$B$392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'Q20'!$C$370:$C$392</c:f>
              <c:numCache>
                <c:formatCode>#,##0.0%</c:formatCode>
                <c:ptCount val="23"/>
                <c:pt idx="0">
                  <c:v>4.0000000000000001E-3</c:v>
                </c:pt>
                <c:pt idx="1">
                  <c:v>3.0000000000000001E-3</c:v>
                </c:pt>
                <c:pt idx="2">
                  <c:v>0</c:v>
                </c:pt>
                <c:pt idx="3">
                  <c:v>3.0000000000000001E-3</c:v>
                </c:pt>
                <c:pt idx="4">
                  <c:v>0</c:v>
                </c:pt>
                <c:pt idx="5">
                  <c:v>0</c:v>
                </c:pt>
                <c:pt idx="6">
                  <c:v>5.0000000000000001E-3</c:v>
                </c:pt>
                <c:pt idx="7">
                  <c:v>0</c:v>
                </c:pt>
                <c:pt idx="8">
                  <c:v>8.0000000000000002E-3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1.0999999999999999E-2</c:v>
                </c:pt>
                <c:pt idx="13">
                  <c:v>0</c:v>
                </c:pt>
                <c:pt idx="14">
                  <c:v>0</c:v>
                </c:pt>
                <c:pt idx="15">
                  <c:v>3.0000000000000001E-3</c:v>
                </c:pt>
                <c:pt idx="16">
                  <c:v>3.0000000000000001E-3</c:v>
                </c:pt>
                <c:pt idx="17">
                  <c:v>3.0000000000000001E-3</c:v>
                </c:pt>
                <c:pt idx="18">
                  <c:v>1E-3</c:v>
                </c:pt>
                <c:pt idx="19">
                  <c:v>0</c:v>
                </c:pt>
                <c:pt idx="20">
                  <c:v>2.5000000000000001E-2</c:v>
                </c:pt>
                <c:pt idx="21">
                  <c:v>1E-3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'Q20'!$B$370:$B$392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'Q20'!$D$370:$D$392</c:f>
              <c:numCache>
                <c:formatCode>0.0%</c:formatCode>
                <c:ptCount val="23"/>
                <c:pt idx="0">
                  <c:v>3.8000000000000006E-2</c:v>
                </c:pt>
                <c:pt idx="1">
                  <c:v>1.3000000000000001E-2</c:v>
                </c:pt>
                <c:pt idx="2">
                  <c:v>2.1000000000000001E-2</c:v>
                </c:pt>
                <c:pt idx="3">
                  <c:v>8.6999999999999994E-2</c:v>
                </c:pt>
                <c:pt idx="4">
                  <c:v>1.4E-2</c:v>
                </c:pt>
                <c:pt idx="5">
                  <c:v>1.6E-2</c:v>
                </c:pt>
                <c:pt idx="6">
                  <c:v>4.2000000000000003E-2</c:v>
                </c:pt>
                <c:pt idx="7">
                  <c:v>0.03</c:v>
                </c:pt>
                <c:pt idx="8">
                  <c:v>0.17299999999999999</c:v>
                </c:pt>
                <c:pt idx="9">
                  <c:v>1.9E-2</c:v>
                </c:pt>
                <c:pt idx="10">
                  <c:v>3.0000000000000001E-3</c:v>
                </c:pt>
                <c:pt idx="11">
                  <c:v>5.8000000000000003E-2</c:v>
                </c:pt>
                <c:pt idx="12">
                  <c:v>6.3E-2</c:v>
                </c:pt>
                <c:pt idx="13">
                  <c:v>2.9000000000000001E-2</c:v>
                </c:pt>
                <c:pt idx="14">
                  <c:v>5.0000000000000001E-3</c:v>
                </c:pt>
                <c:pt idx="15">
                  <c:v>3.0000000000000002E-2</c:v>
                </c:pt>
                <c:pt idx="16">
                  <c:v>8.0000000000000002E-3</c:v>
                </c:pt>
                <c:pt idx="17">
                  <c:v>5.5999999999999994E-2</c:v>
                </c:pt>
                <c:pt idx="18">
                  <c:v>8.3000000000000004E-2</c:v>
                </c:pt>
                <c:pt idx="19">
                  <c:v>3.4000000000000002E-2</c:v>
                </c:pt>
                <c:pt idx="20">
                  <c:v>6.3E-2</c:v>
                </c:pt>
                <c:pt idx="21">
                  <c:v>3.3000000000000002E-2</c:v>
                </c:pt>
                <c:pt idx="22">
                  <c:v>1.2E-2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5659776"/>
        <c:axId val="145661312"/>
      </c:barChart>
      <c:catAx>
        <c:axId val="14565977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66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61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659776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941222788327991"/>
          <c:y val="0.93548556430446206"/>
          <c:w val="0.10352956615717168"/>
          <c:h val="5.01792017377138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distribution and robotics - manual picking - comparison between years</a:t>
            </a:r>
          </a:p>
        </c:rich>
      </c:tx>
      <c:layout>
        <c:manualLayout>
          <c:xMode val="edge"/>
          <c:yMode val="edge"/>
          <c:x val="0.13793106816982892"/>
          <c:y val="3.03031164425747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61076562116829E-2"/>
          <c:y val="0.1428574448251593"/>
          <c:w val="0.90105013488138852"/>
          <c:h val="0.56277175234153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'Q20'!$C$406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'Q20'!$C$407:$C$436</c:f>
              <c:numCache>
                <c:formatCode>0.0%</c:formatCode>
                <c:ptCount val="30"/>
                <c:pt idx="0">
                  <c:v>1</c:v>
                </c:pt>
                <c:pt idx="1">
                  <c:v>0.96969696969696972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0.97368421052631582</c:v>
                </c:pt>
                <c:pt idx="9">
                  <c:v>1</c:v>
                </c:pt>
                <c:pt idx="10">
                  <c:v>1</c:v>
                </c:pt>
                <c:pt idx="11">
                  <c:v>0.87234042553191493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0.94017094017094016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0.95238095238095233</c:v>
                </c:pt>
                <c:pt idx="23">
                  <c:v>0.96</c:v>
                </c:pt>
                <c:pt idx="24">
                  <c:v>1</c:v>
                </c:pt>
                <c:pt idx="25">
                  <c:v>1</c:v>
                </c:pt>
                <c:pt idx="26">
                  <c:v>0.79629629629629628</c:v>
                </c:pt>
                <c:pt idx="27">
                  <c:v>1</c:v>
                </c:pt>
                <c:pt idx="28">
                  <c:v>1</c:v>
                </c:pt>
                <c:pt idx="29">
                  <c:v>0.92307692307692313</c:v>
                </c:pt>
              </c:numCache>
            </c:numRef>
          </c:val>
        </c:ser>
        <c:ser>
          <c:idx val="1"/>
          <c:order val="1"/>
          <c:tx>
            <c:strRef>
              <c:f>'Q20'!$D$406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'Q20'!$D$407:$D$436</c:f>
              <c:numCache>
                <c:formatCode>0.0%</c:formatCode>
                <c:ptCount val="30"/>
                <c:pt idx="0">
                  <c:v>0.93500000000000005</c:v>
                </c:pt>
                <c:pt idx="1">
                  <c:v>1</c:v>
                </c:pt>
                <c:pt idx="2">
                  <c:v>0.96699999999999997</c:v>
                </c:pt>
                <c:pt idx="4">
                  <c:v>1</c:v>
                </c:pt>
                <c:pt idx="5">
                  <c:v>0.98499999999999999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0.95499999999999996</c:v>
                </c:pt>
                <c:pt idx="11">
                  <c:v>0.95499999999999996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0.94399999999999995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0.875</c:v>
                </c:pt>
                <c:pt idx="28">
                  <c:v>0.92</c:v>
                </c:pt>
                <c:pt idx="29">
                  <c:v>0.88900000000000001</c:v>
                </c:pt>
              </c:numCache>
            </c:numRef>
          </c:val>
        </c:ser>
        <c:ser>
          <c:idx val="2"/>
          <c:order val="2"/>
          <c:tx>
            <c:strRef>
              <c:f>'Q20'!$E$406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'Q20'!$B$407:$B$436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'Q20'!$E$407:$E$436</c:f>
              <c:numCache>
                <c:formatCode>#,##0.0%</c:formatCode>
                <c:ptCount val="30"/>
                <c:pt idx="0">
                  <c:v>1</c:v>
                </c:pt>
                <c:pt idx="1">
                  <c:v>0.9642857142857143</c:v>
                </c:pt>
                <c:pt idx="2">
                  <c:v>0.9574132492113564</c:v>
                </c:pt>
                <c:pt idx="6">
                  <c:v>1</c:v>
                </c:pt>
                <c:pt idx="8">
                  <c:v>0.96078431372549022</c:v>
                </c:pt>
                <c:pt idx="9">
                  <c:v>0.97014925373134331</c:v>
                </c:pt>
                <c:pt idx="11">
                  <c:v>0.95121951219512202</c:v>
                </c:pt>
                <c:pt idx="12">
                  <c:v>1</c:v>
                </c:pt>
                <c:pt idx="13">
                  <c:v>0.77586206896551735</c:v>
                </c:pt>
                <c:pt idx="19">
                  <c:v>0.95238095238095244</c:v>
                </c:pt>
                <c:pt idx="20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0.95348837209302328</c:v>
                </c:pt>
                <c:pt idx="27">
                  <c:v>0.94736842105263164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774080"/>
        <c:axId val="145775616"/>
      </c:barChart>
      <c:catAx>
        <c:axId val="1457740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77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7756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77408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81702845456967"/>
          <c:y val="0.93321299638989175"/>
          <c:w val="0.25062067303621788"/>
          <c:h val="4.1516245487364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distribution and robotics - computer dispensing machines - comparison between years</a:t>
            </a:r>
          </a:p>
        </c:rich>
      </c:tx>
      <c:layout>
        <c:manualLayout>
          <c:xMode val="edge"/>
          <c:yMode val="edge"/>
          <c:x val="0.14701617094911121"/>
          <c:y val="3.02376392140172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9151953056702E-2"/>
          <c:y val="0.17926584780162527"/>
          <c:w val="0.90393141593234838"/>
          <c:h val="0.526998395946943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'Q20'!$G$406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'Q20'!$G$407:$G$436</c:f>
              <c:numCache>
                <c:formatCode>0.0%</c:formatCode>
                <c:ptCount val="30"/>
                <c:pt idx="0">
                  <c:v>3.0303030303030304E-2</c:v>
                </c:pt>
                <c:pt idx="1">
                  <c:v>0.21212121212121213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0.13157894736842105</c:v>
                </c:pt>
                <c:pt idx="9">
                  <c:v>4.1666666666666664E-2</c:v>
                </c:pt>
                <c:pt idx="10">
                  <c:v>0</c:v>
                </c:pt>
                <c:pt idx="11">
                  <c:v>0.1276595744680851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3.4188034188034191E-2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0.54545454545454541</c:v>
                </c:pt>
                <c:pt idx="20">
                  <c:v>0</c:v>
                </c:pt>
                <c:pt idx="21">
                  <c:v>0</c:v>
                </c:pt>
                <c:pt idx="22">
                  <c:v>0.47619047619047616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0.33333333333333331</c:v>
                </c:pt>
                <c:pt idx="27">
                  <c:v>0.1111111111111111</c:v>
                </c:pt>
                <c:pt idx="28">
                  <c:v>0</c:v>
                </c:pt>
                <c:pt idx="29">
                  <c:v>0.15384615384615385</c:v>
                </c:pt>
              </c:numCache>
            </c:numRef>
          </c:val>
        </c:ser>
        <c:ser>
          <c:idx val="1"/>
          <c:order val="1"/>
          <c:tx>
            <c:strRef>
              <c:f>'Q20'!$H$406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'Q20'!$B$407:$B$436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'Q20'!$H$407:$H$436</c:f>
              <c:numCache>
                <c:formatCode>0.0%</c:formatCode>
                <c:ptCount val="30"/>
                <c:pt idx="0">
                  <c:v>3.2000000000000001E-2</c:v>
                </c:pt>
                <c:pt idx="1">
                  <c:v>8.3000000000000004E-2</c:v>
                </c:pt>
                <c:pt idx="2">
                  <c:v>3.4000000000000002E-2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8.7999999999999995E-2</c:v>
                </c:pt>
                <c:pt idx="9">
                  <c:v>4.4999999999999998E-2</c:v>
                </c:pt>
                <c:pt idx="11">
                  <c:v>3.7999999999999999E-2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0.25</c:v>
                </c:pt>
                <c:pt idx="20">
                  <c:v>0.125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9.4E-2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'Q20'!$I$406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'Q20'!$B$407:$B$436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'Q20'!$I$407:$I$436</c:f>
              <c:numCache>
                <c:formatCode>#,##0.0%</c:formatCode>
                <c:ptCount val="30"/>
                <c:pt idx="0">
                  <c:v>0</c:v>
                </c:pt>
                <c:pt idx="1">
                  <c:v>3.5714285714285719E-2</c:v>
                </c:pt>
                <c:pt idx="2">
                  <c:v>2.8391167192429023E-2</c:v>
                </c:pt>
                <c:pt idx="6">
                  <c:v>0.125</c:v>
                </c:pt>
                <c:pt idx="8">
                  <c:v>5.8823529411764712E-2</c:v>
                </c:pt>
                <c:pt idx="9">
                  <c:v>2.9850746268656719E-2</c:v>
                </c:pt>
                <c:pt idx="11">
                  <c:v>3.6585365853658541E-2</c:v>
                </c:pt>
                <c:pt idx="12">
                  <c:v>0</c:v>
                </c:pt>
                <c:pt idx="13">
                  <c:v>0</c:v>
                </c:pt>
                <c:pt idx="19">
                  <c:v>9.5238095238095233E-2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6.9767441860465115E-2</c:v>
                </c:pt>
                <c:pt idx="27">
                  <c:v>5.2631578947368425E-2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810560"/>
        <c:axId val="145812096"/>
      </c:barChart>
      <c:catAx>
        <c:axId val="1458105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81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812096"/>
        <c:scaling>
          <c:orientation val="minMax"/>
          <c:max val="0.6000000000000006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810560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64705103743925"/>
          <c:y val="0.93333380624719264"/>
          <c:w val="0.1791981030046525"/>
          <c:h val="4.14414414414417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distribution and robotics - computer picking systems - comparison between years</a:t>
            </a:r>
          </a:p>
        </c:rich>
      </c:tx>
      <c:layout>
        <c:manualLayout>
          <c:xMode val="edge"/>
          <c:yMode val="edge"/>
          <c:x val="0.11958163809215364"/>
          <c:y val="3.0172532879851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2806562976696E-2"/>
          <c:y val="0.17887931034482771"/>
          <c:w val="0.90134660720672066"/>
          <c:h val="0.52801724137931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'Q20'!$K$406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'Q20'!$K$407:$K$436</c:f>
              <c:numCache>
                <c:formatCode>0.0%</c:formatCode>
                <c:ptCount val="30"/>
                <c:pt idx="0">
                  <c:v>3.0303030303030304E-2</c:v>
                </c:pt>
                <c:pt idx="1">
                  <c:v>3.0303030303030304E-2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0.25531914893617019</c:v>
                </c:pt>
                <c:pt idx="12">
                  <c:v>0</c:v>
                </c:pt>
                <c:pt idx="13">
                  <c:v>8.1081081081081086E-2</c:v>
                </c:pt>
                <c:pt idx="14">
                  <c:v>3.3333333333333333E-2</c:v>
                </c:pt>
                <c:pt idx="15">
                  <c:v>3.4188034188034191E-2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0.14285714285714285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0.24074074074074073</c:v>
                </c:pt>
                <c:pt idx="27">
                  <c:v>0.1111111111111111</c:v>
                </c:pt>
                <c:pt idx="28">
                  <c:v>0</c:v>
                </c:pt>
                <c:pt idx="29">
                  <c:v>0.61538461538461542</c:v>
                </c:pt>
              </c:numCache>
            </c:numRef>
          </c:val>
        </c:ser>
        <c:ser>
          <c:idx val="1"/>
          <c:order val="1"/>
          <c:tx>
            <c:strRef>
              <c:f>'Q20'!$L$406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'Q20'!$B$407:$B$436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'Q20'!$L$407:$L$436</c:f>
              <c:numCache>
                <c:formatCode>0.0%</c:formatCode>
                <c:ptCount val="30"/>
                <c:pt idx="0">
                  <c:v>0</c:v>
                </c:pt>
                <c:pt idx="1">
                  <c:v>0.16700000000000001</c:v>
                </c:pt>
                <c:pt idx="2">
                  <c:v>4.4999999999999998E-2</c:v>
                </c:pt>
                <c:pt idx="4">
                  <c:v>0</c:v>
                </c:pt>
                <c:pt idx="5">
                  <c:v>7.5999999999999998E-2</c:v>
                </c:pt>
                <c:pt idx="6">
                  <c:v>0</c:v>
                </c:pt>
                <c:pt idx="7">
                  <c:v>0</c:v>
                </c:pt>
                <c:pt idx="8">
                  <c:v>2.9000000000000001E-2</c:v>
                </c:pt>
                <c:pt idx="9">
                  <c:v>0</c:v>
                </c:pt>
                <c:pt idx="11">
                  <c:v>0.114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1.9E-2</c:v>
                </c:pt>
                <c:pt idx="17">
                  <c:v>0</c:v>
                </c:pt>
                <c:pt idx="18">
                  <c:v>0</c:v>
                </c:pt>
                <c:pt idx="19">
                  <c:v>8.3000000000000004E-2</c:v>
                </c:pt>
                <c:pt idx="20">
                  <c:v>0</c:v>
                </c:pt>
                <c:pt idx="21">
                  <c:v>2.3E-2</c:v>
                </c:pt>
                <c:pt idx="24">
                  <c:v>0</c:v>
                </c:pt>
                <c:pt idx="25">
                  <c:v>0</c:v>
                </c:pt>
                <c:pt idx="26">
                  <c:v>6.3E-2</c:v>
                </c:pt>
                <c:pt idx="28">
                  <c:v>0.04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'Q20'!$M$406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'Q20'!$B$407:$B$436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'Q20'!$M$407:$M$436</c:f>
              <c:numCache>
                <c:formatCode>#,##0.0%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1.7350157728706624E-2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6.097560975609756E-2</c:v>
                </c:pt>
                <c:pt idx="12">
                  <c:v>0</c:v>
                </c:pt>
                <c:pt idx="13">
                  <c:v>6.8965517241379309E-2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2.3255813953488372E-2</c:v>
                </c:pt>
                <c:pt idx="27">
                  <c:v>0</c:v>
                </c:pt>
                <c:pt idx="28">
                  <c:v>0</c:v>
                </c:pt>
                <c:pt idx="29">
                  <c:v>1.5384615384615385E-2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6051456"/>
        <c:axId val="146052992"/>
      </c:barChart>
      <c:catAx>
        <c:axId val="1460514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5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052992"/>
        <c:scaling>
          <c:orientation val="minMax"/>
          <c:max val="0.7000000000000006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51456"/>
        <c:crosses val="autoZero"/>
        <c:crossBetween val="between"/>
        <c:majorUnit val="0.1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86990668582928"/>
          <c:y val="0.93285127017924963"/>
          <c:w val="0.18380496461078666"/>
          <c:h val="4.17422867513608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distribution and robotics - robotic picking systems - comparison between years</a:t>
            </a:r>
          </a:p>
        </c:rich>
      </c:tx>
      <c:layout>
        <c:manualLayout>
          <c:xMode val="edge"/>
          <c:yMode val="edge"/>
          <c:x val="0.11465903418514398"/>
          <c:y val="3.0107411845258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4193578195518741"/>
          <c:w val="0.90420899854862125"/>
          <c:h val="0.56559258566991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'Q20'!$O$406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'Q20'!$O$407:$O$436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0</c:v>
                </c:pt>
                <c:pt idx="8">
                  <c:v>0</c:v>
                </c:pt>
                <c:pt idx="9">
                  <c:v>4.1666666666666664E-2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3.4188034188034191E-2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0.19047619047619047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0.12962962962962962</c:v>
                </c:pt>
                <c:pt idx="27">
                  <c:v>0</c:v>
                </c:pt>
                <c:pt idx="28">
                  <c:v>0</c:v>
                </c:pt>
                <c:pt idx="29">
                  <c:v>0.38461538461538464</c:v>
                </c:pt>
              </c:numCache>
            </c:numRef>
          </c:val>
        </c:ser>
        <c:ser>
          <c:idx val="1"/>
          <c:order val="1"/>
          <c:tx>
            <c:strRef>
              <c:f>'Q20'!$P$406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'Q20'!$B$407:$B$436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'Q20'!$P$407:$P$436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5.0000000000000001E-3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3.1E-2</c:v>
                </c:pt>
                <c:pt idx="28">
                  <c:v>0</c:v>
                </c:pt>
                <c:pt idx="29">
                  <c:v>0.222</c:v>
                </c:pt>
              </c:numCache>
            </c:numRef>
          </c:val>
        </c:ser>
        <c:ser>
          <c:idx val="2"/>
          <c:order val="2"/>
          <c:tx>
            <c:strRef>
              <c:f>'Q20'!$Q$406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'Q20'!$B$407:$B$436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'Q20'!$Q$407:$Q$436</c:f>
              <c:numCache>
                <c:formatCode>#,##0.0%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1.5772870662460567E-3</c:v>
                </c:pt>
                <c:pt idx="6">
                  <c:v>0</c:v>
                </c:pt>
                <c:pt idx="8">
                  <c:v>0</c:v>
                </c:pt>
                <c:pt idx="9">
                  <c:v>1.492537313432836E-2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6083200"/>
        <c:axId val="146101376"/>
      </c:barChart>
      <c:catAx>
        <c:axId val="14608320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0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101376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83200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00080511408542"/>
          <c:y val="0.93297339191296569"/>
          <c:w val="0.17875030191778196"/>
          <c:h val="4.16666666666687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distribution and robotics - integrated computer systems - comparison between years</a:t>
            </a:r>
          </a:p>
        </c:rich>
      </c:tx>
      <c:layout>
        <c:manualLayout>
          <c:xMode val="edge"/>
          <c:yMode val="edge"/>
          <c:x val="0.10581230230836509"/>
          <c:y val="3.0043000953994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96274217585939E-2"/>
          <c:y val="0.17811177461081532"/>
          <c:w val="0.90163934426229508"/>
          <c:h val="0.53004347384182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'Q20'!$S$406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'Q20'!$S$407:$S$436</c:f>
              <c:numCache>
                <c:formatCode>0.0%</c:formatCode>
                <c:ptCount val="30"/>
                <c:pt idx="0">
                  <c:v>0</c:v>
                </c:pt>
                <c:pt idx="1">
                  <c:v>0.42424242424242425</c:v>
                </c:pt>
                <c:pt idx="2">
                  <c:v>0</c:v>
                </c:pt>
                <c:pt idx="3">
                  <c:v>1.9230769230769232E-2</c:v>
                </c:pt>
                <c:pt idx="4">
                  <c:v>7.8947368421052627E-2</c:v>
                </c:pt>
                <c:pt idx="5">
                  <c:v>0.16216216216216217</c:v>
                </c:pt>
                <c:pt idx="6">
                  <c:v>0.33333333333333331</c:v>
                </c:pt>
                <c:pt idx="7">
                  <c:v>5.5555555555555552E-2</c:v>
                </c:pt>
                <c:pt idx="8">
                  <c:v>2.6315789473684209E-2</c:v>
                </c:pt>
                <c:pt idx="9">
                  <c:v>0.16666666666666666</c:v>
                </c:pt>
                <c:pt idx="10">
                  <c:v>6.25E-2</c:v>
                </c:pt>
                <c:pt idx="11">
                  <c:v>9.5744680851063829E-2</c:v>
                </c:pt>
                <c:pt idx="12">
                  <c:v>0</c:v>
                </c:pt>
                <c:pt idx="13">
                  <c:v>0.1891891891891892</c:v>
                </c:pt>
                <c:pt idx="14">
                  <c:v>0</c:v>
                </c:pt>
                <c:pt idx="15">
                  <c:v>9.4017094017094016E-2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9.0909090909090912E-2</c:v>
                </c:pt>
                <c:pt idx="20">
                  <c:v>0</c:v>
                </c:pt>
                <c:pt idx="21">
                  <c:v>0</c:v>
                </c:pt>
                <c:pt idx="22">
                  <c:v>0.23809523809523808</c:v>
                </c:pt>
                <c:pt idx="23">
                  <c:v>0.08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0.16666666666666666</c:v>
                </c:pt>
                <c:pt idx="28">
                  <c:v>0</c:v>
                </c:pt>
                <c:pt idx="29">
                  <c:v>0.23076923076923078</c:v>
                </c:pt>
              </c:numCache>
            </c:numRef>
          </c:val>
        </c:ser>
        <c:ser>
          <c:idx val="1"/>
          <c:order val="1"/>
          <c:tx>
            <c:strRef>
              <c:f>'Q20'!$T$406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'Q20'!$B$407:$B$436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'Q20'!$T$407:$T$436</c:f>
              <c:numCache>
                <c:formatCode>0.0%</c:formatCode>
                <c:ptCount val="30"/>
                <c:pt idx="0">
                  <c:v>9.7000000000000003E-2</c:v>
                </c:pt>
                <c:pt idx="1">
                  <c:v>0.16700000000000001</c:v>
                </c:pt>
                <c:pt idx="2">
                  <c:v>7.0000000000000007E-2</c:v>
                </c:pt>
                <c:pt idx="4">
                  <c:v>0</c:v>
                </c:pt>
                <c:pt idx="5">
                  <c:v>0.03</c:v>
                </c:pt>
                <c:pt idx="6">
                  <c:v>0</c:v>
                </c:pt>
                <c:pt idx="7">
                  <c:v>0</c:v>
                </c:pt>
                <c:pt idx="8">
                  <c:v>0.11799999999999999</c:v>
                </c:pt>
                <c:pt idx="9">
                  <c:v>0</c:v>
                </c:pt>
                <c:pt idx="11">
                  <c:v>4.4999999999999998E-2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0.14799999999999999</c:v>
                </c:pt>
                <c:pt idx="17">
                  <c:v>0</c:v>
                </c:pt>
                <c:pt idx="18">
                  <c:v>0</c:v>
                </c:pt>
                <c:pt idx="19">
                  <c:v>8.3000000000000004E-2</c:v>
                </c:pt>
                <c:pt idx="20">
                  <c:v>0.25</c:v>
                </c:pt>
                <c:pt idx="21">
                  <c:v>4.7E-2</c:v>
                </c:pt>
                <c:pt idx="24">
                  <c:v>1.6E-2</c:v>
                </c:pt>
                <c:pt idx="25">
                  <c:v>0</c:v>
                </c:pt>
                <c:pt idx="26">
                  <c:v>0.28100000000000003</c:v>
                </c:pt>
                <c:pt idx="28">
                  <c:v>0.04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'Q20'!$U$406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'Q20'!$B$407:$B$436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'Q20'!$U$407:$U$436</c:f>
              <c:numCache>
                <c:formatCode>#,##0.0%</c:formatCode>
                <c:ptCount val="30"/>
                <c:pt idx="0">
                  <c:v>5.8823529411764712E-2</c:v>
                </c:pt>
                <c:pt idx="1">
                  <c:v>7.1428571428571438E-2</c:v>
                </c:pt>
                <c:pt idx="2">
                  <c:v>4.2586750788643532E-2</c:v>
                </c:pt>
                <c:pt idx="6">
                  <c:v>0</c:v>
                </c:pt>
                <c:pt idx="8">
                  <c:v>3.9215686274509803E-2</c:v>
                </c:pt>
                <c:pt idx="9">
                  <c:v>1.492537313432836E-2</c:v>
                </c:pt>
                <c:pt idx="11">
                  <c:v>1.2195121951219513E-2</c:v>
                </c:pt>
                <c:pt idx="12">
                  <c:v>0</c:v>
                </c:pt>
                <c:pt idx="13">
                  <c:v>0.22413793103448276</c:v>
                </c:pt>
                <c:pt idx="19">
                  <c:v>2.3809523809523808E-2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4.6511627906976744E-2</c:v>
                </c:pt>
                <c:pt idx="27">
                  <c:v>0.10526315789473685</c:v>
                </c:pt>
                <c:pt idx="28">
                  <c:v>3.4482758620689655E-2</c:v>
                </c:pt>
                <c:pt idx="29">
                  <c:v>1.5384615384615385E-2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6135680"/>
        <c:axId val="146137472"/>
      </c:barChart>
      <c:catAx>
        <c:axId val="1461356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3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137472"/>
        <c:scaling>
          <c:orientation val="minMax"/>
          <c:max val="0.6000000000000006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35680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53862978666138"/>
          <c:y val="0.93490315292866866"/>
          <c:w val="5.941449626488985E-2"/>
          <c:h val="6.50968470713313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distribution and robotics - manual picking in 2010 (n=930)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'Q20'!$B$73:$B$102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'Q20'!$C$73:$C$102</c:f>
              <c:numCache>
                <c:formatCode>#,##0.0%</c:formatCode>
                <c:ptCount val="30"/>
                <c:pt idx="0">
                  <c:v>3.5483870967741936E-2</c:v>
                </c:pt>
                <c:pt idx="1">
                  <c:v>3.4408602150537634E-2</c:v>
                </c:pt>
                <c:pt idx="2">
                  <c:v>5.3763440860215058E-3</c:v>
                </c:pt>
                <c:pt idx="3">
                  <c:v>5.5913978494623658E-2</c:v>
                </c:pt>
                <c:pt idx="4">
                  <c:v>4.0860215053763443E-2</c:v>
                </c:pt>
                <c:pt idx="5">
                  <c:v>3.9784946236559142E-2</c:v>
                </c:pt>
                <c:pt idx="6">
                  <c:v>6.4516129032258064E-3</c:v>
                </c:pt>
                <c:pt idx="7">
                  <c:v>1.935483870967742E-2</c:v>
                </c:pt>
                <c:pt idx="8">
                  <c:v>3.9784946236559142E-2</c:v>
                </c:pt>
                <c:pt idx="9">
                  <c:v>2.5806451612903226E-2</c:v>
                </c:pt>
                <c:pt idx="10">
                  <c:v>1.7204301075268817E-2</c:v>
                </c:pt>
                <c:pt idx="11">
                  <c:v>8.8172043010752682E-2</c:v>
                </c:pt>
                <c:pt idx="12">
                  <c:v>3.3333333333333333E-2</c:v>
                </c:pt>
                <c:pt idx="13">
                  <c:v>3.9784946236559142E-2</c:v>
                </c:pt>
                <c:pt idx="14">
                  <c:v>3.2258064516129031E-2</c:v>
                </c:pt>
                <c:pt idx="15">
                  <c:v>0.11827956989247312</c:v>
                </c:pt>
                <c:pt idx="16">
                  <c:v>2.903225806451613E-2</c:v>
                </c:pt>
                <c:pt idx="17">
                  <c:v>2.1505376344086021E-3</c:v>
                </c:pt>
                <c:pt idx="18">
                  <c:v>5.3763440860215058E-3</c:v>
                </c:pt>
                <c:pt idx="19">
                  <c:v>1.1827956989247311E-2</c:v>
                </c:pt>
                <c:pt idx="20">
                  <c:v>1.7204301075268817E-2</c:v>
                </c:pt>
                <c:pt idx="21">
                  <c:v>3.6559139784946237E-2</c:v>
                </c:pt>
                <c:pt idx="22">
                  <c:v>2.1505376344086023E-2</c:v>
                </c:pt>
                <c:pt idx="23">
                  <c:v>2.5806451612903226E-2</c:v>
                </c:pt>
                <c:pt idx="24">
                  <c:v>6.236559139784946E-2</c:v>
                </c:pt>
                <c:pt idx="25">
                  <c:v>2.1505376344086023E-2</c:v>
                </c:pt>
                <c:pt idx="26">
                  <c:v>4.6236559139784944E-2</c:v>
                </c:pt>
                <c:pt idx="27">
                  <c:v>1.935483870967742E-2</c:v>
                </c:pt>
                <c:pt idx="28">
                  <c:v>1.8279569892473119E-2</c:v>
                </c:pt>
                <c:pt idx="29">
                  <c:v>1.2903225806451613E-2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'Q20'!$B$73:$B$102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'Q20'!$D$73:$D$102</c:f>
              <c:numCache>
                <c:formatCode>0.0%</c:formatCode>
                <c:ptCount val="30"/>
                <c:pt idx="0">
                  <c:v>0</c:v>
                </c:pt>
                <c:pt idx="1">
                  <c:v>1.0752688172043011E-3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1.0752688172043011E-3</c:v>
                </c:pt>
                <c:pt idx="9">
                  <c:v>0</c:v>
                </c:pt>
                <c:pt idx="10">
                  <c:v>0</c:v>
                </c:pt>
                <c:pt idx="11">
                  <c:v>1.2903225806451613E-2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7.526881720430108E-3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1.0752688172043011E-3</c:v>
                </c:pt>
                <c:pt idx="23">
                  <c:v>1.0752688172043011E-3</c:v>
                </c:pt>
                <c:pt idx="24">
                  <c:v>0</c:v>
                </c:pt>
                <c:pt idx="25">
                  <c:v>0</c:v>
                </c:pt>
                <c:pt idx="26">
                  <c:v>1.1827956989247311E-2</c:v>
                </c:pt>
                <c:pt idx="27">
                  <c:v>0</c:v>
                </c:pt>
                <c:pt idx="28">
                  <c:v>0</c:v>
                </c:pt>
                <c:pt idx="29">
                  <c:v>1.0752688172043011E-3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293888"/>
        <c:axId val="146295424"/>
      </c:barChart>
      <c:catAx>
        <c:axId val="1462938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9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2954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9388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distribution and robotics - computer dispensing machines in 2010</a:t>
            </a:r>
          </a:p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 (n=930)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'Q20'!$B$138:$B$167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'Q20'!$C$138:$C$167</c:f>
              <c:numCache>
                <c:formatCode>#,##0.0%</c:formatCode>
                <c:ptCount val="30"/>
                <c:pt idx="0">
                  <c:v>1.0752688172043011E-3</c:v>
                </c:pt>
                <c:pt idx="1">
                  <c:v>7.526881720430108E-3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5.3763440860215058E-3</c:v>
                </c:pt>
                <c:pt idx="9">
                  <c:v>1.0752688172043011E-3</c:v>
                </c:pt>
                <c:pt idx="10">
                  <c:v>0</c:v>
                </c:pt>
                <c:pt idx="11">
                  <c:v>1.2903225806451613E-2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4.3010752688172043E-3</c:v>
                </c:pt>
                <c:pt idx="16">
                  <c:v>0</c:v>
                </c:pt>
                <c:pt idx="17">
                  <c:v>0</c:v>
                </c:pt>
                <c:pt idx="18">
                  <c:v>1.0752688172043011E-3</c:v>
                </c:pt>
                <c:pt idx="19">
                  <c:v>6.4516129032258064E-3</c:v>
                </c:pt>
                <c:pt idx="20">
                  <c:v>0</c:v>
                </c:pt>
                <c:pt idx="21">
                  <c:v>0</c:v>
                </c:pt>
                <c:pt idx="22">
                  <c:v>1.0752688172043012E-2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1.935483870967742E-2</c:v>
                </c:pt>
                <c:pt idx="27">
                  <c:v>2.1505376344086021E-3</c:v>
                </c:pt>
                <c:pt idx="28">
                  <c:v>0</c:v>
                </c:pt>
                <c:pt idx="29">
                  <c:v>2.1505376344086021E-3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'Q20'!$B$138:$B$167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'Q20'!$D$138:$D$167</c:f>
              <c:numCache>
                <c:formatCode>0.0%</c:formatCode>
                <c:ptCount val="30"/>
                <c:pt idx="0">
                  <c:v>3.4408602150537634E-2</c:v>
                </c:pt>
                <c:pt idx="1">
                  <c:v>2.7956989247311829E-2</c:v>
                </c:pt>
                <c:pt idx="2">
                  <c:v>5.3763440860215058E-3</c:v>
                </c:pt>
                <c:pt idx="3">
                  <c:v>5.5913978494623658E-2</c:v>
                </c:pt>
                <c:pt idx="4">
                  <c:v>4.0860215053763443E-2</c:v>
                </c:pt>
                <c:pt idx="5">
                  <c:v>3.9784946236559142E-2</c:v>
                </c:pt>
                <c:pt idx="6">
                  <c:v>6.4516129032258064E-3</c:v>
                </c:pt>
                <c:pt idx="7">
                  <c:v>1.935483870967742E-2</c:v>
                </c:pt>
                <c:pt idx="8">
                  <c:v>3.5483870967741936E-2</c:v>
                </c:pt>
                <c:pt idx="9">
                  <c:v>2.4731182795698924E-2</c:v>
                </c:pt>
                <c:pt idx="10">
                  <c:v>1.7204301075268817E-2</c:v>
                </c:pt>
                <c:pt idx="11">
                  <c:v>8.8172043010752682E-2</c:v>
                </c:pt>
                <c:pt idx="12">
                  <c:v>3.3333333333333333E-2</c:v>
                </c:pt>
                <c:pt idx="13">
                  <c:v>3.9784946236559142E-2</c:v>
                </c:pt>
                <c:pt idx="14">
                  <c:v>3.2258064516129031E-2</c:v>
                </c:pt>
                <c:pt idx="15">
                  <c:v>0.12150537634408602</c:v>
                </c:pt>
                <c:pt idx="16">
                  <c:v>2.903225806451613E-2</c:v>
                </c:pt>
                <c:pt idx="17">
                  <c:v>2.1505376344086021E-3</c:v>
                </c:pt>
                <c:pt idx="18">
                  <c:v>4.3010752688172043E-3</c:v>
                </c:pt>
                <c:pt idx="19">
                  <c:v>5.3763440860215058E-3</c:v>
                </c:pt>
                <c:pt idx="20">
                  <c:v>1.7204301075268817E-2</c:v>
                </c:pt>
                <c:pt idx="21">
                  <c:v>3.6559139784946237E-2</c:v>
                </c:pt>
                <c:pt idx="22">
                  <c:v>1.1827956989247311E-2</c:v>
                </c:pt>
                <c:pt idx="23">
                  <c:v>2.6881720430107527E-2</c:v>
                </c:pt>
                <c:pt idx="24">
                  <c:v>6.236559139784946E-2</c:v>
                </c:pt>
                <c:pt idx="25">
                  <c:v>2.1505376344086023E-2</c:v>
                </c:pt>
                <c:pt idx="26">
                  <c:v>3.870967741935484E-2</c:v>
                </c:pt>
                <c:pt idx="27">
                  <c:v>1.7204301075268817E-2</c:v>
                </c:pt>
                <c:pt idx="28">
                  <c:v>1.8279569892473119E-2</c:v>
                </c:pt>
                <c:pt idx="29">
                  <c:v>1.1827956989247311E-2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316672"/>
        <c:axId val="146359424"/>
      </c:barChart>
      <c:catAx>
        <c:axId val="1463166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5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3594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166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distribution and robotics - computer picking systems in 2010 (n=930)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'Q20'!$B$203:$B$232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'Q20'!$C$203:$C$232</c:f>
              <c:numCache>
                <c:formatCode>#,##0.0%</c:formatCode>
                <c:ptCount val="30"/>
                <c:pt idx="0">
                  <c:v>1.0752688172043011E-3</c:v>
                </c:pt>
                <c:pt idx="1">
                  <c:v>1.0752688172043011E-3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2.5806451612903226E-2</c:v>
                </c:pt>
                <c:pt idx="12">
                  <c:v>0</c:v>
                </c:pt>
                <c:pt idx="13">
                  <c:v>3.2258064516129032E-3</c:v>
                </c:pt>
                <c:pt idx="14">
                  <c:v>1.0752688172043011E-3</c:v>
                </c:pt>
                <c:pt idx="15">
                  <c:v>4.3010752688172043E-3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3.2258064516129032E-3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1.3978494623655914E-2</c:v>
                </c:pt>
                <c:pt idx="27">
                  <c:v>2.1505376344086021E-3</c:v>
                </c:pt>
                <c:pt idx="28">
                  <c:v>0</c:v>
                </c:pt>
                <c:pt idx="29">
                  <c:v>8.6021505376344086E-3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'Q20'!$B$203:$B$232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'Q20'!$D$203:$D$232</c:f>
              <c:numCache>
                <c:formatCode>0.0%</c:formatCode>
                <c:ptCount val="30"/>
                <c:pt idx="0">
                  <c:v>3.4408602150537634E-2</c:v>
                </c:pt>
                <c:pt idx="1">
                  <c:v>3.4408602150537634E-2</c:v>
                </c:pt>
                <c:pt idx="2">
                  <c:v>5.3763440860215058E-3</c:v>
                </c:pt>
                <c:pt idx="3">
                  <c:v>5.5913978494623658E-2</c:v>
                </c:pt>
                <c:pt idx="4">
                  <c:v>4.0860215053763443E-2</c:v>
                </c:pt>
                <c:pt idx="5">
                  <c:v>3.9784946236559142E-2</c:v>
                </c:pt>
                <c:pt idx="6">
                  <c:v>6.4516129032258064E-3</c:v>
                </c:pt>
                <c:pt idx="7">
                  <c:v>1.935483870967742E-2</c:v>
                </c:pt>
                <c:pt idx="8">
                  <c:v>4.0860215053763443E-2</c:v>
                </c:pt>
                <c:pt idx="9">
                  <c:v>2.5806451612903226E-2</c:v>
                </c:pt>
                <c:pt idx="10">
                  <c:v>1.7204301075268817E-2</c:v>
                </c:pt>
                <c:pt idx="11">
                  <c:v>7.5268817204301078E-2</c:v>
                </c:pt>
                <c:pt idx="12">
                  <c:v>3.3333333333333333E-2</c:v>
                </c:pt>
                <c:pt idx="13">
                  <c:v>3.6559139784946237E-2</c:v>
                </c:pt>
                <c:pt idx="14">
                  <c:v>3.118279569892473E-2</c:v>
                </c:pt>
                <c:pt idx="15">
                  <c:v>0.12150537634408602</c:v>
                </c:pt>
                <c:pt idx="16">
                  <c:v>2.903225806451613E-2</c:v>
                </c:pt>
                <c:pt idx="17">
                  <c:v>2.1505376344086021E-3</c:v>
                </c:pt>
                <c:pt idx="18">
                  <c:v>5.3763440860215058E-3</c:v>
                </c:pt>
                <c:pt idx="19">
                  <c:v>1.1827956989247311E-2</c:v>
                </c:pt>
                <c:pt idx="20">
                  <c:v>1.7204301075268817E-2</c:v>
                </c:pt>
                <c:pt idx="21">
                  <c:v>3.6559139784946237E-2</c:v>
                </c:pt>
                <c:pt idx="22">
                  <c:v>1.935483870967742E-2</c:v>
                </c:pt>
                <c:pt idx="23">
                  <c:v>2.6881720430107527E-2</c:v>
                </c:pt>
                <c:pt idx="24">
                  <c:v>6.236559139784946E-2</c:v>
                </c:pt>
                <c:pt idx="25">
                  <c:v>2.1505376344086023E-2</c:v>
                </c:pt>
                <c:pt idx="26">
                  <c:v>4.4086021505376341E-2</c:v>
                </c:pt>
                <c:pt idx="27">
                  <c:v>1.7204301075268817E-2</c:v>
                </c:pt>
                <c:pt idx="28">
                  <c:v>1.8279569892473119E-2</c:v>
                </c:pt>
                <c:pt idx="29">
                  <c:v>5.3763440860215058E-3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380672"/>
        <c:axId val="146382208"/>
      </c:barChart>
      <c:catAx>
        <c:axId val="1463806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38220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06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distribution and robotics - robotic picking systems in 2010 (n=930)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'Q20'!$B$268:$B$297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'Q20'!$C$268:$C$297</c:f>
              <c:numCache>
                <c:formatCode>#,##0.0%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1.0752688172043011E-3</c:v>
                </c:pt>
                <c:pt idx="7">
                  <c:v>0</c:v>
                </c:pt>
                <c:pt idx="8">
                  <c:v>0</c:v>
                </c:pt>
                <c:pt idx="9">
                  <c:v>1.0752688172043011E-3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4.3010752688172043E-3</c:v>
                </c:pt>
                <c:pt idx="16">
                  <c:v>0</c:v>
                </c:pt>
                <c:pt idx="17">
                  <c:v>0</c:v>
                </c:pt>
                <c:pt idx="18">
                  <c:v>1.0752688172043011E-3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4.3010752688172043E-3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7.526881720430108E-3</c:v>
                </c:pt>
                <c:pt idx="27">
                  <c:v>0</c:v>
                </c:pt>
                <c:pt idx="28">
                  <c:v>0</c:v>
                </c:pt>
                <c:pt idx="29">
                  <c:v>5.3763440860215058E-3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'Q20'!$B$268:$B$297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'Q20'!$D$268:$D$297</c:f>
              <c:numCache>
                <c:formatCode>0.0%</c:formatCode>
                <c:ptCount val="30"/>
                <c:pt idx="0">
                  <c:v>3.5483870967741936E-2</c:v>
                </c:pt>
                <c:pt idx="1">
                  <c:v>3.5483870967741936E-2</c:v>
                </c:pt>
                <c:pt idx="2">
                  <c:v>5.3763440860215058E-3</c:v>
                </c:pt>
                <c:pt idx="3">
                  <c:v>5.5913978494623658E-2</c:v>
                </c:pt>
                <c:pt idx="4">
                  <c:v>4.0860215053763443E-2</c:v>
                </c:pt>
                <c:pt idx="5">
                  <c:v>3.9784946236559142E-2</c:v>
                </c:pt>
                <c:pt idx="6">
                  <c:v>5.3763440860215058E-3</c:v>
                </c:pt>
                <c:pt idx="7">
                  <c:v>1.935483870967742E-2</c:v>
                </c:pt>
                <c:pt idx="8">
                  <c:v>4.0860215053763443E-2</c:v>
                </c:pt>
                <c:pt idx="9">
                  <c:v>2.4731182795698924E-2</c:v>
                </c:pt>
                <c:pt idx="10">
                  <c:v>1.7204301075268817E-2</c:v>
                </c:pt>
                <c:pt idx="11">
                  <c:v>0.1010752688172043</c:v>
                </c:pt>
                <c:pt idx="12">
                  <c:v>3.3333333333333333E-2</c:v>
                </c:pt>
                <c:pt idx="13">
                  <c:v>3.9784946236559142E-2</c:v>
                </c:pt>
                <c:pt idx="14">
                  <c:v>3.2258064516129031E-2</c:v>
                </c:pt>
                <c:pt idx="15">
                  <c:v>0.12150537634408602</c:v>
                </c:pt>
                <c:pt idx="16">
                  <c:v>2.903225806451613E-2</c:v>
                </c:pt>
                <c:pt idx="17">
                  <c:v>2.1505376344086021E-3</c:v>
                </c:pt>
                <c:pt idx="18">
                  <c:v>4.3010752688172043E-3</c:v>
                </c:pt>
                <c:pt idx="19">
                  <c:v>1.1827956989247311E-2</c:v>
                </c:pt>
                <c:pt idx="20">
                  <c:v>1.7204301075268817E-2</c:v>
                </c:pt>
                <c:pt idx="21">
                  <c:v>3.6559139784946237E-2</c:v>
                </c:pt>
                <c:pt idx="22">
                  <c:v>1.8279569892473119E-2</c:v>
                </c:pt>
                <c:pt idx="23">
                  <c:v>2.6881720430107527E-2</c:v>
                </c:pt>
                <c:pt idx="24">
                  <c:v>6.236559139784946E-2</c:v>
                </c:pt>
                <c:pt idx="25">
                  <c:v>2.1505376344086023E-2</c:v>
                </c:pt>
                <c:pt idx="26">
                  <c:v>5.053763440860215E-2</c:v>
                </c:pt>
                <c:pt idx="27">
                  <c:v>1.935483870967742E-2</c:v>
                </c:pt>
                <c:pt idx="28">
                  <c:v>1.8279569892473119E-2</c:v>
                </c:pt>
                <c:pt idx="29">
                  <c:v>8.6021505376344086E-3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432384"/>
        <c:axId val="146433920"/>
      </c:barChart>
      <c:catAx>
        <c:axId val="1464323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3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339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3238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distribution and robotics - integrated computer systems in 2010 (n=930)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'Q20'!$B$334:$B$363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'Q20'!$C$334:$C$363</c:f>
              <c:numCache>
                <c:formatCode>#,##0.0%</c:formatCode>
                <c:ptCount val="30"/>
                <c:pt idx="0">
                  <c:v>0</c:v>
                </c:pt>
                <c:pt idx="1">
                  <c:v>1.5053763440860216E-2</c:v>
                </c:pt>
                <c:pt idx="2">
                  <c:v>0</c:v>
                </c:pt>
                <c:pt idx="3">
                  <c:v>1.0752688172043011E-3</c:v>
                </c:pt>
                <c:pt idx="4">
                  <c:v>3.2258064516129032E-3</c:v>
                </c:pt>
                <c:pt idx="5">
                  <c:v>6.4516129032258064E-3</c:v>
                </c:pt>
                <c:pt idx="6">
                  <c:v>2.1505376344086021E-3</c:v>
                </c:pt>
                <c:pt idx="7">
                  <c:v>1.0752688172043011E-3</c:v>
                </c:pt>
                <c:pt idx="8">
                  <c:v>1.0752688172043011E-3</c:v>
                </c:pt>
                <c:pt idx="9">
                  <c:v>4.3010752688172043E-3</c:v>
                </c:pt>
                <c:pt idx="10">
                  <c:v>1.0752688172043011E-3</c:v>
                </c:pt>
                <c:pt idx="11">
                  <c:v>9.6774193548387101E-3</c:v>
                </c:pt>
                <c:pt idx="12">
                  <c:v>0</c:v>
                </c:pt>
                <c:pt idx="13">
                  <c:v>7.526881720430108E-3</c:v>
                </c:pt>
                <c:pt idx="14">
                  <c:v>0</c:v>
                </c:pt>
                <c:pt idx="15">
                  <c:v>1.1827956989247311E-2</c:v>
                </c:pt>
                <c:pt idx="16">
                  <c:v>0</c:v>
                </c:pt>
                <c:pt idx="17">
                  <c:v>0</c:v>
                </c:pt>
                <c:pt idx="18">
                  <c:v>1.0752688172043011E-3</c:v>
                </c:pt>
                <c:pt idx="19">
                  <c:v>1.0752688172043011E-3</c:v>
                </c:pt>
                <c:pt idx="20">
                  <c:v>0</c:v>
                </c:pt>
                <c:pt idx="21">
                  <c:v>0</c:v>
                </c:pt>
                <c:pt idx="22">
                  <c:v>5.3763440860215058E-3</c:v>
                </c:pt>
                <c:pt idx="23">
                  <c:v>2.1505376344086021E-3</c:v>
                </c:pt>
                <c:pt idx="24">
                  <c:v>0</c:v>
                </c:pt>
                <c:pt idx="25">
                  <c:v>0</c:v>
                </c:pt>
                <c:pt idx="26">
                  <c:v>2.903225806451613E-2</c:v>
                </c:pt>
                <c:pt idx="27">
                  <c:v>3.2258064516129032E-3</c:v>
                </c:pt>
                <c:pt idx="28">
                  <c:v>0</c:v>
                </c:pt>
                <c:pt idx="29">
                  <c:v>3.2258064516129032E-3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'Q20'!$B$334:$B$363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'Q20'!$D$334:$D$363</c:f>
              <c:numCache>
                <c:formatCode>0.0%</c:formatCode>
                <c:ptCount val="30"/>
                <c:pt idx="0">
                  <c:v>3.5483870967741936E-2</c:v>
                </c:pt>
                <c:pt idx="1">
                  <c:v>2.0430107526881722E-2</c:v>
                </c:pt>
                <c:pt idx="2">
                  <c:v>5.3763440860215058E-3</c:v>
                </c:pt>
                <c:pt idx="3">
                  <c:v>5.4838709677419356E-2</c:v>
                </c:pt>
                <c:pt idx="4">
                  <c:v>3.7634408602150539E-2</c:v>
                </c:pt>
                <c:pt idx="5">
                  <c:v>3.3333333333333333E-2</c:v>
                </c:pt>
                <c:pt idx="6">
                  <c:v>4.3010752688172043E-3</c:v>
                </c:pt>
                <c:pt idx="7">
                  <c:v>1.8279569892473119E-2</c:v>
                </c:pt>
                <c:pt idx="8">
                  <c:v>3.9784946236559142E-2</c:v>
                </c:pt>
                <c:pt idx="9">
                  <c:v>2.1505376344086023E-2</c:v>
                </c:pt>
                <c:pt idx="10">
                  <c:v>1.6129032258064516E-2</c:v>
                </c:pt>
                <c:pt idx="11">
                  <c:v>9.1397849462365593E-2</c:v>
                </c:pt>
                <c:pt idx="12">
                  <c:v>3.3333333333333333E-2</c:v>
                </c:pt>
                <c:pt idx="13">
                  <c:v>3.2258064516129031E-2</c:v>
                </c:pt>
                <c:pt idx="14">
                  <c:v>3.2258064516129031E-2</c:v>
                </c:pt>
                <c:pt idx="15">
                  <c:v>0.11397849462365592</c:v>
                </c:pt>
                <c:pt idx="16">
                  <c:v>2.903225806451613E-2</c:v>
                </c:pt>
                <c:pt idx="17">
                  <c:v>2.1505376344086021E-3</c:v>
                </c:pt>
                <c:pt idx="18">
                  <c:v>4.3010752688172043E-3</c:v>
                </c:pt>
                <c:pt idx="19">
                  <c:v>1.0752688172043012E-2</c:v>
                </c:pt>
                <c:pt idx="20">
                  <c:v>1.7204301075268817E-2</c:v>
                </c:pt>
                <c:pt idx="21">
                  <c:v>3.6559139784946237E-2</c:v>
                </c:pt>
                <c:pt idx="22">
                  <c:v>1.7204301075268817E-2</c:v>
                </c:pt>
                <c:pt idx="23">
                  <c:v>2.4731182795698924E-2</c:v>
                </c:pt>
                <c:pt idx="24">
                  <c:v>6.236559139784946E-2</c:v>
                </c:pt>
                <c:pt idx="25">
                  <c:v>2.1505376344086023E-2</c:v>
                </c:pt>
                <c:pt idx="26">
                  <c:v>2.903225806451613E-2</c:v>
                </c:pt>
                <c:pt idx="27">
                  <c:v>1.6129032258064516E-2</c:v>
                </c:pt>
                <c:pt idx="28">
                  <c:v>1.8279569892473119E-2</c:v>
                </c:pt>
                <c:pt idx="29">
                  <c:v>1.0752688172043012E-2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459264"/>
        <c:axId val="146743680"/>
      </c:barChart>
      <c:catAx>
        <c:axId val="1464592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74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74368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5926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Centralised clinical pharmacy services - visiting the wards at least once daily in 2010  (n=476)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'Q21'!$B$75:$B$104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'Q21'!$C$75:$C$104</c:f>
              <c:numCache>
                <c:formatCode>#,##0.0%</c:formatCode>
                <c:ptCount val="30"/>
                <c:pt idx="0">
                  <c:v>4.2016806722689074E-3</c:v>
                </c:pt>
                <c:pt idx="1">
                  <c:v>6.3025210084033615E-3</c:v>
                </c:pt>
                <c:pt idx="2">
                  <c:v>0</c:v>
                </c:pt>
                <c:pt idx="3">
                  <c:v>0</c:v>
                </c:pt>
                <c:pt idx="4">
                  <c:v>2.1008403361344537E-3</c:v>
                </c:pt>
                <c:pt idx="5">
                  <c:v>2.1008403361344537E-3</c:v>
                </c:pt>
                <c:pt idx="6">
                  <c:v>2.1008403361344537E-3</c:v>
                </c:pt>
                <c:pt idx="7">
                  <c:v>0</c:v>
                </c:pt>
                <c:pt idx="8">
                  <c:v>1.2605042016806723E-2</c:v>
                </c:pt>
                <c:pt idx="9">
                  <c:v>4.2016806722689074E-3</c:v>
                </c:pt>
                <c:pt idx="10">
                  <c:v>2.1008403361344537E-3</c:v>
                </c:pt>
                <c:pt idx="11">
                  <c:v>1.8907563025210083E-2</c:v>
                </c:pt>
                <c:pt idx="12">
                  <c:v>2.1008403361344537E-3</c:v>
                </c:pt>
                <c:pt idx="13">
                  <c:v>2.1008403361344537E-3</c:v>
                </c:pt>
                <c:pt idx="14">
                  <c:v>2.7310924369747899E-2</c:v>
                </c:pt>
                <c:pt idx="15">
                  <c:v>1.050420168067227E-2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6.3025210084033615E-3</c:v>
                </c:pt>
                <c:pt idx="20">
                  <c:v>6.3025210084033615E-3</c:v>
                </c:pt>
                <c:pt idx="21">
                  <c:v>2.1008403361344537E-3</c:v>
                </c:pt>
                <c:pt idx="22">
                  <c:v>6.3025210084033615E-3</c:v>
                </c:pt>
                <c:pt idx="23">
                  <c:v>2.1008403361344537E-3</c:v>
                </c:pt>
                <c:pt idx="24">
                  <c:v>2.1008403361344537E-3</c:v>
                </c:pt>
                <c:pt idx="25">
                  <c:v>4.2016806722689074E-3</c:v>
                </c:pt>
                <c:pt idx="26">
                  <c:v>1.4705882352941176E-2</c:v>
                </c:pt>
                <c:pt idx="27">
                  <c:v>2.1008403361344537E-3</c:v>
                </c:pt>
                <c:pt idx="28">
                  <c:v>2.1008403361344537E-3</c:v>
                </c:pt>
                <c:pt idx="29">
                  <c:v>2.5210084033613446E-2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'Q21'!$B$75:$B$104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'Q21'!$D$75:$D$104</c:f>
              <c:numCache>
                <c:formatCode>0.0%</c:formatCode>
                <c:ptCount val="30"/>
                <c:pt idx="0">
                  <c:v>5.0420168067226892E-2</c:v>
                </c:pt>
                <c:pt idx="1">
                  <c:v>5.0420168067226892E-2</c:v>
                </c:pt>
                <c:pt idx="2">
                  <c:v>4.2016806722689074E-3</c:v>
                </c:pt>
                <c:pt idx="3">
                  <c:v>4.2016806722689074E-3</c:v>
                </c:pt>
                <c:pt idx="4">
                  <c:v>4.2016806722689074E-3</c:v>
                </c:pt>
                <c:pt idx="5">
                  <c:v>1.8907563025210083E-2</c:v>
                </c:pt>
                <c:pt idx="6">
                  <c:v>8.4033613445378148E-3</c:v>
                </c:pt>
                <c:pt idx="7">
                  <c:v>4.2016806722689074E-3</c:v>
                </c:pt>
                <c:pt idx="8">
                  <c:v>3.3613445378151259E-2</c:v>
                </c:pt>
                <c:pt idx="9">
                  <c:v>3.1512605042016806E-2</c:v>
                </c:pt>
                <c:pt idx="10">
                  <c:v>1.050420168067227E-2</c:v>
                </c:pt>
                <c:pt idx="11">
                  <c:v>0.11764705882352941</c:v>
                </c:pt>
                <c:pt idx="12">
                  <c:v>4.2016806722689074E-3</c:v>
                </c:pt>
                <c:pt idx="13">
                  <c:v>2.5210084033613446E-2</c:v>
                </c:pt>
                <c:pt idx="14">
                  <c:v>3.1512605042016806E-2</c:v>
                </c:pt>
                <c:pt idx="15">
                  <c:v>0.1407563025210084</c:v>
                </c:pt>
                <c:pt idx="16">
                  <c:v>4.2016806722689074E-3</c:v>
                </c:pt>
                <c:pt idx="17">
                  <c:v>2.1008403361344537E-3</c:v>
                </c:pt>
                <c:pt idx="18">
                  <c:v>6.3025210084033615E-3</c:v>
                </c:pt>
                <c:pt idx="19">
                  <c:v>1.680672268907563E-2</c:v>
                </c:pt>
                <c:pt idx="20">
                  <c:v>1.4705882352941176E-2</c:v>
                </c:pt>
                <c:pt idx="21">
                  <c:v>1.2605042016806723E-2</c:v>
                </c:pt>
                <c:pt idx="22">
                  <c:v>3.9915966386554619E-2</c:v>
                </c:pt>
                <c:pt idx="23">
                  <c:v>1.4705882352941176E-2</c:v>
                </c:pt>
                <c:pt idx="24">
                  <c:v>1.2605042016806723E-2</c:v>
                </c:pt>
                <c:pt idx="25">
                  <c:v>2.9411764705882353E-2</c:v>
                </c:pt>
                <c:pt idx="26">
                  <c:v>8.6134453781512604E-2</c:v>
                </c:pt>
                <c:pt idx="27">
                  <c:v>2.100840336134454E-2</c:v>
                </c:pt>
                <c:pt idx="28">
                  <c:v>2.5210084033613446E-2</c:v>
                </c:pt>
                <c:pt idx="29">
                  <c:v>4.2016806722689074E-3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802560"/>
        <c:axId val="146804096"/>
      </c:barChart>
      <c:catAx>
        <c:axId val="1468025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0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0409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0256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Centralised clinical services - not visiting the wards on a daily basis in 2010  (</a:t>
            </a:r>
            <a:r>
              <a:rPr lang="sl-SI" sz="1000" b="1" i="0" u="none" strike="noStrike" baseline="0"/>
              <a:t>n=476</a:t>
            </a:r>
            <a:r>
              <a:rPr lang="sl-SI"/>
              <a:t>)</a:t>
            </a:r>
          </a:p>
        </c:rich>
      </c:tx>
      <c:layout>
        <c:manualLayout>
          <c:xMode val="edge"/>
          <c:yMode val="edge"/>
          <c:x val="0.11284820313491345"/>
          <c:y val="3.1275211173824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415810742248033E-2"/>
          <c:y val="0.15397012975723712"/>
          <c:w val="0.91157900612344223"/>
          <c:h val="0.51964918793067394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'Q21'!$B$111:$B$140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'Q21'!$C$111:$C$140</c:f>
              <c:numCache>
                <c:formatCode>#,##0.0%</c:formatCode>
                <c:ptCount val="30"/>
                <c:pt idx="0">
                  <c:v>5.0420168067226892E-2</c:v>
                </c:pt>
                <c:pt idx="1">
                  <c:v>4.6218487394957986E-2</c:v>
                </c:pt>
                <c:pt idx="2">
                  <c:v>4.2016806722689074E-3</c:v>
                </c:pt>
                <c:pt idx="3">
                  <c:v>4.2016806722689074E-3</c:v>
                </c:pt>
                <c:pt idx="4">
                  <c:v>4.2016806722689074E-3</c:v>
                </c:pt>
                <c:pt idx="5">
                  <c:v>1.680672268907563E-2</c:v>
                </c:pt>
                <c:pt idx="6">
                  <c:v>1.050420168067227E-2</c:v>
                </c:pt>
                <c:pt idx="7">
                  <c:v>4.2016806722689074E-3</c:v>
                </c:pt>
                <c:pt idx="8">
                  <c:v>2.5210084033613446E-2</c:v>
                </c:pt>
                <c:pt idx="9">
                  <c:v>2.7310924369747899E-2</c:v>
                </c:pt>
                <c:pt idx="10">
                  <c:v>1.050420168067227E-2</c:v>
                </c:pt>
                <c:pt idx="11">
                  <c:v>0.12605042016806722</c:v>
                </c:pt>
                <c:pt idx="12">
                  <c:v>4.2016806722689074E-3</c:v>
                </c:pt>
                <c:pt idx="13">
                  <c:v>2.5210084033613446E-2</c:v>
                </c:pt>
                <c:pt idx="14">
                  <c:v>3.5714285714285712E-2</c:v>
                </c:pt>
                <c:pt idx="15">
                  <c:v>0.1407563025210084</c:v>
                </c:pt>
                <c:pt idx="16">
                  <c:v>4.2016806722689074E-3</c:v>
                </c:pt>
                <c:pt idx="17">
                  <c:v>2.1008403361344537E-3</c:v>
                </c:pt>
                <c:pt idx="18">
                  <c:v>6.3025210084033615E-3</c:v>
                </c:pt>
                <c:pt idx="19">
                  <c:v>1.8907563025210083E-2</c:v>
                </c:pt>
                <c:pt idx="20">
                  <c:v>1.2605042016806723E-2</c:v>
                </c:pt>
                <c:pt idx="21">
                  <c:v>1.2605042016806723E-2</c:v>
                </c:pt>
                <c:pt idx="22">
                  <c:v>3.9915966386554619E-2</c:v>
                </c:pt>
                <c:pt idx="23">
                  <c:v>1.4705882352941176E-2</c:v>
                </c:pt>
                <c:pt idx="24">
                  <c:v>1.4705882352941176E-2</c:v>
                </c:pt>
                <c:pt idx="25">
                  <c:v>2.9411764705882353E-2</c:v>
                </c:pt>
                <c:pt idx="26">
                  <c:v>8.4033613445378158E-2</c:v>
                </c:pt>
                <c:pt idx="27">
                  <c:v>1.680672268907563E-2</c:v>
                </c:pt>
                <c:pt idx="28">
                  <c:v>2.5210084033613446E-2</c:v>
                </c:pt>
                <c:pt idx="29">
                  <c:v>2.1008403361344537E-3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'Q21'!$B$111:$B$140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'Q21'!$D$111:$D$140</c:f>
              <c:numCache>
                <c:formatCode>0.0%</c:formatCode>
                <c:ptCount val="30"/>
                <c:pt idx="0">
                  <c:v>4.2016806722689074E-3</c:v>
                </c:pt>
                <c:pt idx="1">
                  <c:v>1.050420168067227E-2</c:v>
                </c:pt>
                <c:pt idx="2">
                  <c:v>0</c:v>
                </c:pt>
                <c:pt idx="3">
                  <c:v>0</c:v>
                </c:pt>
                <c:pt idx="4">
                  <c:v>2.1008403361344537E-3</c:v>
                </c:pt>
                <c:pt idx="5">
                  <c:v>4.2016806722689074E-3</c:v>
                </c:pt>
                <c:pt idx="6">
                  <c:v>0</c:v>
                </c:pt>
                <c:pt idx="7">
                  <c:v>0</c:v>
                </c:pt>
                <c:pt idx="8">
                  <c:v>2.100840336134454E-2</c:v>
                </c:pt>
                <c:pt idx="9">
                  <c:v>8.4033613445378148E-3</c:v>
                </c:pt>
                <c:pt idx="10">
                  <c:v>2.1008403361344537E-3</c:v>
                </c:pt>
                <c:pt idx="11">
                  <c:v>1.050420168067227E-2</c:v>
                </c:pt>
                <c:pt idx="12">
                  <c:v>2.1008403361344537E-3</c:v>
                </c:pt>
                <c:pt idx="13">
                  <c:v>2.1008403361344537E-3</c:v>
                </c:pt>
                <c:pt idx="14">
                  <c:v>2.3109243697478993E-2</c:v>
                </c:pt>
                <c:pt idx="15">
                  <c:v>1.050420168067227E-2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4.2016806722689074E-3</c:v>
                </c:pt>
                <c:pt idx="20">
                  <c:v>8.4033613445378148E-3</c:v>
                </c:pt>
                <c:pt idx="21">
                  <c:v>2.1008403361344537E-3</c:v>
                </c:pt>
                <c:pt idx="22">
                  <c:v>6.3025210084033615E-3</c:v>
                </c:pt>
                <c:pt idx="23">
                  <c:v>2.1008403361344537E-3</c:v>
                </c:pt>
                <c:pt idx="24">
                  <c:v>0</c:v>
                </c:pt>
                <c:pt idx="25">
                  <c:v>4.2016806722689074E-3</c:v>
                </c:pt>
                <c:pt idx="26">
                  <c:v>1.680672268907563E-2</c:v>
                </c:pt>
                <c:pt idx="27">
                  <c:v>6.3025210084033615E-3</c:v>
                </c:pt>
                <c:pt idx="28">
                  <c:v>2.1008403361344537E-3</c:v>
                </c:pt>
                <c:pt idx="29">
                  <c:v>2.7310924369747899E-2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821504"/>
        <c:axId val="146823040"/>
      </c:barChart>
      <c:catAx>
        <c:axId val="1468215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2304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2150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819438600709257"/>
          <c:y val="0.9277127416595049"/>
          <c:w val="0.11068718986462561"/>
          <c:h val="5.22089053027665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Decentralised clinical services - at least 50 % of time in the wards in 2010  (n=476)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'Q21'!$B$149:$B$178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'Q21'!$C$149:$C$178</c:f>
              <c:numCache>
                <c:formatCode>#,##0.0%</c:formatCode>
                <c:ptCount val="30"/>
                <c:pt idx="0">
                  <c:v>6.3025210084033615E-3</c:v>
                </c:pt>
                <c:pt idx="1">
                  <c:v>1.680672268907563E-2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2.1008403361344537E-3</c:v>
                </c:pt>
                <c:pt idx="6">
                  <c:v>2.1008403361344537E-3</c:v>
                </c:pt>
                <c:pt idx="7">
                  <c:v>0</c:v>
                </c:pt>
                <c:pt idx="8">
                  <c:v>1.2605042016806723E-2</c:v>
                </c:pt>
                <c:pt idx="9">
                  <c:v>1.050420168067227E-2</c:v>
                </c:pt>
                <c:pt idx="10">
                  <c:v>0</c:v>
                </c:pt>
                <c:pt idx="11">
                  <c:v>2.3109243697478993E-2</c:v>
                </c:pt>
                <c:pt idx="12">
                  <c:v>0</c:v>
                </c:pt>
                <c:pt idx="13">
                  <c:v>6.3025210084033615E-3</c:v>
                </c:pt>
                <c:pt idx="14">
                  <c:v>1.2605042016806723E-2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2.1008403361344537E-3</c:v>
                </c:pt>
                <c:pt idx="19">
                  <c:v>2.1008403361344537E-3</c:v>
                </c:pt>
                <c:pt idx="20">
                  <c:v>8.4033613445378148E-3</c:v>
                </c:pt>
                <c:pt idx="21">
                  <c:v>2.1008403361344537E-3</c:v>
                </c:pt>
                <c:pt idx="22">
                  <c:v>8.4033613445378148E-3</c:v>
                </c:pt>
                <c:pt idx="23">
                  <c:v>2.1008403361344537E-3</c:v>
                </c:pt>
                <c:pt idx="24">
                  <c:v>0</c:v>
                </c:pt>
                <c:pt idx="25">
                  <c:v>2.1008403361344537E-3</c:v>
                </c:pt>
                <c:pt idx="26">
                  <c:v>2.3109243697478993E-2</c:v>
                </c:pt>
                <c:pt idx="27">
                  <c:v>4.2016806722689074E-3</c:v>
                </c:pt>
                <c:pt idx="28">
                  <c:v>0</c:v>
                </c:pt>
                <c:pt idx="29">
                  <c:v>1.2605042016806723E-2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'Q21'!$B$149:$B$178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'Q21'!$D$149:$D$178</c:f>
              <c:numCache>
                <c:formatCode>0.0%</c:formatCode>
                <c:ptCount val="30"/>
                <c:pt idx="0">
                  <c:v>4.8319327731092439E-2</c:v>
                </c:pt>
                <c:pt idx="1">
                  <c:v>3.9915966386554619E-2</c:v>
                </c:pt>
                <c:pt idx="2">
                  <c:v>4.2016806722689074E-3</c:v>
                </c:pt>
                <c:pt idx="3">
                  <c:v>4.2016806722689074E-3</c:v>
                </c:pt>
                <c:pt idx="4">
                  <c:v>6.3025210084033615E-3</c:v>
                </c:pt>
                <c:pt idx="5">
                  <c:v>1.8907563025210083E-2</c:v>
                </c:pt>
                <c:pt idx="6">
                  <c:v>8.4033613445378148E-3</c:v>
                </c:pt>
                <c:pt idx="7">
                  <c:v>4.2016806722689074E-3</c:v>
                </c:pt>
                <c:pt idx="8">
                  <c:v>3.3613445378151259E-2</c:v>
                </c:pt>
                <c:pt idx="9">
                  <c:v>2.5210084033613446E-2</c:v>
                </c:pt>
                <c:pt idx="10">
                  <c:v>1.2605042016806723E-2</c:v>
                </c:pt>
                <c:pt idx="11">
                  <c:v>0.1134453781512605</c:v>
                </c:pt>
                <c:pt idx="12">
                  <c:v>6.3025210084033615E-3</c:v>
                </c:pt>
                <c:pt idx="13">
                  <c:v>2.100840336134454E-2</c:v>
                </c:pt>
                <c:pt idx="14">
                  <c:v>4.6218487394957986E-2</c:v>
                </c:pt>
                <c:pt idx="15">
                  <c:v>0.15126050420168066</c:v>
                </c:pt>
                <c:pt idx="16">
                  <c:v>4.2016806722689074E-3</c:v>
                </c:pt>
                <c:pt idx="17">
                  <c:v>2.1008403361344537E-3</c:v>
                </c:pt>
                <c:pt idx="18">
                  <c:v>4.2016806722689074E-3</c:v>
                </c:pt>
                <c:pt idx="19">
                  <c:v>2.100840336134454E-2</c:v>
                </c:pt>
                <c:pt idx="20">
                  <c:v>1.2605042016806723E-2</c:v>
                </c:pt>
                <c:pt idx="21">
                  <c:v>1.2605042016806723E-2</c:v>
                </c:pt>
                <c:pt idx="22">
                  <c:v>3.7815126050420166E-2</c:v>
                </c:pt>
                <c:pt idx="23">
                  <c:v>1.4705882352941176E-2</c:v>
                </c:pt>
                <c:pt idx="24">
                  <c:v>1.4705882352941176E-2</c:v>
                </c:pt>
                <c:pt idx="25">
                  <c:v>3.1512605042016806E-2</c:v>
                </c:pt>
                <c:pt idx="26">
                  <c:v>7.7731092436974791E-2</c:v>
                </c:pt>
                <c:pt idx="27">
                  <c:v>1.8907563025210083E-2</c:v>
                </c:pt>
                <c:pt idx="28">
                  <c:v>2.7310924369747899E-2</c:v>
                </c:pt>
                <c:pt idx="29">
                  <c:v>1.680672268907563E-2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856576"/>
        <c:axId val="146940288"/>
      </c:barChart>
      <c:catAx>
        <c:axId val="1468565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94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94028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5657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Centralised clinical pharmacy services - visiting the wards at least once daily- comparison between years</a:t>
            </a:r>
          </a:p>
        </c:rich>
      </c:tx>
      <c:layout>
        <c:manualLayout>
          <c:xMode val="edge"/>
          <c:yMode val="edge"/>
          <c:x val="0.15612278141805697"/>
          <c:y val="3.03689088517514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78192564917298E-2"/>
          <c:y val="0.1431670281995662"/>
          <c:w val="0.90090222190289149"/>
          <c:h val="0.56182212581344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'Q21'!$D$189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'Q21'!$B$190:$B$219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'Q21'!$D$190:$D$219</c:f>
              <c:numCache>
                <c:formatCode>0.0%</c:formatCode>
                <c:ptCount val="30"/>
                <c:pt idx="0">
                  <c:v>7.6923076923076927E-2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  <c:pt idx="5">
                  <c:v>0.1</c:v>
                </c:pt>
                <c:pt idx="6">
                  <c:v>0.2</c:v>
                </c:pt>
                <c:pt idx="7">
                  <c:v>0</c:v>
                </c:pt>
                <c:pt idx="8">
                  <c:v>0.27272727272727271</c:v>
                </c:pt>
                <c:pt idx="9">
                  <c:v>0.11764705882352941</c:v>
                </c:pt>
                <c:pt idx="10">
                  <c:v>0.16666666666666666</c:v>
                </c:pt>
                <c:pt idx="11">
                  <c:v>0.13846153846153847</c:v>
                </c:pt>
                <c:pt idx="12">
                  <c:v>0.33333333333333331</c:v>
                </c:pt>
                <c:pt idx="13">
                  <c:v>7.6923076923076927E-2</c:v>
                </c:pt>
                <c:pt idx="14">
                  <c:v>0.4642857142857143</c:v>
                </c:pt>
                <c:pt idx="15">
                  <c:v>6.9444444444444448E-2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0.27272727272727271</c:v>
                </c:pt>
                <c:pt idx="20">
                  <c:v>0.3</c:v>
                </c:pt>
                <c:pt idx="21">
                  <c:v>0.14285714285714285</c:v>
                </c:pt>
                <c:pt idx="22">
                  <c:v>0.13636363636363635</c:v>
                </c:pt>
                <c:pt idx="23">
                  <c:v>0.125</c:v>
                </c:pt>
                <c:pt idx="24">
                  <c:v>0.14285714285714285</c:v>
                </c:pt>
                <c:pt idx="25">
                  <c:v>0.125</c:v>
                </c:pt>
                <c:pt idx="26">
                  <c:v>0.14583333333333334</c:v>
                </c:pt>
                <c:pt idx="27">
                  <c:v>9.0909090909090912E-2</c:v>
                </c:pt>
                <c:pt idx="28">
                  <c:v>7.6923076923076927E-2</c:v>
                </c:pt>
                <c:pt idx="29">
                  <c:v>0.8571428571428571</c:v>
                </c:pt>
              </c:numCache>
            </c:numRef>
          </c:val>
        </c:ser>
        <c:ser>
          <c:idx val="1"/>
          <c:order val="1"/>
          <c:tx>
            <c:strRef>
              <c:f>'Q21'!$E$189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'Q21'!$B$190:$B$219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'Q21'!$E$190:$E$219</c:f>
              <c:numCache>
                <c:formatCode>0.0%</c:formatCode>
                <c:ptCount val="30"/>
                <c:pt idx="0">
                  <c:v>5.6000000000000001E-2</c:v>
                </c:pt>
                <c:pt idx="1">
                  <c:v>0.375</c:v>
                </c:pt>
                <c:pt idx="4">
                  <c:v>0</c:v>
                </c:pt>
                <c:pt idx="5">
                  <c:v>4.4999999999999998E-2</c:v>
                </c:pt>
                <c:pt idx="6">
                  <c:v>0</c:v>
                </c:pt>
                <c:pt idx="7">
                  <c:v>0</c:v>
                </c:pt>
                <c:pt idx="8">
                  <c:v>0.125</c:v>
                </c:pt>
                <c:pt idx="9">
                  <c:v>0</c:v>
                </c:pt>
                <c:pt idx="11">
                  <c:v>9.1999999999999998E-2</c:v>
                </c:pt>
                <c:pt idx="12">
                  <c:v>0.2</c:v>
                </c:pt>
                <c:pt idx="13">
                  <c:v>0</c:v>
                </c:pt>
                <c:pt idx="14">
                  <c:v>0.45</c:v>
                </c:pt>
                <c:pt idx="15">
                  <c:v>7.6999999999999999E-2</c:v>
                </c:pt>
                <c:pt idx="17">
                  <c:v>0</c:v>
                </c:pt>
                <c:pt idx="18">
                  <c:v>0</c:v>
                </c:pt>
                <c:pt idx="19">
                  <c:v>0.16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7.6999999999999999E-2</c:v>
                </c:pt>
                <c:pt idx="26">
                  <c:v>0.155</c:v>
                </c:pt>
                <c:pt idx="28">
                  <c:v>5.6000000000000001E-2</c:v>
                </c:pt>
                <c:pt idx="29">
                  <c:v>0.55600000000000005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6965632"/>
        <c:axId val="146967168"/>
      </c:barChart>
      <c:catAx>
        <c:axId val="1469656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96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9671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96563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79089807829965"/>
          <c:y val="0.93071926921375014"/>
          <c:w val="0.16608414551327999"/>
          <c:h val="5.3118085989828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Centralised clinical services - not visiting the wards on a daily basis - comparison between years</a:t>
            </a:r>
          </a:p>
        </c:rich>
      </c:tx>
      <c:layout>
        <c:manualLayout>
          <c:xMode val="edge"/>
          <c:yMode val="edge"/>
          <c:x val="0.1534072470363278"/>
          <c:y val="2.3062864832427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78192564917298E-2"/>
          <c:y val="0.1431670281995662"/>
          <c:w val="0.90090222190289149"/>
          <c:h val="0.56182212581344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'Q21'!$G$189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'Q21'!$B$190:$B$219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'Q21'!$G$190:$G$219</c:f>
              <c:numCache>
                <c:formatCode>0.0%</c:formatCode>
                <c:ptCount val="30"/>
                <c:pt idx="0">
                  <c:v>0.92307692307692313</c:v>
                </c:pt>
                <c:pt idx="1">
                  <c:v>0.81481481481481477</c:v>
                </c:pt>
                <c:pt idx="2">
                  <c:v>1</c:v>
                </c:pt>
                <c:pt idx="3">
                  <c:v>1</c:v>
                </c:pt>
                <c:pt idx="4">
                  <c:v>0.66666666666666663</c:v>
                </c:pt>
                <c:pt idx="5">
                  <c:v>0.8</c:v>
                </c:pt>
                <c:pt idx="6">
                  <c:v>1</c:v>
                </c:pt>
                <c:pt idx="7">
                  <c:v>1</c:v>
                </c:pt>
                <c:pt idx="8">
                  <c:v>0.54545454545454541</c:v>
                </c:pt>
                <c:pt idx="9">
                  <c:v>0.76470588235294112</c:v>
                </c:pt>
                <c:pt idx="10">
                  <c:v>0.83333333333333337</c:v>
                </c:pt>
                <c:pt idx="11">
                  <c:v>0.92307692307692313</c:v>
                </c:pt>
                <c:pt idx="12">
                  <c:v>0.66666666666666663</c:v>
                </c:pt>
                <c:pt idx="13">
                  <c:v>0.92307692307692313</c:v>
                </c:pt>
                <c:pt idx="14">
                  <c:v>0.6071428571428571</c:v>
                </c:pt>
                <c:pt idx="15">
                  <c:v>0.93055555555555558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0.81818181818181823</c:v>
                </c:pt>
                <c:pt idx="20">
                  <c:v>0.6</c:v>
                </c:pt>
                <c:pt idx="21">
                  <c:v>0.8571428571428571</c:v>
                </c:pt>
                <c:pt idx="22">
                  <c:v>0.86363636363636365</c:v>
                </c:pt>
                <c:pt idx="23">
                  <c:v>0.875</c:v>
                </c:pt>
                <c:pt idx="24">
                  <c:v>1</c:v>
                </c:pt>
                <c:pt idx="25">
                  <c:v>0.875</c:v>
                </c:pt>
                <c:pt idx="26">
                  <c:v>0.83333333333333337</c:v>
                </c:pt>
                <c:pt idx="27">
                  <c:v>0.72727272727272729</c:v>
                </c:pt>
                <c:pt idx="28">
                  <c:v>0.92307692307692313</c:v>
                </c:pt>
                <c:pt idx="29">
                  <c:v>7.1428571428571425E-2</c:v>
                </c:pt>
              </c:numCache>
            </c:numRef>
          </c:val>
        </c:ser>
        <c:ser>
          <c:idx val="1"/>
          <c:order val="1"/>
          <c:tx>
            <c:strRef>
              <c:f>'Q21'!$H$189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'Q21'!$B$190:$B$219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'Q21'!$H$190:$H$219</c:f>
              <c:numCache>
                <c:formatCode>0.0%</c:formatCode>
                <c:ptCount val="30"/>
                <c:pt idx="0">
                  <c:v>0.94399999999999995</c:v>
                </c:pt>
                <c:pt idx="1">
                  <c:v>0.625</c:v>
                </c:pt>
                <c:pt idx="4">
                  <c:v>0.75</c:v>
                </c:pt>
                <c:pt idx="5">
                  <c:v>0.68200000000000005</c:v>
                </c:pt>
                <c:pt idx="6">
                  <c:v>1</c:v>
                </c:pt>
                <c:pt idx="7">
                  <c:v>1</c:v>
                </c:pt>
                <c:pt idx="8">
                  <c:v>0.75</c:v>
                </c:pt>
                <c:pt idx="9">
                  <c:v>1</c:v>
                </c:pt>
                <c:pt idx="11">
                  <c:v>0.93100000000000005</c:v>
                </c:pt>
                <c:pt idx="12">
                  <c:v>1</c:v>
                </c:pt>
                <c:pt idx="13">
                  <c:v>1</c:v>
                </c:pt>
                <c:pt idx="14">
                  <c:v>0.52500000000000002</c:v>
                </c:pt>
                <c:pt idx="15">
                  <c:v>0.92300000000000004</c:v>
                </c:pt>
                <c:pt idx="17">
                  <c:v>1</c:v>
                </c:pt>
                <c:pt idx="18">
                  <c:v>1</c:v>
                </c:pt>
                <c:pt idx="19">
                  <c:v>0.84</c:v>
                </c:pt>
                <c:pt idx="20">
                  <c:v>0.8</c:v>
                </c:pt>
                <c:pt idx="21">
                  <c:v>0.5</c:v>
                </c:pt>
                <c:pt idx="24">
                  <c:v>1</c:v>
                </c:pt>
                <c:pt idx="25">
                  <c:v>0.84599999999999997</c:v>
                </c:pt>
                <c:pt idx="26">
                  <c:v>0.74099999999999999</c:v>
                </c:pt>
                <c:pt idx="28">
                  <c:v>1</c:v>
                </c:pt>
                <c:pt idx="29">
                  <c:v>0.111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7000704"/>
        <c:axId val="147006592"/>
      </c:barChart>
      <c:catAx>
        <c:axId val="1470007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00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006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00070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84459276215744"/>
          <c:y val="0.93071926921375014"/>
          <c:w val="0.16637501091698068"/>
          <c:h val="5.3118085989828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89" r="0.75000000000000289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Decentralised clinical services - at least 50 % of time in the wards - comparison between years</a:t>
            </a:r>
          </a:p>
        </c:rich>
      </c:tx>
      <c:layout>
        <c:manualLayout>
          <c:xMode val="edge"/>
          <c:yMode val="edge"/>
          <c:x val="0.16358451260026063"/>
          <c:y val="2.6715886842089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78192564917298E-2"/>
          <c:y val="0.1431670281995662"/>
          <c:w val="0.90090222190289149"/>
          <c:h val="0.56182212581344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'Q21'!$J$189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'Q21'!$B$190:$B$219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'Q21'!$J$190:$J$219</c:f>
              <c:numCache>
                <c:formatCode>0.0%</c:formatCode>
                <c:ptCount val="30"/>
                <c:pt idx="0">
                  <c:v>0.11538461538461539</c:v>
                </c:pt>
                <c:pt idx="1">
                  <c:v>0.29629629629629628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0.2</c:v>
                </c:pt>
                <c:pt idx="7">
                  <c:v>0</c:v>
                </c:pt>
                <c:pt idx="8">
                  <c:v>0.27272727272727271</c:v>
                </c:pt>
                <c:pt idx="9">
                  <c:v>0.29411764705882354</c:v>
                </c:pt>
                <c:pt idx="10">
                  <c:v>0</c:v>
                </c:pt>
                <c:pt idx="11">
                  <c:v>0.16923076923076924</c:v>
                </c:pt>
                <c:pt idx="12">
                  <c:v>0</c:v>
                </c:pt>
                <c:pt idx="13">
                  <c:v>0.23076923076923078</c:v>
                </c:pt>
                <c:pt idx="14">
                  <c:v>0.21428571428571427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0.33333333333333331</c:v>
                </c:pt>
                <c:pt idx="19">
                  <c:v>9.0909090909090912E-2</c:v>
                </c:pt>
                <c:pt idx="20">
                  <c:v>0.4</c:v>
                </c:pt>
                <c:pt idx="21">
                  <c:v>0.14285714285714285</c:v>
                </c:pt>
                <c:pt idx="22">
                  <c:v>0.18181818181818182</c:v>
                </c:pt>
                <c:pt idx="23">
                  <c:v>0.125</c:v>
                </c:pt>
                <c:pt idx="24">
                  <c:v>0</c:v>
                </c:pt>
                <c:pt idx="25">
                  <c:v>6.25E-2</c:v>
                </c:pt>
                <c:pt idx="26">
                  <c:v>0.22916666666666666</c:v>
                </c:pt>
                <c:pt idx="27">
                  <c:v>0.18181818181818182</c:v>
                </c:pt>
                <c:pt idx="28">
                  <c:v>0</c:v>
                </c:pt>
                <c:pt idx="29">
                  <c:v>0.42857142857142855</c:v>
                </c:pt>
              </c:numCache>
            </c:numRef>
          </c:val>
        </c:ser>
        <c:ser>
          <c:idx val="1"/>
          <c:order val="1"/>
          <c:tx>
            <c:strRef>
              <c:f>'Q21'!$K$189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'Q21'!$B$190:$B$219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'Q21'!$K$190:$K$219</c:f>
              <c:numCache>
                <c:formatCode>0.0%</c:formatCode>
                <c:ptCount val="30"/>
                <c:pt idx="0">
                  <c:v>0.111</c:v>
                </c:pt>
                <c:pt idx="1">
                  <c:v>0</c:v>
                </c:pt>
                <c:pt idx="4">
                  <c:v>0.25</c:v>
                </c:pt>
                <c:pt idx="5">
                  <c:v>0.27300000000000002</c:v>
                </c:pt>
                <c:pt idx="6">
                  <c:v>0.111</c:v>
                </c:pt>
                <c:pt idx="7">
                  <c:v>0</c:v>
                </c:pt>
                <c:pt idx="8">
                  <c:v>0.188</c:v>
                </c:pt>
                <c:pt idx="9">
                  <c:v>0</c:v>
                </c:pt>
                <c:pt idx="11">
                  <c:v>2.3E-2</c:v>
                </c:pt>
                <c:pt idx="12">
                  <c:v>0</c:v>
                </c:pt>
                <c:pt idx="13">
                  <c:v>0</c:v>
                </c:pt>
                <c:pt idx="14">
                  <c:v>0.1</c:v>
                </c:pt>
                <c:pt idx="15">
                  <c:v>2.5999999999999999E-2</c:v>
                </c:pt>
                <c:pt idx="17">
                  <c:v>0</c:v>
                </c:pt>
                <c:pt idx="18">
                  <c:v>0</c:v>
                </c:pt>
                <c:pt idx="19">
                  <c:v>0.08</c:v>
                </c:pt>
                <c:pt idx="20">
                  <c:v>0.4</c:v>
                </c:pt>
                <c:pt idx="21">
                  <c:v>0.5</c:v>
                </c:pt>
                <c:pt idx="24">
                  <c:v>0</c:v>
                </c:pt>
                <c:pt idx="25">
                  <c:v>0.154</c:v>
                </c:pt>
                <c:pt idx="26">
                  <c:v>0.13800000000000001</c:v>
                </c:pt>
                <c:pt idx="28">
                  <c:v>0.111</c:v>
                </c:pt>
                <c:pt idx="29">
                  <c:v>0.55600000000000005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7052416"/>
        <c:axId val="147053952"/>
      </c:barChart>
      <c:catAx>
        <c:axId val="1470524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05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053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05241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79089807829965"/>
          <c:y val="0.93071926921375014"/>
          <c:w val="0.16608414551327999"/>
          <c:h val="5.3118085989828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89" r="0.75000000000000289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Assigning clinical services to pharmacy technicians in 2005 (n=790)</a:t>
            </a:r>
          </a:p>
        </c:rich>
      </c:tx>
      <c:layout>
        <c:manualLayout>
          <c:xMode val="edge"/>
          <c:yMode val="edge"/>
          <c:x val="0.1460986288351887"/>
          <c:y val="3.2178477690288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69776673851739E-2"/>
          <c:y val="0.15841584158415903"/>
          <c:w val="0.89983519472233853"/>
          <c:h val="0.50495049504950495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'Q22'!$B$71:$B$93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'Q22'!$F$71:$F$93</c:f>
              <c:numCache>
                <c:formatCode>#,##0.0%</c:formatCode>
                <c:ptCount val="23"/>
                <c:pt idx="0">
                  <c:v>8.9999999999999993E-3</c:v>
                </c:pt>
                <c:pt idx="1">
                  <c:v>3.0000000000000001E-3</c:v>
                </c:pt>
                <c:pt idx="2">
                  <c:v>5.0000000000000001E-3</c:v>
                </c:pt>
                <c:pt idx="3">
                  <c:v>2.1999999999999999E-2</c:v>
                </c:pt>
                <c:pt idx="4">
                  <c:v>1.2999999999999999E-2</c:v>
                </c:pt>
                <c:pt idx="5">
                  <c:v>0</c:v>
                </c:pt>
                <c:pt idx="6">
                  <c:v>4.0000000000000001E-3</c:v>
                </c:pt>
                <c:pt idx="7">
                  <c:v>1.4999999999999999E-2</c:v>
                </c:pt>
                <c:pt idx="8">
                  <c:v>6.0999999999999999E-2</c:v>
                </c:pt>
                <c:pt idx="9">
                  <c:v>4.0000000000000001E-3</c:v>
                </c:pt>
                <c:pt idx="10">
                  <c:v>1.2999999999999999E-2</c:v>
                </c:pt>
                <c:pt idx="11">
                  <c:v>1.2999999999999999E-2</c:v>
                </c:pt>
                <c:pt idx="12">
                  <c:v>1.7999999999999999E-2</c:v>
                </c:pt>
                <c:pt idx="13">
                  <c:v>1.6E-2</c:v>
                </c:pt>
                <c:pt idx="14">
                  <c:v>3.0000000000000001E-3</c:v>
                </c:pt>
                <c:pt idx="15">
                  <c:v>3.2000000000000001E-2</c:v>
                </c:pt>
                <c:pt idx="16">
                  <c:v>3.0000000000000001E-3</c:v>
                </c:pt>
                <c:pt idx="17">
                  <c:v>1E-3</c:v>
                </c:pt>
                <c:pt idx="18">
                  <c:v>7.5999999999999998E-2</c:v>
                </c:pt>
                <c:pt idx="19">
                  <c:v>8.0000000000000002E-3</c:v>
                </c:pt>
                <c:pt idx="20">
                  <c:v>1.7999999999999999E-2</c:v>
                </c:pt>
                <c:pt idx="21">
                  <c:v>8.0000000000000002E-3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'Q22'!$B$71:$B$93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'Q22'!$J$71:$J$93</c:f>
              <c:numCache>
                <c:formatCode>#,##0.0%</c:formatCode>
                <c:ptCount val="23"/>
                <c:pt idx="0">
                  <c:v>2.9000000000000001E-2</c:v>
                </c:pt>
                <c:pt idx="1">
                  <c:v>1.4999999999999999E-2</c:v>
                </c:pt>
                <c:pt idx="2">
                  <c:v>1.2999999999999999E-2</c:v>
                </c:pt>
                <c:pt idx="3">
                  <c:v>5.7000000000000002E-2</c:v>
                </c:pt>
                <c:pt idx="4">
                  <c:v>0</c:v>
                </c:pt>
                <c:pt idx="5">
                  <c:v>1.9E-2</c:v>
                </c:pt>
                <c:pt idx="6">
                  <c:v>3.9E-2</c:v>
                </c:pt>
                <c:pt idx="7">
                  <c:v>1.4999999999999999E-2</c:v>
                </c:pt>
                <c:pt idx="8">
                  <c:v>0.109</c:v>
                </c:pt>
                <c:pt idx="9">
                  <c:v>1.2999999999999999E-2</c:v>
                </c:pt>
                <c:pt idx="10">
                  <c:v>5.8000000000000003E-2</c:v>
                </c:pt>
                <c:pt idx="11">
                  <c:v>4.5999999999999999E-2</c:v>
                </c:pt>
                <c:pt idx="12">
                  <c:v>3.6999999999999998E-2</c:v>
                </c:pt>
                <c:pt idx="13">
                  <c:v>1.0999999999999999E-2</c:v>
                </c:pt>
                <c:pt idx="14">
                  <c:v>3.0000000000000001E-3</c:v>
                </c:pt>
                <c:pt idx="15">
                  <c:v>3.0000000000000001E-3</c:v>
                </c:pt>
                <c:pt idx="16">
                  <c:v>8.0000000000000002E-3</c:v>
                </c:pt>
                <c:pt idx="17">
                  <c:v>5.2999999999999999E-2</c:v>
                </c:pt>
                <c:pt idx="18">
                  <c:v>1E-3</c:v>
                </c:pt>
                <c:pt idx="19">
                  <c:v>2.4E-2</c:v>
                </c:pt>
                <c:pt idx="20">
                  <c:v>6.8000000000000005E-2</c:v>
                </c:pt>
                <c:pt idx="21">
                  <c:v>2.8000000000000001E-2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9238912"/>
        <c:axId val="149240448"/>
      </c:barChart>
      <c:catAx>
        <c:axId val="14923891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4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24044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3891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08159109421754"/>
          <c:y val="0.92391475522081479"/>
          <c:w val="0.12500037710803336"/>
          <c:h val="5.65217391304345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Assigning clinical services to pharmacy technicians in 2010 (n=990)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'Q22'!$B$7:$B$36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'Q22'!$F$7:$F$36</c:f>
              <c:numCache>
                <c:formatCode>#,##0.0%</c:formatCode>
                <c:ptCount val="30"/>
                <c:pt idx="0">
                  <c:v>6.0606060606060606E-3</c:v>
                </c:pt>
                <c:pt idx="1">
                  <c:v>1.0101010101010102E-2</c:v>
                </c:pt>
                <c:pt idx="2">
                  <c:v>2.0202020202020202E-3</c:v>
                </c:pt>
                <c:pt idx="3">
                  <c:v>6.0606060606060606E-3</c:v>
                </c:pt>
                <c:pt idx="4">
                  <c:v>1.3131313131313131E-2</c:v>
                </c:pt>
                <c:pt idx="5">
                  <c:v>5.0505050505050509E-3</c:v>
                </c:pt>
                <c:pt idx="6">
                  <c:v>5.0505050505050509E-3</c:v>
                </c:pt>
                <c:pt idx="7">
                  <c:v>0</c:v>
                </c:pt>
                <c:pt idx="8">
                  <c:v>1.0101010101010101E-3</c:v>
                </c:pt>
                <c:pt idx="9">
                  <c:v>9.0909090909090905E-3</c:v>
                </c:pt>
                <c:pt idx="10">
                  <c:v>1.0101010101010102E-2</c:v>
                </c:pt>
                <c:pt idx="11">
                  <c:v>2.7272727272727271E-2</c:v>
                </c:pt>
                <c:pt idx="12">
                  <c:v>1.0101010101010101E-3</c:v>
                </c:pt>
                <c:pt idx="13">
                  <c:v>1.4141414141414142E-2</c:v>
                </c:pt>
                <c:pt idx="14">
                  <c:v>7.0707070707070711E-3</c:v>
                </c:pt>
                <c:pt idx="15">
                  <c:v>4.3434343434343436E-2</c:v>
                </c:pt>
                <c:pt idx="16">
                  <c:v>3.0303030303030303E-3</c:v>
                </c:pt>
                <c:pt idx="17">
                  <c:v>2.0202020202020202E-3</c:v>
                </c:pt>
                <c:pt idx="18">
                  <c:v>1.0101010101010101E-3</c:v>
                </c:pt>
                <c:pt idx="19">
                  <c:v>1.0101010101010102E-2</c:v>
                </c:pt>
                <c:pt idx="20">
                  <c:v>6.0606060606060606E-3</c:v>
                </c:pt>
                <c:pt idx="21">
                  <c:v>7.0707070707070711E-3</c:v>
                </c:pt>
                <c:pt idx="22">
                  <c:v>9.0909090909090905E-3</c:v>
                </c:pt>
                <c:pt idx="23">
                  <c:v>9.0909090909090905E-3</c:v>
                </c:pt>
                <c:pt idx="24">
                  <c:v>2.0202020202020202E-3</c:v>
                </c:pt>
                <c:pt idx="25">
                  <c:v>3.0303030303030303E-3</c:v>
                </c:pt>
                <c:pt idx="26">
                  <c:v>9.0909090909090905E-3</c:v>
                </c:pt>
                <c:pt idx="27">
                  <c:v>6.0606060606060606E-3</c:v>
                </c:pt>
                <c:pt idx="28">
                  <c:v>5.0505050505050509E-3</c:v>
                </c:pt>
                <c:pt idx="29">
                  <c:v>1.2121212121212121E-2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'Q22'!$B$7:$B$36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'Q22'!$J$7:$J$36</c:f>
              <c:numCache>
                <c:formatCode>#,##0.0%</c:formatCode>
                <c:ptCount val="30"/>
                <c:pt idx="0">
                  <c:v>2.9292929292929294E-2</c:v>
                </c:pt>
                <c:pt idx="1">
                  <c:v>2.5252525252525252E-2</c:v>
                </c:pt>
                <c:pt idx="2">
                  <c:v>4.0404040404040404E-3</c:v>
                </c:pt>
                <c:pt idx="3">
                  <c:v>4.9494949494949494E-2</c:v>
                </c:pt>
                <c:pt idx="4">
                  <c:v>2.7272727272727271E-2</c:v>
                </c:pt>
                <c:pt idx="5">
                  <c:v>3.7373737373737372E-2</c:v>
                </c:pt>
                <c:pt idx="6">
                  <c:v>1.0101010101010101E-3</c:v>
                </c:pt>
                <c:pt idx="7">
                  <c:v>1.8181818181818181E-2</c:v>
                </c:pt>
                <c:pt idx="8">
                  <c:v>4.0404040404040407E-2</c:v>
                </c:pt>
                <c:pt idx="9">
                  <c:v>1.8181818181818181E-2</c:v>
                </c:pt>
                <c:pt idx="10">
                  <c:v>6.0606060606060606E-3</c:v>
                </c:pt>
                <c:pt idx="11">
                  <c:v>7.373737373737374E-2</c:v>
                </c:pt>
                <c:pt idx="12">
                  <c:v>3.0303030303030304E-2</c:v>
                </c:pt>
                <c:pt idx="13">
                  <c:v>3.3333333333333333E-2</c:v>
                </c:pt>
                <c:pt idx="14">
                  <c:v>2.3232323232323233E-2</c:v>
                </c:pt>
                <c:pt idx="15">
                  <c:v>7.4747474747474743E-2</c:v>
                </c:pt>
                <c:pt idx="16">
                  <c:v>2.5252525252525252E-2</c:v>
                </c:pt>
                <c:pt idx="17">
                  <c:v>2.0202020202020202E-3</c:v>
                </c:pt>
                <c:pt idx="18">
                  <c:v>4.0404040404040404E-3</c:v>
                </c:pt>
                <c:pt idx="19">
                  <c:v>1.0101010101010101E-3</c:v>
                </c:pt>
                <c:pt idx="20">
                  <c:v>9.0909090909090905E-3</c:v>
                </c:pt>
                <c:pt idx="21">
                  <c:v>3.1313131313131314E-2</c:v>
                </c:pt>
                <c:pt idx="22">
                  <c:v>1.6161616161616162E-2</c:v>
                </c:pt>
                <c:pt idx="23">
                  <c:v>1.8181818181818181E-2</c:v>
                </c:pt>
                <c:pt idx="24">
                  <c:v>5.6565656565656569E-2</c:v>
                </c:pt>
                <c:pt idx="25">
                  <c:v>2.0202020202020204E-2</c:v>
                </c:pt>
                <c:pt idx="26">
                  <c:v>5.1515151515151514E-2</c:v>
                </c:pt>
                <c:pt idx="27">
                  <c:v>1.1111111111111112E-2</c:v>
                </c:pt>
                <c:pt idx="28">
                  <c:v>1.4141414141414142E-2</c:v>
                </c:pt>
                <c:pt idx="29">
                  <c:v>2.0202020202020202E-3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9273984"/>
        <c:axId val="149275776"/>
      </c:barChart>
      <c:catAx>
        <c:axId val="1492739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7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27577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7398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Assigning clinical services to pharmacy technicians- comparison between years</a:t>
            </a:r>
          </a:p>
        </c:rich>
      </c:tx>
      <c:layout>
        <c:manualLayout>
          <c:xMode val="edge"/>
          <c:yMode val="edge"/>
          <c:x val="0.18537459063840586"/>
          <c:y val="3.0501289379643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313310600784933E-2"/>
          <c:y val="0.14379115560141742"/>
          <c:w val="0.85606584145666542"/>
          <c:h val="0.559914045296426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'Q22'!$D$128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'Q22'!$B$129:$B$158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'Q22'!$D$129:$D$158</c:f>
              <c:numCache>
                <c:formatCode>0.0%</c:formatCode>
                <c:ptCount val="30"/>
                <c:pt idx="0">
                  <c:v>0.17142857142857143</c:v>
                </c:pt>
                <c:pt idx="1">
                  <c:v>0.2857142857142857</c:v>
                </c:pt>
                <c:pt idx="2">
                  <c:v>0.33333333333333331</c:v>
                </c:pt>
                <c:pt idx="3">
                  <c:v>0.10909090909090909</c:v>
                </c:pt>
                <c:pt idx="4">
                  <c:v>0.32500000000000001</c:v>
                </c:pt>
                <c:pt idx="5">
                  <c:v>0.11904761904761904</c:v>
                </c:pt>
                <c:pt idx="6">
                  <c:v>0.83333333333333337</c:v>
                </c:pt>
                <c:pt idx="7">
                  <c:v>0</c:v>
                </c:pt>
                <c:pt idx="8">
                  <c:v>2.4390243902439025E-2</c:v>
                </c:pt>
                <c:pt idx="9">
                  <c:v>0.33333333333333331</c:v>
                </c:pt>
                <c:pt idx="10">
                  <c:v>0.625</c:v>
                </c:pt>
                <c:pt idx="11">
                  <c:v>0.27</c:v>
                </c:pt>
                <c:pt idx="12">
                  <c:v>3.2258064516129031E-2</c:v>
                </c:pt>
                <c:pt idx="13">
                  <c:v>0.2978723404255319</c:v>
                </c:pt>
                <c:pt idx="14">
                  <c:v>0.23333333333333334</c:v>
                </c:pt>
                <c:pt idx="15">
                  <c:v>0.36752136752136755</c:v>
                </c:pt>
                <c:pt idx="16">
                  <c:v>0.10714285714285714</c:v>
                </c:pt>
                <c:pt idx="17">
                  <c:v>0.5</c:v>
                </c:pt>
                <c:pt idx="18">
                  <c:v>0.2</c:v>
                </c:pt>
                <c:pt idx="19">
                  <c:v>0.90909090909090906</c:v>
                </c:pt>
                <c:pt idx="20">
                  <c:v>0.4</c:v>
                </c:pt>
                <c:pt idx="21">
                  <c:v>0.18421052631578946</c:v>
                </c:pt>
                <c:pt idx="22">
                  <c:v>0.36</c:v>
                </c:pt>
                <c:pt idx="23">
                  <c:v>0.33333333333333331</c:v>
                </c:pt>
                <c:pt idx="24">
                  <c:v>3.4482758620689655E-2</c:v>
                </c:pt>
                <c:pt idx="25">
                  <c:v>0.13043478260869565</c:v>
                </c:pt>
                <c:pt idx="26">
                  <c:v>0.15</c:v>
                </c:pt>
                <c:pt idx="27">
                  <c:v>0.35294117647058826</c:v>
                </c:pt>
                <c:pt idx="28">
                  <c:v>0.26315789473684209</c:v>
                </c:pt>
                <c:pt idx="29">
                  <c:v>0.8571428571428571</c:v>
                </c:pt>
              </c:numCache>
            </c:numRef>
          </c:val>
        </c:ser>
        <c:ser>
          <c:idx val="1"/>
          <c:order val="1"/>
          <c:tx>
            <c:strRef>
              <c:f>'Q22'!$E$128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'Q22'!$B$129:$B$158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'Q22'!$E$129:$E$158</c:f>
              <c:numCache>
                <c:formatCode>0.0%</c:formatCode>
                <c:ptCount val="30"/>
                <c:pt idx="0">
                  <c:v>0.23300000000000001</c:v>
                </c:pt>
                <c:pt idx="1">
                  <c:v>0.14299999999999999</c:v>
                </c:pt>
                <c:pt idx="4">
                  <c:v>0.28599999999999998</c:v>
                </c:pt>
                <c:pt idx="5">
                  <c:v>0.27400000000000002</c:v>
                </c:pt>
                <c:pt idx="6">
                  <c:v>1</c:v>
                </c:pt>
                <c:pt idx="7">
                  <c:v>0</c:v>
                </c:pt>
                <c:pt idx="8">
                  <c:v>8.7999999999999995E-2</c:v>
                </c:pt>
                <c:pt idx="9">
                  <c:v>0.5</c:v>
                </c:pt>
                <c:pt idx="11">
                  <c:v>0.35799999999999998</c:v>
                </c:pt>
                <c:pt idx="12">
                  <c:v>0.23100000000000001</c:v>
                </c:pt>
                <c:pt idx="13">
                  <c:v>0.17899999999999999</c:v>
                </c:pt>
                <c:pt idx="14">
                  <c:v>0.217</c:v>
                </c:pt>
                <c:pt idx="15">
                  <c:v>0.32600000000000001</c:v>
                </c:pt>
                <c:pt idx="17">
                  <c:v>0.59099999999999997</c:v>
                </c:pt>
                <c:pt idx="18">
                  <c:v>0.5</c:v>
                </c:pt>
                <c:pt idx="19">
                  <c:v>0.92600000000000005</c:v>
                </c:pt>
                <c:pt idx="20">
                  <c:v>0.25</c:v>
                </c:pt>
                <c:pt idx="21">
                  <c:v>2.3E-2</c:v>
                </c:pt>
                <c:pt idx="24">
                  <c:v>0.98399999999999999</c:v>
                </c:pt>
                <c:pt idx="25">
                  <c:v>0.24</c:v>
                </c:pt>
                <c:pt idx="26">
                  <c:v>0.20599999999999999</c:v>
                </c:pt>
                <c:pt idx="28">
                  <c:v>0.214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9309312"/>
        <c:axId val="149310848"/>
      </c:barChart>
      <c:catAx>
        <c:axId val="1493093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1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31084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0931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21509622475437"/>
          <c:y val="0.93506500462952469"/>
          <c:w val="0.12084611968821102"/>
          <c:h val="3.89610737433327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Ward stock assigned to pharmacy technicians in 2005 (n=275)</a:t>
            </a:r>
          </a:p>
        </c:rich>
      </c:tx>
      <c:layout>
        <c:manualLayout>
          <c:xMode val="edge"/>
          <c:yMode val="edge"/>
          <c:x val="0.17715227122683283"/>
          <c:y val="3.2855983650898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58940397350966E-2"/>
          <c:y val="0.159225591801778"/>
          <c:w val="0.90066225165562919"/>
          <c:h val="0.49789589817381336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'Q23'!$B$112:$B$134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'Q23'!$C$112:$C$134</c:f>
              <c:numCache>
                <c:formatCode>#,##0.0%</c:formatCode>
                <c:ptCount val="23"/>
                <c:pt idx="0">
                  <c:v>2.5000000000000001E-2</c:v>
                </c:pt>
                <c:pt idx="1">
                  <c:v>7.0000000000000001E-3</c:v>
                </c:pt>
                <c:pt idx="2">
                  <c:v>1.4999999999999999E-2</c:v>
                </c:pt>
                <c:pt idx="3">
                  <c:v>4.7E-2</c:v>
                </c:pt>
                <c:pt idx="4">
                  <c:v>3.5999999999999997E-2</c:v>
                </c:pt>
                <c:pt idx="5">
                  <c:v>0</c:v>
                </c:pt>
                <c:pt idx="6">
                  <c:v>7.0000000000000001E-3</c:v>
                </c:pt>
                <c:pt idx="7">
                  <c:v>0.04</c:v>
                </c:pt>
                <c:pt idx="8">
                  <c:v>9.0999999999999998E-2</c:v>
                </c:pt>
                <c:pt idx="9">
                  <c:v>4.0000000000000001E-3</c:v>
                </c:pt>
                <c:pt idx="10">
                  <c:v>2.9000000000000001E-2</c:v>
                </c:pt>
                <c:pt idx="11">
                  <c:v>3.3000000000000002E-2</c:v>
                </c:pt>
                <c:pt idx="12">
                  <c:v>5.0999999999999997E-2</c:v>
                </c:pt>
                <c:pt idx="13">
                  <c:v>0.04</c:v>
                </c:pt>
                <c:pt idx="14">
                  <c:v>7.0000000000000001E-3</c:v>
                </c:pt>
                <c:pt idx="15">
                  <c:v>8.6999999999999994E-2</c:v>
                </c:pt>
                <c:pt idx="16">
                  <c:v>7.0000000000000001E-3</c:v>
                </c:pt>
                <c:pt idx="17">
                  <c:v>0</c:v>
                </c:pt>
                <c:pt idx="18">
                  <c:v>0.218</c:v>
                </c:pt>
                <c:pt idx="19">
                  <c:v>2.1999999999999999E-2</c:v>
                </c:pt>
                <c:pt idx="20">
                  <c:v>5.0999999999999997E-2</c:v>
                </c:pt>
                <c:pt idx="21">
                  <c:v>1.7999999999999999E-2</c:v>
                </c:pt>
                <c:pt idx="22">
                  <c:v>3.3000000000000002E-2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'Q23'!$B$112:$B$134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'Q23'!$D$112:$D$134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1.4999999999999999E-2</c:v>
                </c:pt>
                <c:pt idx="4">
                  <c:v>0</c:v>
                </c:pt>
                <c:pt idx="5">
                  <c:v>0</c:v>
                </c:pt>
                <c:pt idx="6">
                  <c:v>3.9999999999999992E-3</c:v>
                </c:pt>
                <c:pt idx="7">
                  <c:v>3.9999999999999966E-3</c:v>
                </c:pt>
                <c:pt idx="8">
                  <c:v>8.0000000000000016E-2</c:v>
                </c:pt>
                <c:pt idx="9">
                  <c:v>6.9999999999999993E-3</c:v>
                </c:pt>
                <c:pt idx="10">
                  <c:v>4.0000000000000001E-3</c:v>
                </c:pt>
                <c:pt idx="11">
                  <c:v>0</c:v>
                </c:pt>
                <c:pt idx="12">
                  <c:v>0</c:v>
                </c:pt>
                <c:pt idx="13">
                  <c:v>6.9999999999999993E-3</c:v>
                </c:pt>
                <c:pt idx="14">
                  <c:v>0</c:v>
                </c:pt>
                <c:pt idx="15">
                  <c:v>4.0000000000000036E-3</c:v>
                </c:pt>
                <c:pt idx="16">
                  <c:v>0</c:v>
                </c:pt>
                <c:pt idx="17">
                  <c:v>4.0000000000000001E-3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4.0000000000000001E-3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9369984"/>
        <c:axId val="149371520"/>
      </c:barChart>
      <c:catAx>
        <c:axId val="14936998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7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3715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6998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84932289905539"/>
          <c:y val="0.92421209753360978"/>
          <c:w val="0.12482066083764047"/>
          <c:h val="5.47369317384949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information assigned to pharmacy technicians in 2005 (n=275)</a:t>
            </a:r>
          </a:p>
        </c:rich>
      </c:tx>
      <c:layout>
        <c:manualLayout>
          <c:xMode val="edge"/>
          <c:yMode val="edge"/>
          <c:x val="0.14735080970927639"/>
          <c:y val="3.27181908477162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58940397350966E-2"/>
          <c:y val="0.16107415540893433"/>
          <c:w val="0.90066225165562919"/>
          <c:h val="0.4958063846181259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'Q23'!$B$180:$B$202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'Q23'!$C$180:$C$202</c:f>
              <c:numCache>
                <c:formatCode>#,##0.0%</c:formatCode>
                <c:ptCount val="23"/>
                <c:pt idx="0">
                  <c:v>4.0000000000000001E-3</c:v>
                </c:pt>
                <c:pt idx="1">
                  <c:v>0</c:v>
                </c:pt>
                <c:pt idx="2">
                  <c:v>4.0000000000000001E-3</c:v>
                </c:pt>
                <c:pt idx="3">
                  <c:v>2.9000000000000001E-2</c:v>
                </c:pt>
                <c:pt idx="4">
                  <c:v>2.9000000000000001E-2</c:v>
                </c:pt>
                <c:pt idx="5">
                  <c:v>0</c:v>
                </c:pt>
                <c:pt idx="6">
                  <c:v>0</c:v>
                </c:pt>
                <c:pt idx="7">
                  <c:v>2.1999999999999999E-2</c:v>
                </c:pt>
                <c:pt idx="8">
                  <c:v>9.5000000000000001E-2</c:v>
                </c:pt>
                <c:pt idx="9">
                  <c:v>4.0000000000000001E-3</c:v>
                </c:pt>
                <c:pt idx="10">
                  <c:v>1.4999999999999999E-2</c:v>
                </c:pt>
                <c:pt idx="11">
                  <c:v>4.0000000000000001E-3</c:v>
                </c:pt>
                <c:pt idx="12">
                  <c:v>1.0999999999999999E-2</c:v>
                </c:pt>
                <c:pt idx="13">
                  <c:v>4.0000000000000001E-3</c:v>
                </c:pt>
                <c:pt idx="14">
                  <c:v>0</c:v>
                </c:pt>
                <c:pt idx="15">
                  <c:v>7.2999999999999995E-2</c:v>
                </c:pt>
                <c:pt idx="16">
                  <c:v>4.0000000000000001E-3</c:v>
                </c:pt>
                <c:pt idx="17">
                  <c:v>0</c:v>
                </c:pt>
                <c:pt idx="18">
                  <c:v>0.113</c:v>
                </c:pt>
                <c:pt idx="19">
                  <c:v>4.0000000000000001E-3</c:v>
                </c:pt>
                <c:pt idx="20">
                  <c:v>7.0000000000000001E-3</c:v>
                </c:pt>
                <c:pt idx="21">
                  <c:v>1.0999999999999999E-2</c:v>
                </c:pt>
                <c:pt idx="22">
                  <c:v>1.4999999999999999E-2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'Q23'!$B$180:$B$202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'Q23'!$D$180:$D$202</c:f>
              <c:numCache>
                <c:formatCode>0.0%</c:formatCode>
                <c:ptCount val="23"/>
                <c:pt idx="0">
                  <c:v>2.1000000000000001E-2</c:v>
                </c:pt>
                <c:pt idx="1">
                  <c:v>7.0000000000000001E-3</c:v>
                </c:pt>
                <c:pt idx="2">
                  <c:v>1.0999999999999999E-2</c:v>
                </c:pt>
                <c:pt idx="3">
                  <c:v>3.3000000000000002E-2</c:v>
                </c:pt>
                <c:pt idx="4">
                  <c:v>6.9999999999999958E-3</c:v>
                </c:pt>
                <c:pt idx="5">
                  <c:v>0</c:v>
                </c:pt>
                <c:pt idx="6">
                  <c:v>1.0999999999999999E-2</c:v>
                </c:pt>
                <c:pt idx="7">
                  <c:v>2.1999999999999999E-2</c:v>
                </c:pt>
                <c:pt idx="8">
                  <c:v>7.6000000000000012E-2</c:v>
                </c:pt>
                <c:pt idx="9">
                  <c:v>6.9999999999999993E-3</c:v>
                </c:pt>
                <c:pt idx="10">
                  <c:v>1.8000000000000002E-2</c:v>
                </c:pt>
                <c:pt idx="11">
                  <c:v>2.9000000000000001E-2</c:v>
                </c:pt>
                <c:pt idx="12">
                  <c:v>3.9999999999999994E-2</c:v>
                </c:pt>
                <c:pt idx="13">
                  <c:v>4.2999999999999997E-2</c:v>
                </c:pt>
                <c:pt idx="14">
                  <c:v>7.0000000000000001E-3</c:v>
                </c:pt>
                <c:pt idx="15">
                  <c:v>1.8000000000000002E-2</c:v>
                </c:pt>
                <c:pt idx="16">
                  <c:v>3.0000000000000001E-3</c:v>
                </c:pt>
                <c:pt idx="17">
                  <c:v>4.0000000000000001E-3</c:v>
                </c:pt>
                <c:pt idx="18">
                  <c:v>0.105</c:v>
                </c:pt>
                <c:pt idx="19">
                  <c:v>1.7999999999999999E-2</c:v>
                </c:pt>
                <c:pt idx="20">
                  <c:v>4.3999999999999997E-2</c:v>
                </c:pt>
                <c:pt idx="21">
                  <c:v>1.0999999999999999E-2</c:v>
                </c:pt>
                <c:pt idx="22">
                  <c:v>1.8000000000000002E-2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9405056"/>
        <c:axId val="149419136"/>
      </c:barChart>
      <c:catAx>
        <c:axId val="14940505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41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41913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40505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75096164281243"/>
          <c:y val="0.92243422725724156"/>
          <c:w val="0.12464177046781838"/>
          <c:h val="5.45075261387579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Patient counselling assigned to pharmacy technicians in 2005 (n=275)</a:t>
            </a:r>
          </a:p>
        </c:rich>
      </c:tx>
      <c:layout>
        <c:manualLayout>
          <c:xMode val="edge"/>
          <c:yMode val="edge"/>
          <c:x val="0.13538832301925563"/>
          <c:y val="3.27181908477162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949571187405376E-2"/>
          <c:y val="0.16107415540893433"/>
          <c:w val="0.90148838844181156"/>
          <c:h val="0.4958063846181259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'Q23'!$B$248:$B$270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'Q23'!$C$248:$C$270</c:f>
              <c:numCache>
                <c:formatCode>#,##0.0%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1.7999999999999999E-2</c:v>
                </c:pt>
                <c:pt idx="4">
                  <c:v>7.0000000000000001E-3</c:v>
                </c:pt>
                <c:pt idx="5">
                  <c:v>0</c:v>
                </c:pt>
                <c:pt idx="6">
                  <c:v>0</c:v>
                </c:pt>
                <c:pt idx="7">
                  <c:v>1.0999999999999999E-2</c:v>
                </c:pt>
                <c:pt idx="8">
                  <c:v>1.7999999999999999E-2</c:v>
                </c:pt>
                <c:pt idx="9">
                  <c:v>1.0999999999999999E-2</c:v>
                </c:pt>
                <c:pt idx="10">
                  <c:v>0</c:v>
                </c:pt>
                <c:pt idx="11">
                  <c:v>7.0000000000000001E-3</c:v>
                </c:pt>
                <c:pt idx="12">
                  <c:v>4.0000000000000001E-3</c:v>
                </c:pt>
                <c:pt idx="13">
                  <c:v>0</c:v>
                </c:pt>
                <c:pt idx="14">
                  <c:v>0</c:v>
                </c:pt>
                <c:pt idx="15">
                  <c:v>2.5000000000000001E-2</c:v>
                </c:pt>
                <c:pt idx="16">
                  <c:v>4.0000000000000001E-3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7.0000000000000001E-3</c:v>
                </c:pt>
                <c:pt idx="21">
                  <c:v>4.0000000000000001E-3</c:v>
                </c:pt>
                <c:pt idx="22">
                  <c:v>2.9000000000000001E-2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'Q23'!$B$248:$B$270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'Q23'!$D$248:$D$270</c:f>
              <c:numCache>
                <c:formatCode>0.0%</c:formatCode>
                <c:ptCount val="23"/>
                <c:pt idx="0">
                  <c:v>2.5000000000000001E-2</c:v>
                </c:pt>
                <c:pt idx="1">
                  <c:v>7.0000000000000001E-3</c:v>
                </c:pt>
                <c:pt idx="2">
                  <c:v>1.4999999999999999E-2</c:v>
                </c:pt>
                <c:pt idx="3">
                  <c:v>4.3999999999999997E-2</c:v>
                </c:pt>
                <c:pt idx="4">
                  <c:v>2.8999999999999998E-2</c:v>
                </c:pt>
                <c:pt idx="5">
                  <c:v>0</c:v>
                </c:pt>
                <c:pt idx="6">
                  <c:v>1.0999999999999999E-2</c:v>
                </c:pt>
                <c:pt idx="7">
                  <c:v>3.3000000000000002E-2</c:v>
                </c:pt>
                <c:pt idx="8">
                  <c:v>0.15300000000000002</c:v>
                </c:pt>
                <c:pt idx="9">
                  <c:v>0</c:v>
                </c:pt>
                <c:pt idx="10">
                  <c:v>3.3000000000000002E-2</c:v>
                </c:pt>
                <c:pt idx="11">
                  <c:v>2.6000000000000002E-2</c:v>
                </c:pt>
                <c:pt idx="12">
                  <c:v>4.7E-2</c:v>
                </c:pt>
                <c:pt idx="13">
                  <c:v>4.7E-2</c:v>
                </c:pt>
                <c:pt idx="14">
                  <c:v>7.0000000000000001E-3</c:v>
                </c:pt>
                <c:pt idx="15">
                  <c:v>6.6000000000000003E-2</c:v>
                </c:pt>
                <c:pt idx="16">
                  <c:v>3.0000000000000001E-3</c:v>
                </c:pt>
                <c:pt idx="17">
                  <c:v>4.0000000000000001E-3</c:v>
                </c:pt>
                <c:pt idx="18">
                  <c:v>0.218</c:v>
                </c:pt>
                <c:pt idx="19">
                  <c:v>2.1999999999999999E-2</c:v>
                </c:pt>
                <c:pt idx="20">
                  <c:v>4.3999999999999997E-2</c:v>
                </c:pt>
                <c:pt idx="21">
                  <c:v>1.7999999999999999E-2</c:v>
                </c:pt>
                <c:pt idx="22">
                  <c:v>4.0000000000000001E-3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9510016"/>
        <c:axId val="149511552"/>
      </c:barChart>
      <c:catAx>
        <c:axId val="14951001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51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51155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51001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95039610874384"/>
          <c:y val="0.92484345535418877"/>
          <c:w val="0.12446362782633823"/>
          <c:h val="5.42798466462253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Members of committees assigned to pharmacy technicians in 2005 (n=275)</a:t>
            </a:r>
          </a:p>
        </c:rich>
      </c:tx>
      <c:layout>
        <c:manualLayout>
          <c:xMode val="edge"/>
          <c:yMode val="edge"/>
          <c:x val="0.1122732463785541"/>
          <c:y val="3.25814392030977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949571187405376E-2"/>
          <c:y val="0.16040100250626624"/>
          <c:w val="0.90148838844181156"/>
          <c:h val="0.49874686716792105"/>
        </c:manualLayout>
      </c:layout>
      <c:barChart>
        <c:barDir val="col"/>
        <c:grouping val="stacked"/>
        <c:varyColors val="0"/>
        <c:ser>
          <c:idx val="0"/>
          <c:order val="0"/>
          <c:tx>
            <c:v>No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'Q23'!$B$317:$B$339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'Q23'!$D$317:$D$339</c:f>
              <c:numCache>
                <c:formatCode>0.0%</c:formatCode>
                <c:ptCount val="23"/>
                <c:pt idx="0">
                  <c:v>1.4000000000000002E-2</c:v>
                </c:pt>
                <c:pt idx="1">
                  <c:v>7.0000000000000001E-3</c:v>
                </c:pt>
                <c:pt idx="2">
                  <c:v>8.0000000000000002E-3</c:v>
                </c:pt>
                <c:pt idx="3">
                  <c:v>5.1000000000000004E-2</c:v>
                </c:pt>
                <c:pt idx="4">
                  <c:v>2.4999999999999998E-2</c:v>
                </c:pt>
                <c:pt idx="5">
                  <c:v>0</c:v>
                </c:pt>
                <c:pt idx="6">
                  <c:v>6.9999999999999993E-3</c:v>
                </c:pt>
                <c:pt idx="7">
                  <c:v>1.0999999999999996E-2</c:v>
                </c:pt>
                <c:pt idx="8">
                  <c:v>0.12400000000000001</c:v>
                </c:pt>
                <c:pt idx="9">
                  <c:v>1.0999999999999999E-2</c:v>
                </c:pt>
                <c:pt idx="10">
                  <c:v>2.9000000000000001E-2</c:v>
                </c:pt>
                <c:pt idx="11">
                  <c:v>1.8000000000000002E-2</c:v>
                </c:pt>
                <c:pt idx="12">
                  <c:v>4.3999999999999997E-2</c:v>
                </c:pt>
                <c:pt idx="13">
                  <c:v>4.7E-2</c:v>
                </c:pt>
                <c:pt idx="14">
                  <c:v>7.0000000000000001E-3</c:v>
                </c:pt>
                <c:pt idx="15">
                  <c:v>7.2999999999999995E-2</c:v>
                </c:pt>
                <c:pt idx="16">
                  <c:v>7.0000000000000001E-3</c:v>
                </c:pt>
                <c:pt idx="17">
                  <c:v>4.0000000000000001E-3</c:v>
                </c:pt>
                <c:pt idx="18">
                  <c:v>0.214</c:v>
                </c:pt>
                <c:pt idx="19">
                  <c:v>1.7999999999999999E-2</c:v>
                </c:pt>
                <c:pt idx="20">
                  <c:v>4.3999999999999997E-2</c:v>
                </c:pt>
                <c:pt idx="21">
                  <c:v>1.4999999999999999E-2</c:v>
                </c:pt>
                <c:pt idx="22">
                  <c:v>2.9000000000000001E-2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'Q23'!$B$317:$B$339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Lit>
              <c:formatCode>General</c:formatCode>
              <c:ptCount val="23"/>
              <c:pt idx="0">
                <c:v>1.4000000000000002E-2</c:v>
              </c:pt>
              <c:pt idx="1">
                <c:v>7.0000000000000062E-3</c:v>
              </c:pt>
              <c:pt idx="2">
                <c:v>8.0000000000000123E-3</c:v>
              </c:pt>
              <c:pt idx="3">
                <c:v>5.1000000000000004E-2</c:v>
              </c:pt>
              <c:pt idx="4">
                <c:v>2.4999999999999998E-2</c:v>
              </c:pt>
              <c:pt idx="5">
                <c:v>0</c:v>
              </c:pt>
              <c:pt idx="6">
                <c:v>7.0000000000000045E-3</c:v>
              </c:pt>
              <c:pt idx="7">
                <c:v>1.0999999999999996E-2</c:v>
              </c:pt>
              <c:pt idx="8">
                <c:v>0.1240000000000001</c:v>
              </c:pt>
              <c:pt idx="9">
                <c:v>2.9000000000000001E-2</c:v>
              </c:pt>
              <c:pt idx="10">
                <c:v>1.0999999999999998E-2</c:v>
              </c:pt>
              <c:pt idx="11">
                <c:v>2.9000000000000001E-2</c:v>
              </c:pt>
              <c:pt idx="12">
                <c:v>1.8000000000000023E-2</c:v>
              </c:pt>
              <c:pt idx="13">
                <c:v>4.3999999999999997E-2</c:v>
              </c:pt>
              <c:pt idx="14">
                <c:v>4.7000000000000014E-2</c:v>
              </c:pt>
              <c:pt idx="15">
                <c:v>7.0000000000000062E-3</c:v>
              </c:pt>
              <c:pt idx="16">
                <c:v>7.3000000000000009E-2</c:v>
              </c:pt>
              <c:pt idx="17">
                <c:v>7.0000000000000062E-3</c:v>
              </c:pt>
              <c:pt idx="18">
                <c:v>4.0000000000000053E-3</c:v>
              </c:pt>
              <c:pt idx="19">
                <c:v>0.21400000000000016</c:v>
              </c:pt>
              <c:pt idx="20">
                <c:v>1.7999999999999999E-2</c:v>
              </c:pt>
              <c:pt idx="21">
                <c:v>4.3999999999999997E-2</c:v>
              </c:pt>
              <c:pt idx="22">
                <c:v>1.4999999999999998E-2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9860736"/>
        <c:axId val="149862272"/>
      </c:barChart>
      <c:catAx>
        <c:axId val="14986073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86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8622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86073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28622948848952"/>
          <c:y val="0.92500059978791338"/>
          <c:w val="0.12428582877522013"/>
          <c:h val="5.41666066878758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Members of audit assigned to pharmacy technicians in 2005 (n=275)</a:t>
            </a:r>
          </a:p>
        </c:rich>
      </c:tx>
      <c:layout>
        <c:manualLayout>
          <c:xMode val="edge"/>
          <c:yMode val="edge"/>
          <c:x val="0.14654251488381026"/>
          <c:y val="3.25816180872128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41045507498286E-2"/>
          <c:y val="0.16040100250626624"/>
          <c:w val="0.90065982375220788"/>
          <c:h val="0.49874686716792105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'Q23'!$B$384:$B$406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'Q23'!$C$384:$C$406</c:f>
              <c:numCache>
                <c:formatCode>#,##0.0%</c:formatCode>
                <c:ptCount val="23"/>
                <c:pt idx="0">
                  <c:v>4.0000000000000001E-3</c:v>
                </c:pt>
                <c:pt idx="1">
                  <c:v>0</c:v>
                </c:pt>
                <c:pt idx="2">
                  <c:v>4.0000000000000001E-3</c:v>
                </c:pt>
                <c:pt idx="3">
                  <c:v>1.0999999999999999E-2</c:v>
                </c:pt>
                <c:pt idx="4">
                  <c:v>4.0000000000000001E-3</c:v>
                </c:pt>
                <c:pt idx="5">
                  <c:v>0</c:v>
                </c:pt>
                <c:pt idx="6">
                  <c:v>4.0000000000000001E-3</c:v>
                </c:pt>
                <c:pt idx="7">
                  <c:v>2.1999999999999999E-2</c:v>
                </c:pt>
                <c:pt idx="8">
                  <c:v>1.7999999999999999E-2</c:v>
                </c:pt>
                <c:pt idx="9">
                  <c:v>0</c:v>
                </c:pt>
                <c:pt idx="10">
                  <c:v>4.0000000000000001E-3</c:v>
                </c:pt>
                <c:pt idx="11">
                  <c:v>1.7999999999999999E-2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2.9000000000000001E-2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7.0000000000000001E-3</c:v>
                </c:pt>
                <c:pt idx="20">
                  <c:v>4.0000000000000001E-3</c:v>
                </c:pt>
                <c:pt idx="21">
                  <c:v>7.0000000000000001E-3</c:v>
                </c:pt>
                <c:pt idx="22">
                  <c:v>7.0000000000000001E-3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'Q23'!$B$384:$B$406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'Q23'!$D$384:$D$406</c:f>
              <c:numCache>
                <c:formatCode>0.0%</c:formatCode>
                <c:ptCount val="23"/>
                <c:pt idx="0">
                  <c:v>2.1000000000000001E-2</c:v>
                </c:pt>
                <c:pt idx="1">
                  <c:v>7.0000000000000001E-3</c:v>
                </c:pt>
                <c:pt idx="2">
                  <c:v>1.0999999999999999E-2</c:v>
                </c:pt>
                <c:pt idx="3">
                  <c:v>5.1000000000000004E-2</c:v>
                </c:pt>
                <c:pt idx="4">
                  <c:v>3.2000000000000001E-2</c:v>
                </c:pt>
                <c:pt idx="5">
                  <c:v>0</c:v>
                </c:pt>
                <c:pt idx="6">
                  <c:v>6.9999999999999993E-3</c:v>
                </c:pt>
                <c:pt idx="7">
                  <c:v>2.1999999999999999E-2</c:v>
                </c:pt>
                <c:pt idx="8">
                  <c:v>0.15300000000000002</c:v>
                </c:pt>
                <c:pt idx="9">
                  <c:v>1.0999999999999999E-2</c:v>
                </c:pt>
                <c:pt idx="10">
                  <c:v>2.9000000000000001E-2</c:v>
                </c:pt>
                <c:pt idx="11">
                  <c:v>1.5000000000000003E-2</c:v>
                </c:pt>
                <c:pt idx="12">
                  <c:v>5.0999999999999997E-2</c:v>
                </c:pt>
                <c:pt idx="13">
                  <c:v>4.7E-2</c:v>
                </c:pt>
                <c:pt idx="14">
                  <c:v>7.0000000000000001E-3</c:v>
                </c:pt>
                <c:pt idx="15">
                  <c:v>6.2E-2</c:v>
                </c:pt>
                <c:pt idx="16">
                  <c:v>7.0000000000000001E-3</c:v>
                </c:pt>
                <c:pt idx="17">
                  <c:v>4.0000000000000001E-3</c:v>
                </c:pt>
                <c:pt idx="18">
                  <c:v>0.218</c:v>
                </c:pt>
                <c:pt idx="19">
                  <c:v>1.4999999999999999E-2</c:v>
                </c:pt>
                <c:pt idx="20">
                  <c:v>4.7E-2</c:v>
                </c:pt>
                <c:pt idx="21">
                  <c:v>1.4999999999999999E-2</c:v>
                </c:pt>
                <c:pt idx="22">
                  <c:v>2.6000000000000002E-2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1018112"/>
        <c:axId val="151019904"/>
      </c:barChart>
      <c:catAx>
        <c:axId val="15101811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0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01990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01811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19752256577679"/>
          <c:y val="0.9253126582861354"/>
          <c:w val="0.12410857179437923"/>
          <c:h val="5.39418427959661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Other assigned to pharmacy technicians in 2005 (n=275)</a:t>
            </a:r>
          </a:p>
        </c:rich>
      </c:tx>
      <c:layout>
        <c:manualLayout>
          <c:xMode val="edge"/>
          <c:yMode val="edge"/>
          <c:x val="0.21018057583227628"/>
          <c:y val="3.2446127049475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33661740558478E-2"/>
          <c:y val="0.15973442591784701"/>
          <c:w val="0.90147783251231561"/>
          <c:h val="0.501665931398236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'Q23'!$B$452:$B$474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'Q23'!$C$452:$C$474</c:f>
              <c:numCache>
                <c:formatCode>#,##0.0%</c:formatCode>
                <c:ptCount val="23"/>
                <c:pt idx="0">
                  <c:v>1.4999999999999999E-2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1.4999999999999999E-2</c:v>
                </c:pt>
                <c:pt idx="4">
                  <c:v>0</c:v>
                </c:pt>
                <c:pt idx="5">
                  <c:v>0</c:v>
                </c:pt>
                <c:pt idx="6">
                  <c:v>4.0000000000000001E-3</c:v>
                </c:pt>
                <c:pt idx="7">
                  <c:v>1.0999999999999999E-2</c:v>
                </c:pt>
                <c:pt idx="8">
                  <c:v>6.5000000000000002E-2</c:v>
                </c:pt>
                <c:pt idx="9">
                  <c:v>0</c:v>
                </c:pt>
                <c:pt idx="10">
                  <c:v>4.0000000000000001E-3</c:v>
                </c:pt>
                <c:pt idx="11">
                  <c:v>1.4999999999999999E-2</c:v>
                </c:pt>
                <c:pt idx="12">
                  <c:v>0</c:v>
                </c:pt>
                <c:pt idx="13">
                  <c:v>4.3999999999999997E-2</c:v>
                </c:pt>
                <c:pt idx="14">
                  <c:v>0</c:v>
                </c:pt>
                <c:pt idx="15">
                  <c:v>3.5999999999999997E-2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0.105</c:v>
                </c:pt>
                <c:pt idx="19">
                  <c:v>1.4999999999999999E-2</c:v>
                </c:pt>
                <c:pt idx="20">
                  <c:v>3.3000000000000002E-2</c:v>
                </c:pt>
                <c:pt idx="21">
                  <c:v>7.0000000000000001E-3</c:v>
                </c:pt>
                <c:pt idx="22">
                  <c:v>1.7999999999999999E-2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'Q23'!$B$452:$B$474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'Q23'!$D$452:$D$474</c:f>
              <c:numCache>
                <c:formatCode>0.0%</c:formatCode>
                <c:ptCount val="23"/>
                <c:pt idx="0">
                  <c:v>1.0000000000000002E-2</c:v>
                </c:pt>
                <c:pt idx="1">
                  <c:v>3.0000000000000001E-3</c:v>
                </c:pt>
                <c:pt idx="2">
                  <c:v>1.0999999999999999E-2</c:v>
                </c:pt>
                <c:pt idx="3">
                  <c:v>4.7E-2</c:v>
                </c:pt>
                <c:pt idx="4">
                  <c:v>3.5999999999999997E-2</c:v>
                </c:pt>
                <c:pt idx="5">
                  <c:v>0</c:v>
                </c:pt>
                <c:pt idx="6">
                  <c:v>6.9999999999999993E-3</c:v>
                </c:pt>
                <c:pt idx="7">
                  <c:v>3.3000000000000002E-2</c:v>
                </c:pt>
                <c:pt idx="8">
                  <c:v>0.10600000000000001</c:v>
                </c:pt>
                <c:pt idx="9">
                  <c:v>1.0999999999999999E-2</c:v>
                </c:pt>
                <c:pt idx="10">
                  <c:v>2.9000000000000001E-2</c:v>
                </c:pt>
                <c:pt idx="11">
                  <c:v>1.8000000000000002E-2</c:v>
                </c:pt>
                <c:pt idx="12">
                  <c:v>5.0999999999999997E-2</c:v>
                </c:pt>
                <c:pt idx="13">
                  <c:v>3.0000000000000027E-3</c:v>
                </c:pt>
                <c:pt idx="14">
                  <c:v>7.0000000000000001E-3</c:v>
                </c:pt>
                <c:pt idx="15">
                  <c:v>5.5E-2</c:v>
                </c:pt>
                <c:pt idx="16">
                  <c:v>3.0000000000000001E-3</c:v>
                </c:pt>
                <c:pt idx="17">
                  <c:v>0</c:v>
                </c:pt>
                <c:pt idx="18">
                  <c:v>0.113</c:v>
                </c:pt>
                <c:pt idx="19">
                  <c:v>6.9999999999999993E-3</c:v>
                </c:pt>
                <c:pt idx="20">
                  <c:v>1.7999999999999995E-2</c:v>
                </c:pt>
                <c:pt idx="21">
                  <c:v>1.4999999999999999E-2</c:v>
                </c:pt>
                <c:pt idx="22">
                  <c:v>1.5000000000000003E-2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1147648"/>
        <c:axId val="151149184"/>
      </c:barChart>
      <c:catAx>
        <c:axId val="15114764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14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14918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14764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372807122513937"/>
          <c:y val="0.92531248950371159"/>
          <c:w val="0.12375547471459626"/>
          <c:h val="5.39418061773358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Ward stock assigned to pharmacy technicians in 2010 (n=239)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'Q23'!$D$74:$D$103</c:f>
              <c:numCache>
                <c:formatCode>0.0%</c:formatCode>
                <c:ptCount val="30"/>
                <c:pt idx="0">
                  <c:v>2.0920502092050208E-2</c:v>
                </c:pt>
                <c:pt idx="1">
                  <c:v>3.7656903765690378E-2</c:v>
                </c:pt>
                <c:pt idx="2">
                  <c:v>4.1841004184100415E-3</c:v>
                </c:pt>
                <c:pt idx="3">
                  <c:v>2.5104602510460251E-2</c:v>
                </c:pt>
                <c:pt idx="4">
                  <c:v>3.3472803347280332E-2</c:v>
                </c:pt>
                <c:pt idx="5">
                  <c:v>1.2552301255230125E-2</c:v>
                </c:pt>
                <c:pt idx="6">
                  <c:v>2.5104602510460251E-2</c:v>
                </c:pt>
                <c:pt idx="7">
                  <c:v>0</c:v>
                </c:pt>
                <c:pt idx="8">
                  <c:v>4.1841004184100415E-3</c:v>
                </c:pt>
                <c:pt idx="9">
                  <c:v>3.3472803347280332E-2</c:v>
                </c:pt>
                <c:pt idx="10">
                  <c:v>3.7656903765690378E-2</c:v>
                </c:pt>
                <c:pt idx="11">
                  <c:v>6.6945606694560664E-2</c:v>
                </c:pt>
                <c:pt idx="12">
                  <c:v>4.1841004184100415E-3</c:v>
                </c:pt>
                <c:pt idx="13">
                  <c:v>5.4393305439330547E-2</c:v>
                </c:pt>
                <c:pt idx="14">
                  <c:v>2.9288702928870293E-2</c:v>
                </c:pt>
                <c:pt idx="15">
                  <c:v>0.15899581589958159</c:v>
                </c:pt>
                <c:pt idx="16">
                  <c:v>4.1841004184100415E-3</c:v>
                </c:pt>
                <c:pt idx="17">
                  <c:v>4.1841004184100415E-3</c:v>
                </c:pt>
                <c:pt idx="18">
                  <c:v>4.1841004184100415E-3</c:v>
                </c:pt>
                <c:pt idx="19">
                  <c:v>4.1841004184100417E-2</c:v>
                </c:pt>
                <c:pt idx="20">
                  <c:v>2.5104602510460251E-2</c:v>
                </c:pt>
                <c:pt idx="21">
                  <c:v>4.1841004184100415E-3</c:v>
                </c:pt>
                <c:pt idx="22">
                  <c:v>3.7656903765690378E-2</c:v>
                </c:pt>
                <c:pt idx="23">
                  <c:v>3.7656903765690378E-2</c:v>
                </c:pt>
                <c:pt idx="24">
                  <c:v>8.368200836820083E-3</c:v>
                </c:pt>
                <c:pt idx="25">
                  <c:v>1.2552301255230125E-2</c:v>
                </c:pt>
                <c:pt idx="26">
                  <c:v>3.3472803347280332E-2</c:v>
                </c:pt>
                <c:pt idx="27">
                  <c:v>2.9288702928870293E-2</c:v>
                </c:pt>
                <c:pt idx="28">
                  <c:v>2.0920502092050208E-2</c:v>
                </c:pt>
                <c:pt idx="29">
                  <c:v>4.6025104602510462E-2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'Q23'!$B$74:$B$103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'Q23'!$F$74:$F$103</c:f>
              <c:numCache>
                <c:formatCode>0.0%</c:formatCode>
                <c:ptCount val="30"/>
                <c:pt idx="0">
                  <c:v>4.1841004184100415E-3</c:v>
                </c:pt>
                <c:pt idx="1">
                  <c:v>0</c:v>
                </c:pt>
                <c:pt idx="2">
                  <c:v>4.1841004184100415E-3</c:v>
                </c:pt>
                <c:pt idx="3">
                  <c:v>0</c:v>
                </c:pt>
                <c:pt idx="4">
                  <c:v>1.2552301255230125E-2</c:v>
                </c:pt>
                <c:pt idx="5">
                  <c:v>8.368200836820083E-3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4.1841004184100415E-3</c:v>
                </c:pt>
                <c:pt idx="10">
                  <c:v>4.1841004184100415E-3</c:v>
                </c:pt>
                <c:pt idx="11">
                  <c:v>4.6025104602510462E-2</c:v>
                </c:pt>
                <c:pt idx="12">
                  <c:v>0</c:v>
                </c:pt>
                <c:pt idx="13">
                  <c:v>4.1841004184100415E-3</c:v>
                </c:pt>
                <c:pt idx="14">
                  <c:v>0</c:v>
                </c:pt>
                <c:pt idx="15">
                  <c:v>1.6736401673640166E-2</c:v>
                </c:pt>
                <c:pt idx="16">
                  <c:v>8.368200836820083E-3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2.0920502092050208E-2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4.1841004184100415E-3</c:v>
                </c:pt>
                <c:pt idx="27">
                  <c:v>0</c:v>
                </c:pt>
                <c:pt idx="28">
                  <c:v>0</c:v>
                </c:pt>
                <c:pt idx="29">
                  <c:v>4.1841004184100415E-3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1363584"/>
        <c:axId val="151365120"/>
      </c:barChart>
      <c:catAx>
        <c:axId val="1513635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36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3651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36358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information assigned to pharmacy technicians in 2010 (n=239)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'Q23'!$B$142:$B$171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'Q23'!$D$142:$D$171</c:f>
              <c:numCache>
                <c:formatCode>0.0%</c:formatCode>
                <c:ptCount val="30"/>
                <c:pt idx="0">
                  <c:v>4.1841004184100415E-3</c:v>
                </c:pt>
                <c:pt idx="1">
                  <c:v>8.368200836820083E-3</c:v>
                </c:pt>
                <c:pt idx="2">
                  <c:v>0</c:v>
                </c:pt>
                <c:pt idx="3">
                  <c:v>2.0920502092050208E-2</c:v>
                </c:pt>
                <c:pt idx="4">
                  <c:v>3.3472803347280332E-2</c:v>
                </c:pt>
                <c:pt idx="5">
                  <c:v>8.368200836820083E-3</c:v>
                </c:pt>
                <c:pt idx="6">
                  <c:v>2.5104602510460251E-2</c:v>
                </c:pt>
                <c:pt idx="7">
                  <c:v>0</c:v>
                </c:pt>
                <c:pt idx="8">
                  <c:v>0</c:v>
                </c:pt>
                <c:pt idx="9">
                  <c:v>3.3472803347280332E-2</c:v>
                </c:pt>
                <c:pt idx="10">
                  <c:v>4.1841004184100415E-3</c:v>
                </c:pt>
                <c:pt idx="11">
                  <c:v>5.8577405857740586E-2</c:v>
                </c:pt>
                <c:pt idx="12">
                  <c:v>4.1841004184100415E-3</c:v>
                </c:pt>
                <c:pt idx="13">
                  <c:v>3.3472803347280332E-2</c:v>
                </c:pt>
                <c:pt idx="14">
                  <c:v>4.1841004184100415E-3</c:v>
                </c:pt>
                <c:pt idx="15">
                  <c:v>1.6736401673640166E-2</c:v>
                </c:pt>
                <c:pt idx="16">
                  <c:v>1.2552301255230125E-2</c:v>
                </c:pt>
                <c:pt idx="17">
                  <c:v>0</c:v>
                </c:pt>
                <c:pt idx="18">
                  <c:v>4.1841004184100415E-3</c:v>
                </c:pt>
                <c:pt idx="19">
                  <c:v>3.3472803347280332E-2</c:v>
                </c:pt>
                <c:pt idx="20">
                  <c:v>8.368200836820083E-3</c:v>
                </c:pt>
                <c:pt idx="21">
                  <c:v>1.6736401673640166E-2</c:v>
                </c:pt>
                <c:pt idx="22">
                  <c:v>8.368200836820083E-3</c:v>
                </c:pt>
                <c:pt idx="23">
                  <c:v>1.6736401673640166E-2</c:v>
                </c:pt>
                <c:pt idx="24">
                  <c:v>8.368200836820083E-3</c:v>
                </c:pt>
                <c:pt idx="25">
                  <c:v>4.1841004184100415E-3</c:v>
                </c:pt>
                <c:pt idx="26">
                  <c:v>2.0920502092050208E-2</c:v>
                </c:pt>
                <c:pt idx="27">
                  <c:v>0</c:v>
                </c:pt>
                <c:pt idx="28">
                  <c:v>0</c:v>
                </c:pt>
                <c:pt idx="29">
                  <c:v>2.9288702928870293E-2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'Q23'!$B$142:$B$171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'Q23'!$F$142:$F$171</c:f>
              <c:numCache>
                <c:formatCode>0.0%</c:formatCode>
                <c:ptCount val="30"/>
                <c:pt idx="0">
                  <c:v>2.0920502092050208E-2</c:v>
                </c:pt>
                <c:pt idx="1">
                  <c:v>2.9288702928870293E-2</c:v>
                </c:pt>
                <c:pt idx="2">
                  <c:v>8.368200836820083E-3</c:v>
                </c:pt>
                <c:pt idx="3">
                  <c:v>4.1841004184100415E-3</c:v>
                </c:pt>
                <c:pt idx="4">
                  <c:v>1.2552301255230125E-2</c:v>
                </c:pt>
                <c:pt idx="5">
                  <c:v>1.2552301255230125E-2</c:v>
                </c:pt>
                <c:pt idx="6">
                  <c:v>0</c:v>
                </c:pt>
                <c:pt idx="7">
                  <c:v>0</c:v>
                </c:pt>
                <c:pt idx="8">
                  <c:v>4.1841004184100415E-3</c:v>
                </c:pt>
                <c:pt idx="9">
                  <c:v>4.1841004184100415E-3</c:v>
                </c:pt>
                <c:pt idx="10">
                  <c:v>3.7656903765690378E-2</c:v>
                </c:pt>
                <c:pt idx="11">
                  <c:v>5.4393305439330547E-2</c:v>
                </c:pt>
                <c:pt idx="12">
                  <c:v>0</c:v>
                </c:pt>
                <c:pt idx="13">
                  <c:v>2.5104602510460251E-2</c:v>
                </c:pt>
                <c:pt idx="14">
                  <c:v>2.5104602510460251E-2</c:v>
                </c:pt>
                <c:pt idx="15">
                  <c:v>0.15899581589958159</c:v>
                </c:pt>
                <c:pt idx="16">
                  <c:v>0</c:v>
                </c:pt>
                <c:pt idx="17">
                  <c:v>4.1841004184100415E-3</c:v>
                </c:pt>
                <c:pt idx="18">
                  <c:v>0</c:v>
                </c:pt>
                <c:pt idx="19">
                  <c:v>8.368200836820083E-3</c:v>
                </c:pt>
                <c:pt idx="20">
                  <c:v>1.6736401673640166E-2</c:v>
                </c:pt>
                <c:pt idx="21">
                  <c:v>8.368200836820083E-3</c:v>
                </c:pt>
                <c:pt idx="22">
                  <c:v>2.9288702928870293E-2</c:v>
                </c:pt>
                <c:pt idx="23">
                  <c:v>2.0920502092050208E-2</c:v>
                </c:pt>
                <c:pt idx="24">
                  <c:v>0</c:v>
                </c:pt>
                <c:pt idx="25">
                  <c:v>8.368200836820083E-3</c:v>
                </c:pt>
                <c:pt idx="26">
                  <c:v>1.6736401673640166E-2</c:v>
                </c:pt>
                <c:pt idx="27">
                  <c:v>2.9288702928870293E-2</c:v>
                </c:pt>
                <c:pt idx="28">
                  <c:v>2.0920502092050208E-2</c:v>
                </c:pt>
                <c:pt idx="29">
                  <c:v>2.0920502092050208E-2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1406848"/>
        <c:axId val="151420928"/>
      </c:barChart>
      <c:catAx>
        <c:axId val="1514068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2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4209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0684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Patient counselling assigned to pharmacy technicians in 2010 (n=239)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'Q23'!$B$210:$B$239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'Q23'!$D$210:$D$239</c:f>
              <c:numCache>
                <c:formatCode>0.0%</c:formatCode>
                <c:ptCount val="30"/>
                <c:pt idx="0">
                  <c:v>0</c:v>
                </c:pt>
                <c:pt idx="1">
                  <c:v>8.368200836820083E-3</c:v>
                </c:pt>
                <c:pt idx="2">
                  <c:v>4.1841004184100415E-3</c:v>
                </c:pt>
                <c:pt idx="3">
                  <c:v>0</c:v>
                </c:pt>
                <c:pt idx="4">
                  <c:v>0</c:v>
                </c:pt>
                <c:pt idx="5">
                  <c:v>8.368200836820083E-3</c:v>
                </c:pt>
                <c:pt idx="6">
                  <c:v>1.2552301255230125E-2</c:v>
                </c:pt>
                <c:pt idx="7">
                  <c:v>0</c:v>
                </c:pt>
                <c:pt idx="8">
                  <c:v>0</c:v>
                </c:pt>
                <c:pt idx="9">
                  <c:v>1.2552301255230125E-2</c:v>
                </c:pt>
                <c:pt idx="10">
                  <c:v>0</c:v>
                </c:pt>
                <c:pt idx="11">
                  <c:v>2.0920502092050208E-2</c:v>
                </c:pt>
                <c:pt idx="12">
                  <c:v>4.1841004184100415E-3</c:v>
                </c:pt>
                <c:pt idx="13">
                  <c:v>1.6736401673640166E-2</c:v>
                </c:pt>
                <c:pt idx="14">
                  <c:v>0</c:v>
                </c:pt>
                <c:pt idx="15">
                  <c:v>8.368200836820083E-3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2.9288702928870293E-2</c:v>
                </c:pt>
                <c:pt idx="20">
                  <c:v>4.1841004184100415E-3</c:v>
                </c:pt>
                <c:pt idx="21">
                  <c:v>0</c:v>
                </c:pt>
                <c:pt idx="22">
                  <c:v>4.1841004184100415E-3</c:v>
                </c:pt>
                <c:pt idx="23">
                  <c:v>0</c:v>
                </c:pt>
                <c:pt idx="24">
                  <c:v>8.368200836820083E-3</c:v>
                </c:pt>
                <c:pt idx="25">
                  <c:v>0</c:v>
                </c:pt>
                <c:pt idx="26">
                  <c:v>1.2552301255230125E-2</c:v>
                </c:pt>
                <c:pt idx="27">
                  <c:v>0</c:v>
                </c:pt>
                <c:pt idx="28">
                  <c:v>0</c:v>
                </c:pt>
                <c:pt idx="29">
                  <c:v>5.0209205020920501E-2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'Q23'!$B$210:$B$239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'Q23'!$F$210:$F$239</c:f>
              <c:numCache>
                <c:formatCode>0.0%</c:formatCode>
                <c:ptCount val="30"/>
                <c:pt idx="0">
                  <c:v>2.5104602510460251E-2</c:v>
                </c:pt>
                <c:pt idx="1">
                  <c:v>2.9288702928870293E-2</c:v>
                </c:pt>
                <c:pt idx="2">
                  <c:v>4.1841004184100415E-3</c:v>
                </c:pt>
                <c:pt idx="3">
                  <c:v>2.5104602510460251E-2</c:v>
                </c:pt>
                <c:pt idx="4">
                  <c:v>4.6025104602510462E-2</c:v>
                </c:pt>
                <c:pt idx="5">
                  <c:v>1.2552301255230125E-2</c:v>
                </c:pt>
                <c:pt idx="6">
                  <c:v>1.2552301255230125E-2</c:v>
                </c:pt>
                <c:pt idx="7">
                  <c:v>0</c:v>
                </c:pt>
                <c:pt idx="8">
                  <c:v>4.1841004184100415E-3</c:v>
                </c:pt>
                <c:pt idx="9">
                  <c:v>2.5104602510460251E-2</c:v>
                </c:pt>
                <c:pt idx="10">
                  <c:v>4.1841004184100417E-2</c:v>
                </c:pt>
                <c:pt idx="11">
                  <c:v>9.2050209205020925E-2</c:v>
                </c:pt>
                <c:pt idx="12">
                  <c:v>0</c:v>
                </c:pt>
                <c:pt idx="13">
                  <c:v>4.1841004184100417E-2</c:v>
                </c:pt>
                <c:pt idx="14">
                  <c:v>2.9288702928870293E-2</c:v>
                </c:pt>
                <c:pt idx="15">
                  <c:v>0.16736401673640167</c:v>
                </c:pt>
                <c:pt idx="16">
                  <c:v>1.2552301255230125E-2</c:v>
                </c:pt>
                <c:pt idx="17">
                  <c:v>4.1841004184100415E-3</c:v>
                </c:pt>
                <c:pt idx="18">
                  <c:v>4.1841004184100415E-3</c:v>
                </c:pt>
                <c:pt idx="19">
                  <c:v>1.2552301255230125E-2</c:v>
                </c:pt>
                <c:pt idx="20">
                  <c:v>2.0920502092050208E-2</c:v>
                </c:pt>
                <c:pt idx="21">
                  <c:v>2.5104602510460251E-2</c:v>
                </c:pt>
                <c:pt idx="22">
                  <c:v>3.3472803347280332E-2</c:v>
                </c:pt>
                <c:pt idx="23">
                  <c:v>3.7656903765690378E-2</c:v>
                </c:pt>
                <c:pt idx="24">
                  <c:v>0</c:v>
                </c:pt>
                <c:pt idx="25">
                  <c:v>1.2552301255230125E-2</c:v>
                </c:pt>
                <c:pt idx="26">
                  <c:v>2.5104602510460251E-2</c:v>
                </c:pt>
                <c:pt idx="27">
                  <c:v>2.9288702928870293E-2</c:v>
                </c:pt>
                <c:pt idx="28">
                  <c:v>2.0920502092050208E-2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1450368"/>
        <c:axId val="151451904"/>
      </c:barChart>
      <c:catAx>
        <c:axId val="15145036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5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45190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5036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Members of committees assigned to pharmacy technicians in 2010 (n=239)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'Q23'!$B$279:$B$308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'Q23'!$D$279:$D$308</c:f>
              <c:numCache>
                <c:formatCode>0.0%</c:formatCode>
                <c:ptCount val="30"/>
                <c:pt idx="0">
                  <c:v>1.6736401673640166E-2</c:v>
                </c:pt>
                <c:pt idx="1">
                  <c:v>0</c:v>
                </c:pt>
                <c:pt idx="2">
                  <c:v>0</c:v>
                </c:pt>
                <c:pt idx="3">
                  <c:v>2.5104602510460251E-2</c:v>
                </c:pt>
                <c:pt idx="4">
                  <c:v>4.1841004184100415E-3</c:v>
                </c:pt>
                <c:pt idx="5">
                  <c:v>8.368200836820083E-3</c:v>
                </c:pt>
                <c:pt idx="6">
                  <c:v>0</c:v>
                </c:pt>
                <c:pt idx="7">
                  <c:v>0</c:v>
                </c:pt>
                <c:pt idx="8">
                  <c:v>4.1841004184100415E-3</c:v>
                </c:pt>
                <c:pt idx="9">
                  <c:v>2.5104602510460251E-2</c:v>
                </c:pt>
                <c:pt idx="10">
                  <c:v>4.1841004184100415E-3</c:v>
                </c:pt>
                <c:pt idx="11">
                  <c:v>3.7656903765690378E-2</c:v>
                </c:pt>
                <c:pt idx="12">
                  <c:v>0</c:v>
                </c:pt>
                <c:pt idx="13">
                  <c:v>0</c:v>
                </c:pt>
                <c:pt idx="14">
                  <c:v>1.2552301255230125E-2</c:v>
                </c:pt>
                <c:pt idx="15">
                  <c:v>1.2552301255230125E-2</c:v>
                </c:pt>
                <c:pt idx="16">
                  <c:v>4.1841004184100415E-3</c:v>
                </c:pt>
                <c:pt idx="17">
                  <c:v>0</c:v>
                </c:pt>
                <c:pt idx="18">
                  <c:v>0</c:v>
                </c:pt>
                <c:pt idx="19">
                  <c:v>1.6736401673640166E-2</c:v>
                </c:pt>
                <c:pt idx="20">
                  <c:v>4.1841004184100415E-3</c:v>
                </c:pt>
                <c:pt idx="21">
                  <c:v>8.368200836820083E-3</c:v>
                </c:pt>
                <c:pt idx="22">
                  <c:v>4.1841004184100415E-3</c:v>
                </c:pt>
                <c:pt idx="23">
                  <c:v>8.368200836820083E-3</c:v>
                </c:pt>
                <c:pt idx="24">
                  <c:v>0</c:v>
                </c:pt>
                <c:pt idx="25">
                  <c:v>0</c:v>
                </c:pt>
                <c:pt idx="26">
                  <c:v>1.2552301255230125E-2</c:v>
                </c:pt>
                <c:pt idx="27">
                  <c:v>0</c:v>
                </c:pt>
                <c:pt idx="28">
                  <c:v>0</c:v>
                </c:pt>
                <c:pt idx="29">
                  <c:v>2.0920502092050208E-2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'Q23'!$B$279:$B$308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'Q23'!$F$279:$F$308</c:f>
              <c:numCache>
                <c:formatCode>0.0%</c:formatCode>
                <c:ptCount val="30"/>
                <c:pt idx="0">
                  <c:v>8.368200836820083E-3</c:v>
                </c:pt>
                <c:pt idx="1">
                  <c:v>3.7656903765690378E-2</c:v>
                </c:pt>
                <c:pt idx="2">
                  <c:v>8.368200836820083E-3</c:v>
                </c:pt>
                <c:pt idx="3">
                  <c:v>0</c:v>
                </c:pt>
                <c:pt idx="4">
                  <c:v>4.1841004184100417E-2</c:v>
                </c:pt>
                <c:pt idx="5">
                  <c:v>1.2552301255230125E-2</c:v>
                </c:pt>
                <c:pt idx="6">
                  <c:v>2.5104602510460251E-2</c:v>
                </c:pt>
                <c:pt idx="7">
                  <c:v>0</c:v>
                </c:pt>
                <c:pt idx="8">
                  <c:v>0</c:v>
                </c:pt>
                <c:pt idx="9">
                  <c:v>1.2552301255230125E-2</c:v>
                </c:pt>
                <c:pt idx="10">
                  <c:v>3.7656903765690378E-2</c:v>
                </c:pt>
                <c:pt idx="11">
                  <c:v>7.5313807531380755E-2</c:v>
                </c:pt>
                <c:pt idx="12">
                  <c:v>4.1841004184100415E-3</c:v>
                </c:pt>
                <c:pt idx="13">
                  <c:v>5.8577405857740586E-2</c:v>
                </c:pt>
                <c:pt idx="14">
                  <c:v>1.6736401673640166E-2</c:v>
                </c:pt>
                <c:pt idx="15">
                  <c:v>0.16317991631799164</c:v>
                </c:pt>
                <c:pt idx="16">
                  <c:v>8.368200836820083E-3</c:v>
                </c:pt>
                <c:pt idx="17">
                  <c:v>4.1841004184100415E-3</c:v>
                </c:pt>
                <c:pt idx="18">
                  <c:v>4.1841004184100415E-3</c:v>
                </c:pt>
                <c:pt idx="19">
                  <c:v>2.5104602510460251E-2</c:v>
                </c:pt>
                <c:pt idx="20">
                  <c:v>2.0920502092050208E-2</c:v>
                </c:pt>
                <c:pt idx="21">
                  <c:v>1.6736401673640166E-2</c:v>
                </c:pt>
                <c:pt idx="22">
                  <c:v>3.3472803347280332E-2</c:v>
                </c:pt>
                <c:pt idx="23">
                  <c:v>2.9288702928870293E-2</c:v>
                </c:pt>
                <c:pt idx="24">
                  <c:v>8.368200836820083E-3</c:v>
                </c:pt>
                <c:pt idx="25">
                  <c:v>1.2552301255230125E-2</c:v>
                </c:pt>
                <c:pt idx="26">
                  <c:v>2.5104602510460251E-2</c:v>
                </c:pt>
                <c:pt idx="27">
                  <c:v>2.9288702928870293E-2</c:v>
                </c:pt>
                <c:pt idx="28">
                  <c:v>2.0920502092050208E-2</c:v>
                </c:pt>
                <c:pt idx="29">
                  <c:v>2.9288702928870293E-2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2214528"/>
        <c:axId val="152216320"/>
      </c:barChart>
      <c:catAx>
        <c:axId val="1522145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21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2163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21452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Members of audit assigned to pharmacy technicians in 2010 (n=239)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'Q23'!$B$346:$B$375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'Q23'!$D$346:$D$375</c:f>
              <c:numCache>
                <c:formatCode>0.0%</c:formatCode>
                <c:ptCount val="30"/>
                <c:pt idx="0">
                  <c:v>4.1841004184100415E-3</c:v>
                </c:pt>
                <c:pt idx="1">
                  <c:v>4.1841004184100415E-3</c:v>
                </c:pt>
                <c:pt idx="2">
                  <c:v>4.1841004184100415E-3</c:v>
                </c:pt>
                <c:pt idx="3">
                  <c:v>8.368200836820083E-3</c:v>
                </c:pt>
                <c:pt idx="4">
                  <c:v>0</c:v>
                </c:pt>
                <c:pt idx="5">
                  <c:v>1.6736401673640166E-2</c:v>
                </c:pt>
                <c:pt idx="6">
                  <c:v>8.368200836820083E-3</c:v>
                </c:pt>
                <c:pt idx="7">
                  <c:v>0</c:v>
                </c:pt>
                <c:pt idx="8">
                  <c:v>0</c:v>
                </c:pt>
                <c:pt idx="9">
                  <c:v>2.5104602510460251E-2</c:v>
                </c:pt>
                <c:pt idx="10">
                  <c:v>4.1841004184100415E-3</c:v>
                </c:pt>
                <c:pt idx="11">
                  <c:v>2.9288702928870293E-2</c:v>
                </c:pt>
                <c:pt idx="12">
                  <c:v>0</c:v>
                </c:pt>
                <c:pt idx="13">
                  <c:v>3.3472803347280332E-2</c:v>
                </c:pt>
                <c:pt idx="14">
                  <c:v>1.2552301255230125E-2</c:v>
                </c:pt>
                <c:pt idx="15">
                  <c:v>1.2552301255230125E-2</c:v>
                </c:pt>
                <c:pt idx="16">
                  <c:v>0</c:v>
                </c:pt>
                <c:pt idx="17">
                  <c:v>0</c:v>
                </c:pt>
                <c:pt idx="18">
                  <c:v>4.1841004184100415E-3</c:v>
                </c:pt>
                <c:pt idx="19">
                  <c:v>2.5104602510460251E-2</c:v>
                </c:pt>
                <c:pt idx="20">
                  <c:v>0</c:v>
                </c:pt>
                <c:pt idx="21">
                  <c:v>1.2552301255230125E-2</c:v>
                </c:pt>
                <c:pt idx="22">
                  <c:v>1.2552301255230125E-2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4.1841004184100415E-3</c:v>
                </c:pt>
                <c:pt idx="27">
                  <c:v>0</c:v>
                </c:pt>
                <c:pt idx="28">
                  <c:v>0</c:v>
                </c:pt>
                <c:pt idx="29">
                  <c:v>3.3472803347280332E-2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'Q23'!$B$346:$B$375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'Q23'!$F$346:$F$375</c:f>
              <c:numCache>
                <c:formatCode>0.0%</c:formatCode>
                <c:ptCount val="30"/>
                <c:pt idx="0">
                  <c:v>2.0920502092050208E-2</c:v>
                </c:pt>
                <c:pt idx="1">
                  <c:v>3.3472803347280332E-2</c:v>
                </c:pt>
                <c:pt idx="2">
                  <c:v>4.1841004184100415E-3</c:v>
                </c:pt>
                <c:pt idx="3">
                  <c:v>1.6736401673640166E-2</c:v>
                </c:pt>
                <c:pt idx="4">
                  <c:v>4.6025104602510462E-2</c:v>
                </c:pt>
                <c:pt idx="5">
                  <c:v>4.1841004184100415E-3</c:v>
                </c:pt>
                <c:pt idx="6">
                  <c:v>1.6736401673640166E-2</c:v>
                </c:pt>
                <c:pt idx="7">
                  <c:v>0</c:v>
                </c:pt>
                <c:pt idx="8">
                  <c:v>4.1841004184100415E-3</c:v>
                </c:pt>
                <c:pt idx="9">
                  <c:v>1.2552301255230125E-2</c:v>
                </c:pt>
                <c:pt idx="10">
                  <c:v>3.7656903765690378E-2</c:v>
                </c:pt>
                <c:pt idx="11">
                  <c:v>8.3682008368200833E-2</c:v>
                </c:pt>
                <c:pt idx="12">
                  <c:v>4.1841004184100415E-3</c:v>
                </c:pt>
                <c:pt idx="13">
                  <c:v>2.5104602510460251E-2</c:v>
                </c:pt>
                <c:pt idx="14">
                  <c:v>1.6736401673640166E-2</c:v>
                </c:pt>
                <c:pt idx="15">
                  <c:v>0.16317991631799164</c:v>
                </c:pt>
                <c:pt idx="16">
                  <c:v>1.2552301255230125E-2</c:v>
                </c:pt>
                <c:pt idx="17">
                  <c:v>4.1841004184100415E-3</c:v>
                </c:pt>
                <c:pt idx="18">
                  <c:v>0</c:v>
                </c:pt>
                <c:pt idx="19">
                  <c:v>1.6736401673640166E-2</c:v>
                </c:pt>
                <c:pt idx="20">
                  <c:v>2.5104602510460251E-2</c:v>
                </c:pt>
                <c:pt idx="21">
                  <c:v>1.2552301255230125E-2</c:v>
                </c:pt>
                <c:pt idx="22">
                  <c:v>2.5104602510460251E-2</c:v>
                </c:pt>
                <c:pt idx="23">
                  <c:v>3.7656903765690378E-2</c:v>
                </c:pt>
                <c:pt idx="24">
                  <c:v>8.368200836820083E-3</c:v>
                </c:pt>
                <c:pt idx="25">
                  <c:v>1.2552301255230125E-2</c:v>
                </c:pt>
                <c:pt idx="26">
                  <c:v>3.3472803347280332E-2</c:v>
                </c:pt>
                <c:pt idx="27">
                  <c:v>2.9288702928870293E-2</c:v>
                </c:pt>
                <c:pt idx="28">
                  <c:v>2.0920502092050208E-2</c:v>
                </c:pt>
                <c:pt idx="29">
                  <c:v>1.6736401673640166E-2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2282624"/>
        <c:axId val="152284160"/>
      </c:barChart>
      <c:catAx>
        <c:axId val="15228262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28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28416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28262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Other assigned to pharmacy technicians in 2010 (n=239)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'Q23'!$B$414:$B$443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'Q23'!$D$414:$D$443</c:f>
              <c:numCache>
                <c:formatCode>0.0%</c:formatCode>
                <c:ptCount val="30"/>
                <c:pt idx="0">
                  <c:v>1.2552301255230125E-2</c:v>
                </c:pt>
                <c:pt idx="1">
                  <c:v>4.1841004184100415E-3</c:v>
                </c:pt>
                <c:pt idx="2">
                  <c:v>4.1841004184100415E-3</c:v>
                </c:pt>
                <c:pt idx="3">
                  <c:v>4.1841004184100415E-3</c:v>
                </c:pt>
                <c:pt idx="4">
                  <c:v>0</c:v>
                </c:pt>
                <c:pt idx="5">
                  <c:v>4.1841004184100415E-3</c:v>
                </c:pt>
                <c:pt idx="6">
                  <c:v>1.6736401673640166E-2</c:v>
                </c:pt>
                <c:pt idx="7">
                  <c:v>0</c:v>
                </c:pt>
                <c:pt idx="8">
                  <c:v>4.1841004184100415E-3</c:v>
                </c:pt>
                <c:pt idx="9">
                  <c:v>1.2552301255230125E-2</c:v>
                </c:pt>
                <c:pt idx="10">
                  <c:v>8.368200836820083E-3</c:v>
                </c:pt>
                <c:pt idx="11">
                  <c:v>3.7656903765690378E-2</c:v>
                </c:pt>
                <c:pt idx="12">
                  <c:v>0</c:v>
                </c:pt>
                <c:pt idx="13">
                  <c:v>8.368200836820083E-3</c:v>
                </c:pt>
                <c:pt idx="14">
                  <c:v>1.2552301255230125E-2</c:v>
                </c:pt>
                <c:pt idx="15">
                  <c:v>4.1841004184100417E-2</c:v>
                </c:pt>
                <c:pt idx="16">
                  <c:v>0</c:v>
                </c:pt>
                <c:pt idx="17">
                  <c:v>0</c:v>
                </c:pt>
                <c:pt idx="18">
                  <c:v>4.1841004184100415E-3</c:v>
                </c:pt>
                <c:pt idx="19">
                  <c:v>2.0920502092050208E-2</c:v>
                </c:pt>
                <c:pt idx="20">
                  <c:v>0</c:v>
                </c:pt>
                <c:pt idx="21">
                  <c:v>4.1841004184100415E-3</c:v>
                </c:pt>
                <c:pt idx="22">
                  <c:v>4.1841004184100415E-3</c:v>
                </c:pt>
                <c:pt idx="23">
                  <c:v>1.6736401673640166E-2</c:v>
                </c:pt>
                <c:pt idx="24">
                  <c:v>0</c:v>
                </c:pt>
                <c:pt idx="25">
                  <c:v>0</c:v>
                </c:pt>
                <c:pt idx="26">
                  <c:v>8.368200836820083E-3</c:v>
                </c:pt>
                <c:pt idx="27">
                  <c:v>0</c:v>
                </c:pt>
                <c:pt idx="28">
                  <c:v>8.368200836820083E-3</c:v>
                </c:pt>
                <c:pt idx="29">
                  <c:v>1.6736401673640166E-2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'Q23'!$B$414:$B$443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'Q23'!$F$414:$F$443</c:f>
              <c:numCache>
                <c:formatCode>0.0%</c:formatCode>
                <c:ptCount val="30"/>
                <c:pt idx="0">
                  <c:v>1.2552301255230125E-2</c:v>
                </c:pt>
                <c:pt idx="1">
                  <c:v>3.3472803347280332E-2</c:v>
                </c:pt>
                <c:pt idx="2">
                  <c:v>4.1841004184100415E-3</c:v>
                </c:pt>
                <c:pt idx="3">
                  <c:v>2.0920502092050208E-2</c:v>
                </c:pt>
                <c:pt idx="4">
                  <c:v>4.6025104602510462E-2</c:v>
                </c:pt>
                <c:pt idx="5">
                  <c:v>1.6736401673640166E-2</c:v>
                </c:pt>
                <c:pt idx="6">
                  <c:v>8.368200836820083E-3</c:v>
                </c:pt>
                <c:pt idx="7">
                  <c:v>0</c:v>
                </c:pt>
                <c:pt idx="8">
                  <c:v>0</c:v>
                </c:pt>
                <c:pt idx="9">
                  <c:v>2.5104602510460251E-2</c:v>
                </c:pt>
                <c:pt idx="10">
                  <c:v>3.3472803347280332E-2</c:v>
                </c:pt>
                <c:pt idx="11">
                  <c:v>7.5313807531380755E-2</c:v>
                </c:pt>
                <c:pt idx="12">
                  <c:v>4.1841004184100415E-3</c:v>
                </c:pt>
                <c:pt idx="13">
                  <c:v>5.0209205020920501E-2</c:v>
                </c:pt>
                <c:pt idx="14">
                  <c:v>1.6736401673640166E-2</c:v>
                </c:pt>
                <c:pt idx="15">
                  <c:v>0.13389121338912133</c:v>
                </c:pt>
                <c:pt idx="16">
                  <c:v>1.2552301255230125E-2</c:v>
                </c:pt>
                <c:pt idx="17">
                  <c:v>4.1841004184100415E-3</c:v>
                </c:pt>
                <c:pt idx="18">
                  <c:v>0</c:v>
                </c:pt>
                <c:pt idx="19">
                  <c:v>2.0920502092050208E-2</c:v>
                </c:pt>
                <c:pt idx="20">
                  <c:v>2.5104602510460251E-2</c:v>
                </c:pt>
                <c:pt idx="21">
                  <c:v>2.0920502092050208E-2</c:v>
                </c:pt>
                <c:pt idx="22">
                  <c:v>3.3472803347280332E-2</c:v>
                </c:pt>
                <c:pt idx="23">
                  <c:v>2.0920502092050208E-2</c:v>
                </c:pt>
                <c:pt idx="24">
                  <c:v>8.368200836820083E-3</c:v>
                </c:pt>
                <c:pt idx="25">
                  <c:v>1.2552301255230125E-2</c:v>
                </c:pt>
                <c:pt idx="26">
                  <c:v>2.9288702928870293E-2</c:v>
                </c:pt>
                <c:pt idx="27">
                  <c:v>2.9288702928870293E-2</c:v>
                </c:pt>
                <c:pt idx="28">
                  <c:v>1.2552301255230125E-2</c:v>
                </c:pt>
                <c:pt idx="29">
                  <c:v>3.3472803347280332E-2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2330240"/>
        <c:axId val="152331776"/>
      </c:barChart>
      <c:catAx>
        <c:axId val="1523302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33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33177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33024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Ward stock assigned to pharmacy technicians - comparison between years</a:t>
            </a:r>
          </a:p>
        </c:rich>
      </c:tx>
      <c:layout>
        <c:manualLayout>
          <c:xMode val="edge"/>
          <c:yMode val="edge"/>
          <c:x val="0.15612275388653341"/>
          <c:y val="3.0368508376199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78192564917298E-2"/>
          <c:y val="0.1431670281995662"/>
          <c:w val="0.8800223126471608"/>
          <c:h val="0.56182212581344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'Q23'!$D$485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'Q23'!$B$486:$B$515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'Q23'!$D$486:$D$515</c:f>
              <c:numCache>
                <c:formatCode>0.0%</c:formatCode>
                <c:ptCount val="30"/>
                <c:pt idx="0">
                  <c:v>0.83333333333333337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0.72727272727272729</c:v>
                </c:pt>
                <c:pt idx="5">
                  <c:v>0.6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0.88888888888888884</c:v>
                </c:pt>
                <c:pt idx="10">
                  <c:v>0.9</c:v>
                </c:pt>
                <c:pt idx="11">
                  <c:v>0.59259259259259256</c:v>
                </c:pt>
                <c:pt idx="12">
                  <c:v>1</c:v>
                </c:pt>
                <c:pt idx="13">
                  <c:v>0.9285714285714286</c:v>
                </c:pt>
                <c:pt idx="14">
                  <c:v>1</c:v>
                </c:pt>
                <c:pt idx="15">
                  <c:v>0.90476190476190477</c:v>
                </c:pt>
                <c:pt idx="16">
                  <c:v>0.33333333333333331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0.16666666666666666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0.88888888888888884</c:v>
                </c:pt>
                <c:pt idx="27">
                  <c:v>1</c:v>
                </c:pt>
                <c:pt idx="28">
                  <c:v>1</c:v>
                </c:pt>
                <c:pt idx="29">
                  <c:v>0.91666666666666663</c:v>
                </c:pt>
              </c:numCache>
            </c:numRef>
          </c:val>
        </c:ser>
        <c:ser>
          <c:idx val="1"/>
          <c:order val="1"/>
          <c:tx>
            <c:strRef>
              <c:f>'Q23'!$E$485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'Q23'!$B$486:$B$515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'Q23'!$E$486:$E$515</c:f>
              <c:numCache>
                <c:formatCode>0.0%</c:formatCode>
                <c:ptCount val="30"/>
                <c:pt idx="0">
                  <c:v>1</c:v>
                </c:pt>
                <c:pt idx="1">
                  <c:v>1</c:v>
                </c:pt>
                <c:pt idx="4">
                  <c:v>1</c:v>
                </c:pt>
                <c:pt idx="5">
                  <c:v>0.76500000000000001</c:v>
                </c:pt>
                <c:pt idx="6">
                  <c:v>1</c:v>
                </c:pt>
                <c:pt idx="7">
                  <c:v>0</c:v>
                </c:pt>
                <c:pt idx="8">
                  <c:v>0.66700000000000004</c:v>
                </c:pt>
                <c:pt idx="9">
                  <c:v>0.91700000000000004</c:v>
                </c:pt>
                <c:pt idx="11">
                  <c:v>0.53200000000000003</c:v>
                </c:pt>
                <c:pt idx="12">
                  <c:v>0.33300000000000002</c:v>
                </c:pt>
                <c:pt idx="13">
                  <c:v>0.88900000000000001</c:v>
                </c:pt>
                <c:pt idx="14">
                  <c:v>1</c:v>
                </c:pt>
                <c:pt idx="15">
                  <c:v>1</c:v>
                </c:pt>
                <c:pt idx="17">
                  <c:v>0.84599999999999997</c:v>
                </c:pt>
                <c:pt idx="18">
                  <c:v>1</c:v>
                </c:pt>
                <c:pt idx="19">
                  <c:v>0.96</c:v>
                </c:pt>
                <c:pt idx="20">
                  <c:v>1</c:v>
                </c:pt>
                <c:pt idx="21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8">
                  <c:v>0.83299999999999996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2353024"/>
        <c:axId val="152363008"/>
      </c:barChart>
      <c:catAx>
        <c:axId val="15235302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3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3630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35302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00363416111423"/>
          <c:y val="0.93023339048792142"/>
          <c:w val="0.15055481526347703"/>
          <c:h val="5.07399577167023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Information assigned to pharmacy technicians - comparison between years</a:t>
            </a:r>
          </a:p>
        </c:rich>
      </c:tx>
      <c:layout>
        <c:manualLayout>
          <c:xMode val="edge"/>
          <c:yMode val="edge"/>
          <c:x val="0.15612281127530292"/>
          <c:y val="3.03687858256618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78192564917298E-2"/>
          <c:y val="0.1431670281995662"/>
          <c:w val="0.8800223126471608"/>
          <c:h val="0.56182212581344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'Q23'!$G$485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'Q23'!$B$486:$B$515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'Q23'!$G$486:$G$515</c:f>
              <c:numCache>
                <c:formatCode>0.0%</c:formatCode>
                <c:ptCount val="30"/>
                <c:pt idx="0">
                  <c:v>0.16666666666666666</c:v>
                </c:pt>
                <c:pt idx="1">
                  <c:v>0.22222222222222221</c:v>
                </c:pt>
                <c:pt idx="2">
                  <c:v>0</c:v>
                </c:pt>
                <c:pt idx="3">
                  <c:v>0.83333333333333337</c:v>
                </c:pt>
                <c:pt idx="4">
                  <c:v>0.72727272727272729</c:v>
                </c:pt>
                <c:pt idx="5">
                  <c:v>0.4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0.88888888888888884</c:v>
                </c:pt>
                <c:pt idx="10">
                  <c:v>0.1</c:v>
                </c:pt>
                <c:pt idx="11">
                  <c:v>0.51851851851851849</c:v>
                </c:pt>
                <c:pt idx="12">
                  <c:v>1</c:v>
                </c:pt>
                <c:pt idx="13">
                  <c:v>0.5714285714285714</c:v>
                </c:pt>
                <c:pt idx="14">
                  <c:v>0.14285714285714285</c:v>
                </c:pt>
                <c:pt idx="15">
                  <c:v>9.5238095238095233E-2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0.8</c:v>
                </c:pt>
                <c:pt idx="20">
                  <c:v>0.33333333333333331</c:v>
                </c:pt>
                <c:pt idx="21">
                  <c:v>0.66666666666666663</c:v>
                </c:pt>
                <c:pt idx="22">
                  <c:v>0.22222222222222221</c:v>
                </c:pt>
                <c:pt idx="23">
                  <c:v>0.44444444444444442</c:v>
                </c:pt>
                <c:pt idx="24">
                  <c:v>1</c:v>
                </c:pt>
                <c:pt idx="25">
                  <c:v>0.33333333333333331</c:v>
                </c:pt>
                <c:pt idx="26">
                  <c:v>0.55555555555555558</c:v>
                </c:pt>
                <c:pt idx="27">
                  <c:v>0</c:v>
                </c:pt>
                <c:pt idx="28">
                  <c:v>0</c:v>
                </c:pt>
                <c:pt idx="29">
                  <c:v>0.58333333333333337</c:v>
                </c:pt>
              </c:numCache>
            </c:numRef>
          </c:val>
        </c:ser>
        <c:ser>
          <c:idx val="1"/>
          <c:order val="1"/>
          <c:tx>
            <c:strRef>
              <c:f>'Q23'!$H$485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'Q23'!$B$486:$B$515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'Q23'!$H$486:$H$515</c:f>
              <c:numCache>
                <c:formatCode>0.0%</c:formatCode>
                <c:ptCount val="30"/>
                <c:pt idx="0">
                  <c:v>0.14299999999999999</c:v>
                </c:pt>
                <c:pt idx="1">
                  <c:v>0</c:v>
                </c:pt>
                <c:pt idx="4">
                  <c:v>0.25</c:v>
                </c:pt>
                <c:pt idx="5">
                  <c:v>0.47099999999999997</c:v>
                </c:pt>
                <c:pt idx="6">
                  <c:v>0.8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1">
                  <c:v>0.55300000000000005</c:v>
                </c:pt>
                <c:pt idx="12">
                  <c:v>0.33300000000000002</c:v>
                </c:pt>
                <c:pt idx="13">
                  <c:v>0.44400000000000001</c:v>
                </c:pt>
                <c:pt idx="14">
                  <c:v>0.111</c:v>
                </c:pt>
                <c:pt idx="15">
                  <c:v>0.214</c:v>
                </c:pt>
                <c:pt idx="17">
                  <c:v>7.6999999999999999E-2</c:v>
                </c:pt>
                <c:pt idx="18">
                  <c:v>0</c:v>
                </c:pt>
                <c:pt idx="19">
                  <c:v>0.8</c:v>
                </c:pt>
                <c:pt idx="20">
                  <c:v>0.5</c:v>
                </c:pt>
                <c:pt idx="21">
                  <c:v>0</c:v>
                </c:pt>
                <c:pt idx="24">
                  <c:v>0.51700000000000002</c:v>
                </c:pt>
                <c:pt idx="25">
                  <c:v>0.16700000000000001</c:v>
                </c:pt>
                <c:pt idx="26">
                  <c:v>0.14299999999999999</c:v>
                </c:pt>
                <c:pt idx="28">
                  <c:v>0.5</c:v>
                </c:pt>
                <c:pt idx="29">
                  <c:v>0.44400000000000001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2408448"/>
        <c:axId val="152409984"/>
      </c:barChart>
      <c:catAx>
        <c:axId val="1524084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40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4099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40844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45938050551904"/>
          <c:y val="0.93023339048792142"/>
          <c:w val="0.15103346456692957"/>
          <c:h val="5.07399577167023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Patient Counselling assigned to pharmacy technicians - comparison between years</a:t>
            </a:r>
          </a:p>
        </c:rich>
      </c:tx>
      <c:layout>
        <c:manualLayout>
          <c:xMode val="edge"/>
          <c:yMode val="edge"/>
          <c:x val="0.15612287416609749"/>
          <c:y val="3.0368621824814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78192564917298E-2"/>
          <c:y val="0.1431670281995662"/>
          <c:w val="0.8800223126471608"/>
          <c:h val="0.56182212581344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'Q23'!$J$485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'Q23'!$B$486:$B$515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'Q23'!$J$486:$J$515</c:f>
              <c:numCache>
                <c:formatCode>0.0%</c:formatCode>
                <c:ptCount val="30"/>
                <c:pt idx="0">
                  <c:v>0</c:v>
                </c:pt>
                <c:pt idx="1">
                  <c:v>0.22222222222222221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0.33333333333333331</c:v>
                </c:pt>
                <c:pt idx="10">
                  <c:v>0</c:v>
                </c:pt>
                <c:pt idx="11">
                  <c:v>0.18518518518518517</c:v>
                </c:pt>
                <c:pt idx="12">
                  <c:v>1</c:v>
                </c:pt>
                <c:pt idx="13">
                  <c:v>0.2857142857142857</c:v>
                </c:pt>
                <c:pt idx="14">
                  <c:v>0</c:v>
                </c:pt>
                <c:pt idx="15">
                  <c:v>4.7619047619047616E-2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0.7</c:v>
                </c:pt>
                <c:pt idx="20">
                  <c:v>0.16666666666666666</c:v>
                </c:pt>
                <c:pt idx="21">
                  <c:v>0</c:v>
                </c:pt>
                <c:pt idx="22">
                  <c:v>0.1111111111111111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0.33333333333333331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strRef>
              <c:f>'Q23'!$K$485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'Q23'!$B$486:$B$515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'Q23'!$K$486:$K$515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0.29399999999999998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0.25</c:v>
                </c:pt>
                <c:pt idx="11">
                  <c:v>0.106</c:v>
                </c:pt>
                <c:pt idx="12">
                  <c:v>1</c:v>
                </c:pt>
                <c:pt idx="13">
                  <c:v>0</c:v>
                </c:pt>
                <c:pt idx="14">
                  <c:v>0.222</c:v>
                </c:pt>
                <c:pt idx="15">
                  <c:v>7.0999999999999994E-2</c:v>
                </c:pt>
                <c:pt idx="17">
                  <c:v>0</c:v>
                </c:pt>
                <c:pt idx="18">
                  <c:v>0</c:v>
                </c:pt>
                <c:pt idx="19">
                  <c:v>0.28000000000000003</c:v>
                </c:pt>
                <c:pt idx="20">
                  <c:v>0.5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0.14299999999999999</c:v>
                </c:pt>
                <c:pt idx="28">
                  <c:v>0.16700000000000001</c:v>
                </c:pt>
                <c:pt idx="29">
                  <c:v>0.88900000000000001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2447616"/>
        <c:axId val="152453504"/>
      </c:barChart>
      <c:catAx>
        <c:axId val="1524476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45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4535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44761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59998883118325"/>
          <c:y val="0.92796637973219331"/>
          <c:w val="0.15127431902436139"/>
          <c:h val="5.08474576271190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Member of Committees assigned to pharmacy technicians - comparison between years</a:t>
            </a:r>
          </a:p>
        </c:rich>
      </c:tx>
      <c:layout>
        <c:manualLayout>
          <c:xMode val="edge"/>
          <c:yMode val="edge"/>
          <c:x val="0.15612288641115546"/>
          <c:y val="3.03687858256618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78192564917298E-2"/>
          <c:y val="0.1431670281995662"/>
          <c:w val="0.8800223126471608"/>
          <c:h val="0.56182212581344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'Q23'!$M$485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'Q23'!$B$486:$B$515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'Q23'!$M$486:$M$515</c:f>
              <c:numCache>
                <c:formatCode>0.0%</c:formatCode>
                <c:ptCount val="30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9.0909090909090912E-2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0.66666666666666663</c:v>
                </c:pt>
                <c:pt idx="10">
                  <c:v>0.1</c:v>
                </c:pt>
                <c:pt idx="11">
                  <c:v>0.33333333333333331</c:v>
                </c:pt>
                <c:pt idx="12">
                  <c:v>0</c:v>
                </c:pt>
                <c:pt idx="13">
                  <c:v>0</c:v>
                </c:pt>
                <c:pt idx="14">
                  <c:v>0.42857142857142855</c:v>
                </c:pt>
                <c:pt idx="15">
                  <c:v>7.1428571428571425E-2</c:v>
                </c:pt>
                <c:pt idx="16">
                  <c:v>0.33333333333333331</c:v>
                </c:pt>
                <c:pt idx="17">
                  <c:v>0</c:v>
                </c:pt>
                <c:pt idx="18">
                  <c:v>0</c:v>
                </c:pt>
                <c:pt idx="19">
                  <c:v>0.4</c:v>
                </c:pt>
                <c:pt idx="20">
                  <c:v>0.16666666666666666</c:v>
                </c:pt>
                <c:pt idx="21">
                  <c:v>0.33333333333333331</c:v>
                </c:pt>
                <c:pt idx="22">
                  <c:v>0.1111111111111111</c:v>
                </c:pt>
                <c:pt idx="23">
                  <c:v>0.22222222222222221</c:v>
                </c:pt>
                <c:pt idx="24">
                  <c:v>0</c:v>
                </c:pt>
                <c:pt idx="25">
                  <c:v>0</c:v>
                </c:pt>
                <c:pt idx="26">
                  <c:v>0.33333333333333331</c:v>
                </c:pt>
                <c:pt idx="27">
                  <c:v>0</c:v>
                </c:pt>
                <c:pt idx="28">
                  <c:v>0</c:v>
                </c:pt>
                <c:pt idx="29">
                  <c:v>0.41666666666666669</c:v>
                </c:pt>
              </c:numCache>
            </c:numRef>
          </c:val>
        </c:ser>
        <c:ser>
          <c:idx val="1"/>
          <c:order val="1"/>
          <c:tx>
            <c:strRef>
              <c:f>'Q23'!$N$485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'Q23'!$B$486:$B$515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'Q23'!$N$486:$N$515</c:f>
              <c:numCache>
                <c:formatCode>0.0%</c:formatCode>
                <c:ptCount val="30"/>
                <c:pt idx="0">
                  <c:v>0.42899999999999999</c:v>
                </c:pt>
                <c:pt idx="1">
                  <c:v>0</c:v>
                </c:pt>
                <c:pt idx="4">
                  <c:v>0.5</c:v>
                </c:pt>
                <c:pt idx="5">
                  <c:v>0.17599999999999999</c:v>
                </c:pt>
                <c:pt idx="6">
                  <c:v>0.3</c:v>
                </c:pt>
                <c:pt idx="7">
                  <c:v>0</c:v>
                </c:pt>
                <c:pt idx="8">
                  <c:v>0.33300000000000002</c:v>
                </c:pt>
                <c:pt idx="9">
                  <c:v>0.75</c:v>
                </c:pt>
                <c:pt idx="11">
                  <c:v>0.27700000000000002</c:v>
                </c:pt>
                <c:pt idx="12">
                  <c:v>0</c:v>
                </c:pt>
                <c:pt idx="13">
                  <c:v>0.111</c:v>
                </c:pt>
                <c:pt idx="14">
                  <c:v>0.44400000000000001</c:v>
                </c:pt>
                <c:pt idx="15">
                  <c:v>0.14299999999999999</c:v>
                </c:pt>
                <c:pt idx="17">
                  <c:v>0</c:v>
                </c:pt>
                <c:pt idx="18">
                  <c:v>0</c:v>
                </c:pt>
                <c:pt idx="19">
                  <c:v>0.2</c:v>
                </c:pt>
                <c:pt idx="20">
                  <c:v>0</c:v>
                </c:pt>
                <c:pt idx="21">
                  <c:v>0</c:v>
                </c:pt>
                <c:pt idx="24">
                  <c:v>1.7000000000000001E-2</c:v>
                </c:pt>
                <c:pt idx="25">
                  <c:v>0.16700000000000001</c:v>
                </c:pt>
                <c:pt idx="26">
                  <c:v>0.14299999999999999</c:v>
                </c:pt>
                <c:pt idx="28">
                  <c:v>0.33300000000000002</c:v>
                </c:pt>
                <c:pt idx="29">
                  <c:v>0.111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2499328"/>
        <c:axId val="152500864"/>
      </c:barChart>
      <c:catAx>
        <c:axId val="1524993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50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5008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49932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00363167238922"/>
          <c:y val="0.93023339048792142"/>
          <c:w val="0.1505548613048947"/>
          <c:h val="5.07399577167025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Member of Audit assigned to pharmacy technicians - comparison between years</a:t>
            </a:r>
          </a:p>
        </c:rich>
      </c:tx>
      <c:layout>
        <c:manualLayout>
          <c:xMode val="edge"/>
          <c:yMode val="edge"/>
          <c:x val="0.15612274908760346"/>
          <c:y val="3.03687858256618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78192564917298E-2"/>
          <c:y val="0.1431670281995662"/>
          <c:w val="0.8800223126471608"/>
          <c:h val="0.56182212581344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'Q23'!$P$485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'Q23'!$B$486:$B$515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'Q23'!$P$486:$P$515</c:f>
              <c:numCache>
                <c:formatCode>0.0%</c:formatCode>
                <c:ptCount val="30"/>
                <c:pt idx="0">
                  <c:v>0.16666666666666666</c:v>
                </c:pt>
                <c:pt idx="1">
                  <c:v>0.1111111111111111</c:v>
                </c:pt>
                <c:pt idx="2">
                  <c:v>0.5</c:v>
                </c:pt>
                <c:pt idx="3">
                  <c:v>0.33333333333333331</c:v>
                </c:pt>
                <c:pt idx="4">
                  <c:v>0</c:v>
                </c:pt>
                <c:pt idx="5">
                  <c:v>0.8</c:v>
                </c:pt>
                <c:pt idx="6">
                  <c:v>0.33333333333333331</c:v>
                </c:pt>
                <c:pt idx="7">
                  <c:v>0</c:v>
                </c:pt>
                <c:pt idx="8">
                  <c:v>0</c:v>
                </c:pt>
                <c:pt idx="9">
                  <c:v>0.66666666666666663</c:v>
                </c:pt>
                <c:pt idx="10">
                  <c:v>0.1</c:v>
                </c:pt>
                <c:pt idx="11">
                  <c:v>0.25925925925925924</c:v>
                </c:pt>
                <c:pt idx="12">
                  <c:v>0</c:v>
                </c:pt>
                <c:pt idx="13">
                  <c:v>0.5714285714285714</c:v>
                </c:pt>
                <c:pt idx="14">
                  <c:v>0.42857142857142855</c:v>
                </c:pt>
                <c:pt idx="15">
                  <c:v>7.1428571428571425E-2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0.6</c:v>
                </c:pt>
                <c:pt idx="20">
                  <c:v>0</c:v>
                </c:pt>
                <c:pt idx="21">
                  <c:v>0.5</c:v>
                </c:pt>
                <c:pt idx="22">
                  <c:v>0.33333333333333331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0.1111111111111111</c:v>
                </c:pt>
                <c:pt idx="27">
                  <c:v>0</c:v>
                </c:pt>
                <c:pt idx="28">
                  <c:v>0</c:v>
                </c:pt>
                <c:pt idx="29">
                  <c:v>0.66666666666666663</c:v>
                </c:pt>
              </c:numCache>
            </c:numRef>
          </c:val>
        </c:ser>
        <c:ser>
          <c:idx val="1"/>
          <c:order val="1"/>
          <c:tx>
            <c:strRef>
              <c:f>'Q23'!$Q$485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'Q23'!$B$486:$B$515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'Q23'!$Q$486:$Q$515</c:f>
              <c:numCache>
                <c:formatCode>0.0%</c:formatCode>
                <c:ptCount val="30"/>
                <c:pt idx="0">
                  <c:v>0.14299999999999999</c:v>
                </c:pt>
                <c:pt idx="1">
                  <c:v>0</c:v>
                </c:pt>
                <c:pt idx="4">
                  <c:v>0.25</c:v>
                </c:pt>
                <c:pt idx="5">
                  <c:v>0.17599999999999999</c:v>
                </c:pt>
                <c:pt idx="6">
                  <c:v>0.1</c:v>
                </c:pt>
                <c:pt idx="7">
                  <c:v>0</c:v>
                </c:pt>
                <c:pt idx="8">
                  <c:v>0.33300000000000002</c:v>
                </c:pt>
                <c:pt idx="9">
                  <c:v>0.5</c:v>
                </c:pt>
                <c:pt idx="11">
                  <c:v>0.106</c:v>
                </c:pt>
                <c:pt idx="12">
                  <c:v>0</c:v>
                </c:pt>
                <c:pt idx="13">
                  <c:v>0.111</c:v>
                </c:pt>
                <c:pt idx="14">
                  <c:v>0.55600000000000005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0.32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0.33300000000000002</c:v>
                </c:pt>
                <c:pt idx="26">
                  <c:v>7.0999999999999994E-2</c:v>
                </c:pt>
                <c:pt idx="28">
                  <c:v>0.33300000000000002</c:v>
                </c:pt>
                <c:pt idx="29">
                  <c:v>0.222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2587648"/>
        <c:axId val="152605824"/>
      </c:barChart>
      <c:catAx>
        <c:axId val="1525876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60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605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58764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7302648289508"/>
          <c:y val="0.93023339048792142"/>
          <c:w val="0.15079364018377173"/>
          <c:h val="5.07399577167025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Other assigned to pharmacy technicians - comparison between years</a:t>
            </a:r>
          </a:p>
        </c:rich>
      </c:tx>
      <c:layout>
        <c:manualLayout>
          <c:xMode val="edge"/>
          <c:yMode val="edge"/>
          <c:x val="0.15612280724289571"/>
          <c:y val="3.03687858256618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78192564917298E-2"/>
          <c:y val="0.1431670281995662"/>
          <c:w val="0.8800223126471608"/>
          <c:h val="0.56182212581344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'Q23'!$S$485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'Q23'!$B$486:$B$515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'Q23'!$S$486:$S$515</c:f>
              <c:numCache>
                <c:formatCode>0.0%</c:formatCode>
                <c:ptCount val="30"/>
                <c:pt idx="0">
                  <c:v>0.5</c:v>
                </c:pt>
                <c:pt idx="1">
                  <c:v>0.1111111111111111</c:v>
                </c:pt>
                <c:pt idx="2">
                  <c:v>0.5</c:v>
                </c:pt>
                <c:pt idx="3">
                  <c:v>0.16666666666666666</c:v>
                </c:pt>
                <c:pt idx="4">
                  <c:v>0</c:v>
                </c:pt>
                <c:pt idx="5">
                  <c:v>0.2</c:v>
                </c:pt>
                <c:pt idx="6">
                  <c:v>0.66666666666666663</c:v>
                </c:pt>
                <c:pt idx="7">
                  <c:v>0</c:v>
                </c:pt>
                <c:pt idx="8">
                  <c:v>1</c:v>
                </c:pt>
                <c:pt idx="9">
                  <c:v>0.33333333333333331</c:v>
                </c:pt>
                <c:pt idx="10">
                  <c:v>0.2</c:v>
                </c:pt>
                <c:pt idx="11">
                  <c:v>0.33333333333333331</c:v>
                </c:pt>
                <c:pt idx="12">
                  <c:v>0</c:v>
                </c:pt>
                <c:pt idx="13">
                  <c:v>0.14285714285714285</c:v>
                </c:pt>
                <c:pt idx="14">
                  <c:v>0.42857142857142855</c:v>
                </c:pt>
                <c:pt idx="15">
                  <c:v>0.23809523809523808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0.5</c:v>
                </c:pt>
                <c:pt idx="20">
                  <c:v>0</c:v>
                </c:pt>
                <c:pt idx="21">
                  <c:v>0.16666666666666666</c:v>
                </c:pt>
                <c:pt idx="22">
                  <c:v>0.1111111111111111</c:v>
                </c:pt>
                <c:pt idx="23">
                  <c:v>0.44444444444444442</c:v>
                </c:pt>
                <c:pt idx="24">
                  <c:v>0</c:v>
                </c:pt>
                <c:pt idx="25">
                  <c:v>0</c:v>
                </c:pt>
                <c:pt idx="26">
                  <c:v>0.22222222222222221</c:v>
                </c:pt>
                <c:pt idx="27">
                  <c:v>0</c:v>
                </c:pt>
                <c:pt idx="28">
                  <c:v>0.4</c:v>
                </c:pt>
                <c:pt idx="29">
                  <c:v>0.33333333333333331</c:v>
                </c:pt>
              </c:numCache>
            </c:numRef>
          </c:val>
        </c:ser>
        <c:ser>
          <c:idx val="1"/>
          <c:order val="1"/>
          <c:tx>
            <c:strRef>
              <c:f>'Q23'!$T$485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'Q23'!$B$486:$B$515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'Q23'!$T$486:$T$515</c:f>
              <c:numCache>
                <c:formatCode>0.0%</c:formatCode>
                <c:ptCount val="30"/>
                <c:pt idx="0">
                  <c:v>0.57099999999999995</c:v>
                </c:pt>
                <c:pt idx="1">
                  <c:v>0.5</c:v>
                </c:pt>
                <c:pt idx="4">
                  <c:v>0.25</c:v>
                </c:pt>
                <c:pt idx="5">
                  <c:v>0.23499999999999999</c:v>
                </c:pt>
                <c:pt idx="6">
                  <c:v>0</c:v>
                </c:pt>
                <c:pt idx="7">
                  <c:v>0</c:v>
                </c:pt>
                <c:pt idx="8">
                  <c:v>0.33300000000000002</c:v>
                </c:pt>
                <c:pt idx="9">
                  <c:v>0.25</c:v>
                </c:pt>
                <c:pt idx="11">
                  <c:v>0.38300000000000001</c:v>
                </c:pt>
                <c:pt idx="12">
                  <c:v>0</c:v>
                </c:pt>
                <c:pt idx="13">
                  <c:v>0.111</c:v>
                </c:pt>
                <c:pt idx="14">
                  <c:v>0.44400000000000001</c:v>
                </c:pt>
                <c:pt idx="15">
                  <c:v>0</c:v>
                </c:pt>
                <c:pt idx="17">
                  <c:v>0.92300000000000004</c:v>
                </c:pt>
                <c:pt idx="18">
                  <c:v>0</c:v>
                </c:pt>
                <c:pt idx="19">
                  <c:v>0.4</c:v>
                </c:pt>
                <c:pt idx="20">
                  <c:v>0.5</c:v>
                </c:pt>
                <c:pt idx="21">
                  <c:v>1</c:v>
                </c:pt>
                <c:pt idx="24">
                  <c:v>0.48299999999999998</c:v>
                </c:pt>
                <c:pt idx="25">
                  <c:v>0.66700000000000004</c:v>
                </c:pt>
                <c:pt idx="26">
                  <c:v>0.64300000000000002</c:v>
                </c:pt>
                <c:pt idx="28">
                  <c:v>0.33300000000000002</c:v>
                </c:pt>
                <c:pt idx="29">
                  <c:v>0.55600000000000005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2647552"/>
        <c:axId val="152649088"/>
      </c:barChart>
      <c:catAx>
        <c:axId val="15264755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64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6490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64755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31757245678712"/>
          <c:y val="0.93023339048792142"/>
          <c:w val="0.15079361001571373"/>
          <c:h val="5.07399577167025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Nursing staff responsible for ordering ward stock drugs in 2005 (n=818)</a:t>
            </a:r>
          </a:p>
        </c:rich>
      </c:tx>
      <c:layout>
        <c:manualLayout>
          <c:xMode val="edge"/>
          <c:yMode val="edge"/>
          <c:x val="0.22073591210934698"/>
          <c:y val="3.0064466449743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92366576297803E-2"/>
          <c:y val="0.1417327788508119"/>
          <c:w val="0.92433204710285699"/>
          <c:h val="0.5669311154032477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'Q24'!$B$113:$B$135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'Q24'!$C$113:$C$135</c:f>
              <c:numCache>
                <c:formatCode>#,##0.0%</c:formatCode>
                <c:ptCount val="23"/>
                <c:pt idx="0">
                  <c:v>2.9000000000000001E-2</c:v>
                </c:pt>
                <c:pt idx="1">
                  <c:v>1.2E-2</c:v>
                </c:pt>
                <c:pt idx="2">
                  <c:v>1.4999999999999999E-2</c:v>
                </c:pt>
                <c:pt idx="3">
                  <c:v>1.4999999999999999E-2</c:v>
                </c:pt>
                <c:pt idx="4">
                  <c:v>1.0999999999999999E-2</c:v>
                </c:pt>
                <c:pt idx="5">
                  <c:v>1.7000000000000001E-2</c:v>
                </c:pt>
                <c:pt idx="6">
                  <c:v>4.2000000000000003E-2</c:v>
                </c:pt>
                <c:pt idx="7">
                  <c:v>2.5999999999999999E-2</c:v>
                </c:pt>
                <c:pt idx="8">
                  <c:v>0.15</c:v>
                </c:pt>
                <c:pt idx="9">
                  <c:v>1.0999999999999999E-2</c:v>
                </c:pt>
                <c:pt idx="10">
                  <c:v>4.2999999999999997E-2</c:v>
                </c:pt>
                <c:pt idx="11">
                  <c:v>4.2999999999999997E-2</c:v>
                </c:pt>
                <c:pt idx="12">
                  <c:v>6.2E-2</c:v>
                </c:pt>
                <c:pt idx="13">
                  <c:v>0.02</c:v>
                </c:pt>
                <c:pt idx="14">
                  <c:v>2E-3</c:v>
                </c:pt>
                <c:pt idx="15">
                  <c:v>2.1999999999999999E-2</c:v>
                </c:pt>
                <c:pt idx="16">
                  <c:v>6.0000000000000001E-3</c:v>
                </c:pt>
                <c:pt idx="17">
                  <c:v>4.8000000000000001E-2</c:v>
                </c:pt>
                <c:pt idx="18">
                  <c:v>5.8999999999999997E-2</c:v>
                </c:pt>
                <c:pt idx="19">
                  <c:v>2.9000000000000001E-2</c:v>
                </c:pt>
                <c:pt idx="20">
                  <c:v>7.8E-2</c:v>
                </c:pt>
                <c:pt idx="21">
                  <c:v>3.4000000000000002E-2</c:v>
                </c:pt>
                <c:pt idx="22">
                  <c:v>8.9999999999999993E-3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'Q24'!$B$113:$B$135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'Q24'!$D$113:$D$135</c:f>
              <c:numCache>
                <c:formatCode>0.0%</c:formatCode>
                <c:ptCount val="23"/>
                <c:pt idx="0">
                  <c:v>7.9999999999999967E-3</c:v>
                </c:pt>
                <c:pt idx="1">
                  <c:v>4.0000000000000001E-3</c:v>
                </c:pt>
                <c:pt idx="2">
                  <c:v>2.0000000000000018E-3</c:v>
                </c:pt>
                <c:pt idx="3">
                  <c:v>6.7000000000000004E-2</c:v>
                </c:pt>
                <c:pt idx="4">
                  <c:v>1.0000000000000009E-3</c:v>
                </c:pt>
                <c:pt idx="5">
                  <c:v>9.9999999999999742E-4</c:v>
                </c:pt>
                <c:pt idx="6">
                  <c:v>9.9999999999999395E-4</c:v>
                </c:pt>
                <c:pt idx="7">
                  <c:v>1.0000000000000009E-3</c:v>
                </c:pt>
                <c:pt idx="8">
                  <c:v>1.7000000000000015E-2</c:v>
                </c:pt>
                <c:pt idx="9">
                  <c:v>6.0000000000000019E-3</c:v>
                </c:pt>
                <c:pt idx="10">
                  <c:v>3.3000000000000002E-2</c:v>
                </c:pt>
                <c:pt idx="11">
                  <c:v>1.3000000000000005E-2</c:v>
                </c:pt>
                <c:pt idx="12">
                  <c:v>5.0000000000000044E-3</c:v>
                </c:pt>
                <c:pt idx="13">
                  <c:v>6.9999999999999993E-3</c:v>
                </c:pt>
                <c:pt idx="14">
                  <c:v>3.0000000000000001E-3</c:v>
                </c:pt>
                <c:pt idx="15">
                  <c:v>1.1000000000000003E-2</c:v>
                </c:pt>
                <c:pt idx="16">
                  <c:v>4.0000000000000001E-3</c:v>
                </c:pt>
                <c:pt idx="17">
                  <c:v>4.9999999999999975E-3</c:v>
                </c:pt>
                <c:pt idx="18">
                  <c:v>1.6E-2</c:v>
                </c:pt>
                <c:pt idx="19">
                  <c:v>1.9999999999999983E-3</c:v>
                </c:pt>
                <c:pt idx="20">
                  <c:v>8.9999999999999941E-3</c:v>
                </c:pt>
                <c:pt idx="21">
                  <c:v>0</c:v>
                </c:pt>
                <c:pt idx="22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2732800"/>
        <c:axId val="152734336"/>
      </c:barChart>
      <c:catAx>
        <c:axId val="15273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73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734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732800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994549861595181"/>
          <c:y val="0.93381248855520949"/>
          <c:w val="9.5081967213114682E-2"/>
          <c:h val="4.65116279069768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staff responsible for ordering ward stock drugs in 2005 (n=818)</a:t>
            </a:r>
          </a:p>
        </c:rich>
      </c:tx>
      <c:layout>
        <c:manualLayout>
          <c:xMode val="edge"/>
          <c:yMode val="edge"/>
          <c:x val="0.21070254290109189"/>
          <c:y val="3.0064571574570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92366576297803E-2"/>
          <c:y val="0.1417327788508119"/>
          <c:w val="0.92433204710285699"/>
          <c:h val="0.5669311154032477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'Q24'!$B$185:$B$207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'Q24'!$C$185:$C$208</c:f>
              <c:numCache>
                <c:formatCode>#,##0.0%</c:formatCode>
                <c:ptCount val="24"/>
                <c:pt idx="0">
                  <c:v>0</c:v>
                </c:pt>
                <c:pt idx="1">
                  <c:v>4.0000000000000001E-3</c:v>
                </c:pt>
                <c:pt idx="2">
                  <c:v>0</c:v>
                </c:pt>
                <c:pt idx="3">
                  <c:v>1.2999999999999999E-2</c:v>
                </c:pt>
                <c:pt idx="4">
                  <c:v>0.01</c:v>
                </c:pt>
                <c:pt idx="5">
                  <c:v>1E-3</c:v>
                </c:pt>
                <c:pt idx="6">
                  <c:v>7.0000000000000001E-3</c:v>
                </c:pt>
                <c:pt idx="7">
                  <c:v>5.0000000000000001E-3</c:v>
                </c:pt>
                <c:pt idx="8">
                  <c:v>1.2E-2</c:v>
                </c:pt>
                <c:pt idx="9">
                  <c:v>0</c:v>
                </c:pt>
                <c:pt idx="10">
                  <c:v>5.0000000000000001E-3</c:v>
                </c:pt>
                <c:pt idx="11">
                  <c:v>4.3999999999999997E-2</c:v>
                </c:pt>
                <c:pt idx="12">
                  <c:v>5.0000000000000001E-3</c:v>
                </c:pt>
                <c:pt idx="13">
                  <c:v>2E-3</c:v>
                </c:pt>
                <c:pt idx="14">
                  <c:v>2E-3</c:v>
                </c:pt>
                <c:pt idx="15">
                  <c:v>2.7E-2</c:v>
                </c:pt>
                <c:pt idx="16">
                  <c:v>4.0000000000000001E-3</c:v>
                </c:pt>
                <c:pt idx="17">
                  <c:v>1E-3</c:v>
                </c:pt>
                <c:pt idx="18">
                  <c:v>0</c:v>
                </c:pt>
                <c:pt idx="19">
                  <c:v>2E-3</c:v>
                </c:pt>
                <c:pt idx="20">
                  <c:v>1.7000000000000001E-2</c:v>
                </c:pt>
                <c:pt idx="21">
                  <c:v>7.0000000000000001E-3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'Q24'!$B$185:$B$207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'Q24'!$D$185:$D$207</c:f>
              <c:numCache>
                <c:formatCode>0.0%</c:formatCode>
                <c:ptCount val="23"/>
                <c:pt idx="0">
                  <c:v>3.6999999999999998E-2</c:v>
                </c:pt>
                <c:pt idx="1">
                  <c:v>1.2E-2</c:v>
                </c:pt>
                <c:pt idx="2">
                  <c:v>1.7000000000000001E-2</c:v>
                </c:pt>
                <c:pt idx="3">
                  <c:v>6.9000000000000006E-2</c:v>
                </c:pt>
                <c:pt idx="4">
                  <c:v>2E-3</c:v>
                </c:pt>
                <c:pt idx="5">
                  <c:v>1.6999999999999998E-2</c:v>
                </c:pt>
                <c:pt idx="6">
                  <c:v>3.5999999999999997E-2</c:v>
                </c:pt>
                <c:pt idx="7">
                  <c:v>2.1999999999999999E-2</c:v>
                </c:pt>
                <c:pt idx="8">
                  <c:v>0.155</c:v>
                </c:pt>
                <c:pt idx="9">
                  <c:v>1.7000000000000001E-2</c:v>
                </c:pt>
                <c:pt idx="10">
                  <c:v>7.0999999999999994E-2</c:v>
                </c:pt>
                <c:pt idx="11">
                  <c:v>1.2000000000000004E-2</c:v>
                </c:pt>
                <c:pt idx="12">
                  <c:v>6.2000000000000006E-2</c:v>
                </c:pt>
                <c:pt idx="13">
                  <c:v>2.5000000000000001E-2</c:v>
                </c:pt>
                <c:pt idx="14">
                  <c:v>3.0000000000000001E-3</c:v>
                </c:pt>
                <c:pt idx="15">
                  <c:v>6.0000000000000019E-3</c:v>
                </c:pt>
                <c:pt idx="16">
                  <c:v>6.0000000000000001E-3</c:v>
                </c:pt>
                <c:pt idx="17">
                  <c:v>5.1999999999999998E-2</c:v>
                </c:pt>
                <c:pt idx="18">
                  <c:v>7.4999999999999997E-2</c:v>
                </c:pt>
                <c:pt idx="19">
                  <c:v>2.8999999999999998E-2</c:v>
                </c:pt>
                <c:pt idx="20">
                  <c:v>6.9999999999999993E-2</c:v>
                </c:pt>
                <c:pt idx="21">
                  <c:v>2.7000000000000003E-2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2767872"/>
        <c:axId val="152822912"/>
      </c:barChart>
      <c:catAx>
        <c:axId val="15276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82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822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767872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167813173680145"/>
          <c:y val="0.93628457947181387"/>
          <c:w val="9.4771384786052362E-2"/>
          <c:h val="4.60176991150444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Medical staff responsible for ordering ward stock drugs in 2005 (n=818)</a:t>
            </a:r>
          </a:p>
        </c:rich>
      </c:tx>
      <c:layout>
        <c:manualLayout>
          <c:xMode val="edge"/>
          <c:yMode val="edge"/>
          <c:x val="0.22152703240339244"/>
          <c:y val="2.7917135358080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71964956195411E-2"/>
          <c:y val="0.17823970673662748"/>
          <c:w val="0.92490613266583355"/>
          <c:h val="0.5304241875174324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'Q24'!$B$256:$B$278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'Q24'!$C$256:$C$278</c:f>
              <c:numCache>
                <c:formatCode>#,##0.0%</c:formatCode>
                <c:ptCount val="23"/>
                <c:pt idx="0">
                  <c:v>2.3E-2</c:v>
                </c:pt>
                <c:pt idx="1">
                  <c:v>1.0999999999999999E-2</c:v>
                </c:pt>
                <c:pt idx="2">
                  <c:v>6.0000000000000001E-3</c:v>
                </c:pt>
                <c:pt idx="3">
                  <c:v>7.9000000000000001E-2</c:v>
                </c:pt>
                <c:pt idx="4">
                  <c:v>4.0000000000000001E-3</c:v>
                </c:pt>
                <c:pt idx="5">
                  <c:v>0</c:v>
                </c:pt>
                <c:pt idx="6">
                  <c:v>0.01</c:v>
                </c:pt>
                <c:pt idx="7">
                  <c:v>5.0000000000000001E-3</c:v>
                </c:pt>
                <c:pt idx="8">
                  <c:v>8.6999999999999994E-2</c:v>
                </c:pt>
                <c:pt idx="9">
                  <c:v>1.0999999999999999E-2</c:v>
                </c:pt>
                <c:pt idx="10">
                  <c:v>5.3999999999999999E-2</c:v>
                </c:pt>
                <c:pt idx="11">
                  <c:v>5.0000000000000001E-3</c:v>
                </c:pt>
                <c:pt idx="12">
                  <c:v>4.0000000000000001E-3</c:v>
                </c:pt>
                <c:pt idx="13">
                  <c:v>5.0000000000000001E-3</c:v>
                </c:pt>
                <c:pt idx="14">
                  <c:v>1E-3</c:v>
                </c:pt>
                <c:pt idx="15">
                  <c:v>0</c:v>
                </c:pt>
                <c:pt idx="16">
                  <c:v>5.0000000000000001E-3</c:v>
                </c:pt>
                <c:pt idx="17">
                  <c:v>3.4000000000000002E-2</c:v>
                </c:pt>
                <c:pt idx="18">
                  <c:v>0.06</c:v>
                </c:pt>
                <c:pt idx="19">
                  <c:v>0.02</c:v>
                </c:pt>
                <c:pt idx="20">
                  <c:v>8.9999999999999993E-3</c:v>
                </c:pt>
                <c:pt idx="21">
                  <c:v>1E-3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'Q24'!$B$256:$B$278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'Q24'!$D$256:$D$278</c:f>
              <c:numCache>
                <c:formatCode>0.0%</c:formatCode>
                <c:ptCount val="23"/>
                <c:pt idx="0">
                  <c:v>1.3999999999999999E-2</c:v>
                </c:pt>
                <c:pt idx="1">
                  <c:v>5.000000000000001E-3</c:v>
                </c:pt>
                <c:pt idx="2">
                  <c:v>1.1000000000000001E-2</c:v>
                </c:pt>
                <c:pt idx="3">
                  <c:v>3.0000000000000027E-3</c:v>
                </c:pt>
                <c:pt idx="4">
                  <c:v>8.0000000000000002E-3</c:v>
                </c:pt>
                <c:pt idx="5">
                  <c:v>1.7999999999999999E-2</c:v>
                </c:pt>
                <c:pt idx="6">
                  <c:v>3.2999999999999995E-2</c:v>
                </c:pt>
                <c:pt idx="7">
                  <c:v>2.1999999999999999E-2</c:v>
                </c:pt>
                <c:pt idx="8">
                  <c:v>8.0000000000000016E-2</c:v>
                </c:pt>
                <c:pt idx="9">
                  <c:v>6.0000000000000019E-3</c:v>
                </c:pt>
                <c:pt idx="10">
                  <c:v>2.1999999999999999E-2</c:v>
                </c:pt>
                <c:pt idx="11">
                  <c:v>5.1000000000000004E-2</c:v>
                </c:pt>
                <c:pt idx="12">
                  <c:v>6.3E-2</c:v>
                </c:pt>
                <c:pt idx="13">
                  <c:v>2.1999999999999999E-2</c:v>
                </c:pt>
                <c:pt idx="14">
                  <c:v>4.0000000000000001E-3</c:v>
                </c:pt>
                <c:pt idx="15">
                  <c:v>3.3000000000000002E-2</c:v>
                </c:pt>
                <c:pt idx="16">
                  <c:v>5.0000000000000001E-3</c:v>
                </c:pt>
                <c:pt idx="17">
                  <c:v>1.8999999999999996E-2</c:v>
                </c:pt>
                <c:pt idx="18">
                  <c:v>1.4999999999999999E-2</c:v>
                </c:pt>
                <c:pt idx="19">
                  <c:v>1.0999999999999999E-2</c:v>
                </c:pt>
                <c:pt idx="20">
                  <c:v>7.8E-2</c:v>
                </c:pt>
                <c:pt idx="21">
                  <c:v>3.3000000000000002E-2</c:v>
                </c:pt>
                <c:pt idx="22">
                  <c:v>1.0999999999999999E-2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2860544"/>
        <c:axId val="152862080"/>
      </c:barChart>
      <c:catAx>
        <c:axId val="15286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86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862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86054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219235954284383"/>
          <c:y val="0.93571662917135356"/>
          <c:w val="9.4874734169679398E-2"/>
          <c:h val="4.64288057742780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Nursing staff responsible for ordering ward stock drugs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n=852 (2010), n=640 (2005)</a:t>
            </a:r>
          </a:p>
        </c:rich>
      </c:tx>
      <c:layout>
        <c:manualLayout>
          <c:xMode val="edge"/>
          <c:yMode val="edge"/>
          <c:x val="0.14920766810226119"/>
          <c:y val="3.0991611529502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6204561265285E-2"/>
          <c:y val="0.13842975206611571"/>
          <c:w val="0.9124129522758293"/>
          <c:h val="0.5805785123966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'Q24'!$C$291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'Q24'!$B$292:$B$321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'Q24'!$C$292:$C$321</c:f>
              <c:numCache>
                <c:formatCode>0.0%</c:formatCode>
                <c:ptCount val="30"/>
                <c:pt idx="0">
                  <c:v>0.94285714285714284</c:v>
                </c:pt>
                <c:pt idx="1">
                  <c:v>0.88235294117647056</c:v>
                </c:pt>
                <c:pt idx="2">
                  <c:v>0.83333333333333337</c:v>
                </c:pt>
                <c:pt idx="3">
                  <c:v>0.660377358490566</c:v>
                </c:pt>
                <c:pt idx="4">
                  <c:v>0.89743589743589747</c:v>
                </c:pt>
                <c:pt idx="5">
                  <c:v>0.625</c:v>
                </c:pt>
                <c:pt idx="6">
                  <c:v>1</c:v>
                </c:pt>
                <c:pt idx="7">
                  <c:v>1</c:v>
                </c:pt>
                <c:pt idx="8">
                  <c:v>0.93023255813953487</c:v>
                </c:pt>
                <c:pt idx="9">
                  <c:v>0.84</c:v>
                </c:pt>
                <c:pt idx="10">
                  <c:v>0.9375</c:v>
                </c:pt>
                <c:pt idx="11">
                  <c:v>0.88235294117647056</c:v>
                </c:pt>
                <c:pt idx="12">
                  <c:v>0.83870967741935487</c:v>
                </c:pt>
                <c:pt idx="13">
                  <c:v>0.51063829787234039</c:v>
                </c:pt>
                <c:pt idx="14">
                  <c:v>0.74193548387096775</c:v>
                </c:pt>
                <c:pt idx="15">
                  <c:v>0.99145299145299148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0.9</c:v>
                </c:pt>
                <c:pt idx="20">
                  <c:v>0.9375</c:v>
                </c:pt>
                <c:pt idx="21">
                  <c:v>0.9555555555555556</c:v>
                </c:pt>
                <c:pt idx="22">
                  <c:v>0.92</c:v>
                </c:pt>
                <c:pt idx="23">
                  <c:v>0.75862068965517238</c:v>
                </c:pt>
                <c:pt idx="24">
                  <c:v>0.84210526315789469</c:v>
                </c:pt>
                <c:pt idx="25">
                  <c:v>0.91304347826086951</c:v>
                </c:pt>
                <c:pt idx="26">
                  <c:v>0.86440677966101698</c:v>
                </c:pt>
                <c:pt idx="27">
                  <c:v>1</c:v>
                </c:pt>
                <c:pt idx="28">
                  <c:v>0.88888888888888884</c:v>
                </c:pt>
                <c:pt idx="29">
                  <c:v>0.69230769230769229</c:v>
                </c:pt>
              </c:numCache>
            </c:numRef>
          </c:val>
        </c:ser>
        <c:ser>
          <c:idx val="1"/>
          <c:order val="1"/>
          <c:tx>
            <c:strRef>
              <c:f>'Q24'!$D$291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'Q24'!$B$292:$B$321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'Q24'!$D$292:$D$321</c:f>
              <c:numCache>
                <c:formatCode>0.0%</c:formatCode>
                <c:ptCount val="30"/>
                <c:pt idx="0">
                  <c:v>0.5</c:v>
                </c:pt>
                <c:pt idx="1">
                  <c:v>0.625</c:v>
                </c:pt>
                <c:pt idx="4">
                  <c:v>0.77800000000000002</c:v>
                </c:pt>
                <c:pt idx="5">
                  <c:v>0.9</c:v>
                </c:pt>
                <c:pt idx="6">
                  <c:v>0.64300000000000002</c:v>
                </c:pt>
                <c:pt idx="7">
                  <c:v>0.76900000000000002</c:v>
                </c:pt>
                <c:pt idx="8">
                  <c:v>0.17899999999999999</c:v>
                </c:pt>
                <c:pt idx="9">
                  <c:v>0.85699999999999998</c:v>
                </c:pt>
                <c:pt idx="11">
                  <c:v>0.93300000000000005</c:v>
                </c:pt>
                <c:pt idx="12">
                  <c:v>0.66700000000000004</c:v>
                </c:pt>
                <c:pt idx="13">
                  <c:v>0.95499999999999996</c:v>
                </c:pt>
                <c:pt idx="14">
                  <c:v>0.8</c:v>
                </c:pt>
                <c:pt idx="15">
                  <c:v>0.96</c:v>
                </c:pt>
                <c:pt idx="17">
                  <c:v>1</c:v>
                </c:pt>
                <c:pt idx="18">
                  <c:v>0.97099999999999997</c:v>
                </c:pt>
                <c:pt idx="19">
                  <c:v>0.56499999999999995</c:v>
                </c:pt>
                <c:pt idx="20">
                  <c:v>0.76100000000000001</c:v>
                </c:pt>
                <c:pt idx="21">
                  <c:v>0.90700000000000003</c:v>
                </c:pt>
                <c:pt idx="24">
                  <c:v>0.78700000000000003</c:v>
                </c:pt>
                <c:pt idx="25">
                  <c:v>0.92700000000000005</c:v>
                </c:pt>
                <c:pt idx="26">
                  <c:v>0.90100000000000002</c:v>
                </c:pt>
                <c:pt idx="28">
                  <c:v>0.89800000000000002</c:v>
                </c:pt>
                <c:pt idx="29">
                  <c:v>0.72699999999999998</c:v>
                </c:pt>
              </c:numCache>
            </c:numRef>
          </c:val>
        </c:ser>
        <c:ser>
          <c:idx val="2"/>
          <c:order val="2"/>
          <c:tx>
            <c:strRef>
              <c:f>'Q24'!$E$291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'Q24'!$B$292:$B$321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'Q24'!$E$292:$E$321</c:f>
              <c:numCache>
                <c:formatCode>#,##0.0%</c:formatCode>
                <c:ptCount val="30"/>
                <c:pt idx="0">
                  <c:v>1</c:v>
                </c:pt>
                <c:pt idx="1">
                  <c:v>0.88571428571428568</c:v>
                </c:pt>
                <c:pt idx="6">
                  <c:v>1</c:v>
                </c:pt>
                <c:pt idx="8">
                  <c:v>0.9107142857142857</c:v>
                </c:pt>
                <c:pt idx="9">
                  <c:v>0.9452054794520548</c:v>
                </c:pt>
                <c:pt idx="11">
                  <c:v>0.85106382978723405</c:v>
                </c:pt>
                <c:pt idx="12">
                  <c:v>0.2</c:v>
                </c:pt>
                <c:pt idx="13">
                  <c:v>0.19117647058823528</c:v>
                </c:pt>
                <c:pt idx="19">
                  <c:v>0.63043478260869568</c:v>
                </c:pt>
                <c:pt idx="20">
                  <c:v>0.83870967741935487</c:v>
                </c:pt>
                <c:pt idx="24">
                  <c:v>0.46774193548387094</c:v>
                </c:pt>
                <c:pt idx="25">
                  <c:v>0.84</c:v>
                </c:pt>
                <c:pt idx="26">
                  <c:v>0.86885245901639352</c:v>
                </c:pt>
                <c:pt idx="27">
                  <c:v>1</c:v>
                </c:pt>
                <c:pt idx="28">
                  <c:v>1</c:v>
                </c:pt>
                <c:pt idx="29">
                  <c:v>0.57894736842105265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2970752"/>
        <c:axId val="152972288"/>
      </c:barChart>
      <c:catAx>
        <c:axId val="15297075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97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9722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97075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31783181798486"/>
          <c:y val="0.93466615221191707"/>
          <c:w val="0.15973013732399488"/>
          <c:h val="4.17422867513614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staff responsible for ordering ward stock drugs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n=206 (2010), n=148 (2005)</a:t>
            </a:r>
          </a:p>
        </c:rich>
      </c:tx>
      <c:layout>
        <c:manualLayout>
          <c:xMode val="edge"/>
          <c:yMode val="edge"/>
          <c:x val="0.12401574803149625"/>
          <c:y val="3.088554148122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71745782982265E-2"/>
          <c:y val="0.17295871278309191"/>
          <c:w val="0.90206801295004169"/>
          <c:h val="0.54770259047979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'Q24'!$G$291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'Q24'!$B$292:$B$321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'Q24'!$G$292:$G$321</c:f>
              <c:numCache>
                <c:formatCode>0.0%</c:formatCode>
                <c:ptCount val="30"/>
                <c:pt idx="0">
                  <c:v>0</c:v>
                </c:pt>
                <c:pt idx="1">
                  <c:v>0.20588235294117646</c:v>
                </c:pt>
                <c:pt idx="2">
                  <c:v>0</c:v>
                </c:pt>
                <c:pt idx="3">
                  <c:v>0.16981132075471697</c:v>
                </c:pt>
                <c:pt idx="4">
                  <c:v>5.128205128205128E-2</c:v>
                </c:pt>
                <c:pt idx="5">
                  <c:v>0.125</c:v>
                </c:pt>
                <c:pt idx="6">
                  <c:v>1</c:v>
                </c:pt>
                <c:pt idx="7">
                  <c:v>0</c:v>
                </c:pt>
                <c:pt idx="8">
                  <c:v>0.46511627906976744</c:v>
                </c:pt>
                <c:pt idx="9">
                  <c:v>0.4</c:v>
                </c:pt>
                <c:pt idx="10">
                  <c:v>0.125</c:v>
                </c:pt>
                <c:pt idx="11">
                  <c:v>0.15686274509803921</c:v>
                </c:pt>
                <c:pt idx="12">
                  <c:v>3.2258064516129031E-2</c:v>
                </c:pt>
                <c:pt idx="13">
                  <c:v>6.3829787234042548E-2</c:v>
                </c:pt>
                <c:pt idx="14">
                  <c:v>0.83870967741935487</c:v>
                </c:pt>
                <c:pt idx="15">
                  <c:v>0</c:v>
                </c:pt>
                <c:pt idx="16">
                  <c:v>3.7037037037037035E-2</c:v>
                </c:pt>
                <c:pt idx="17">
                  <c:v>0</c:v>
                </c:pt>
                <c:pt idx="18">
                  <c:v>0.4</c:v>
                </c:pt>
                <c:pt idx="19">
                  <c:v>0.9</c:v>
                </c:pt>
                <c:pt idx="20">
                  <c:v>0.6875</c:v>
                </c:pt>
                <c:pt idx="21">
                  <c:v>4.4444444444444446E-2</c:v>
                </c:pt>
                <c:pt idx="22">
                  <c:v>0.4</c:v>
                </c:pt>
                <c:pt idx="23">
                  <c:v>0.13793103448275862</c:v>
                </c:pt>
                <c:pt idx="24">
                  <c:v>7.0175438596491224E-2</c:v>
                </c:pt>
                <c:pt idx="25">
                  <c:v>0.21739130434782608</c:v>
                </c:pt>
                <c:pt idx="26">
                  <c:v>0.3728813559322034</c:v>
                </c:pt>
                <c:pt idx="27">
                  <c:v>0.68421052631578949</c:v>
                </c:pt>
                <c:pt idx="28">
                  <c:v>0.16666666666666666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strRef>
              <c:f>'Q24'!$H$291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'Q24'!$B$292:$B$321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'Q24'!$H$292:$H$321</c:f>
              <c:numCache>
                <c:formatCode>0.0%</c:formatCode>
                <c:ptCount val="30"/>
                <c:pt idx="0">
                  <c:v>0.5</c:v>
                </c:pt>
                <c:pt idx="1">
                  <c:v>0.375</c:v>
                </c:pt>
                <c:pt idx="4">
                  <c:v>1</c:v>
                </c:pt>
                <c:pt idx="5">
                  <c:v>0.8</c:v>
                </c:pt>
                <c:pt idx="6">
                  <c:v>0</c:v>
                </c:pt>
                <c:pt idx="7">
                  <c:v>0.23100000000000001</c:v>
                </c:pt>
                <c:pt idx="8">
                  <c:v>0.16400000000000001</c:v>
                </c:pt>
                <c:pt idx="9">
                  <c:v>0</c:v>
                </c:pt>
                <c:pt idx="11">
                  <c:v>6.7000000000000004E-2</c:v>
                </c:pt>
                <c:pt idx="12">
                  <c:v>0.81499999999999995</c:v>
                </c:pt>
                <c:pt idx="13">
                  <c:v>0.182</c:v>
                </c:pt>
                <c:pt idx="14">
                  <c:v>0</c:v>
                </c:pt>
                <c:pt idx="15">
                  <c:v>0.08</c:v>
                </c:pt>
                <c:pt idx="17">
                  <c:v>0.214</c:v>
                </c:pt>
                <c:pt idx="18">
                  <c:v>0.17100000000000001</c:v>
                </c:pt>
                <c:pt idx="19">
                  <c:v>6.5000000000000002E-2</c:v>
                </c:pt>
                <c:pt idx="20">
                  <c:v>0.78300000000000003</c:v>
                </c:pt>
                <c:pt idx="21">
                  <c:v>2.3E-2</c:v>
                </c:pt>
                <c:pt idx="24">
                  <c:v>0</c:v>
                </c:pt>
                <c:pt idx="25">
                  <c:v>7.2999999999999995E-2</c:v>
                </c:pt>
                <c:pt idx="26">
                  <c:v>0.19700000000000001</c:v>
                </c:pt>
                <c:pt idx="28">
                  <c:v>7.2999999999999995E-2</c:v>
                </c:pt>
                <c:pt idx="29">
                  <c:v>9.0999999999999998E-2</c:v>
                </c:pt>
              </c:numCache>
            </c:numRef>
          </c:val>
        </c:ser>
        <c:ser>
          <c:idx val="2"/>
          <c:order val="2"/>
          <c:tx>
            <c:strRef>
              <c:f>'Q24'!$I$291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'Q24'!$B$292:$B$321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'Q24'!$I$292:$I$321</c:f>
              <c:numCache>
                <c:formatCode>#,##0.0%</c:formatCode>
                <c:ptCount val="30"/>
                <c:pt idx="0">
                  <c:v>0</c:v>
                </c:pt>
                <c:pt idx="1">
                  <c:v>5.7142857142857141E-2</c:v>
                </c:pt>
                <c:pt idx="6">
                  <c:v>0.7</c:v>
                </c:pt>
                <c:pt idx="8">
                  <c:v>0.14285714285714288</c:v>
                </c:pt>
                <c:pt idx="9">
                  <c:v>0.12328767123287671</c:v>
                </c:pt>
                <c:pt idx="11">
                  <c:v>5.3191489361702128E-2</c:v>
                </c:pt>
                <c:pt idx="12">
                  <c:v>0</c:v>
                </c:pt>
                <c:pt idx="13">
                  <c:v>4.4117647058823532E-2</c:v>
                </c:pt>
                <c:pt idx="19">
                  <c:v>0.63043478260869568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0.32786885245901637</c:v>
                </c:pt>
                <c:pt idx="27">
                  <c:v>0.04</c:v>
                </c:pt>
                <c:pt idx="28">
                  <c:v>2.9411764705882356E-2</c:v>
                </c:pt>
                <c:pt idx="29">
                  <c:v>0.97368421052631571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3006848"/>
        <c:axId val="153008384"/>
      </c:barChart>
      <c:catAx>
        <c:axId val="15300684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00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0083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00684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58455964212696"/>
          <c:y val="0.93478498611586591"/>
          <c:w val="0.18251961756708487"/>
          <c:h val="4.16666666666667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Medical staff responsible for ordering ward stock drugs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n=451 (2010), n=354 (2005)</a:t>
            </a:r>
          </a:p>
        </c:rich>
      </c:tx>
      <c:layout>
        <c:manualLayout>
          <c:xMode val="edge"/>
          <c:yMode val="edge"/>
          <c:x val="0.14788735662185873"/>
          <c:y val="3.077985504976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6204561265285E-2"/>
          <c:y val="0.13748312972104801"/>
          <c:w val="0.9124129522758293"/>
          <c:h val="0.58276431105638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'Q24'!$K$291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'Q24'!$B$292:$B$321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'Q24'!$K$292:$K$321</c:f>
              <c:numCache>
                <c:formatCode>0.0%</c:formatCode>
                <c:ptCount val="30"/>
                <c:pt idx="0">
                  <c:v>0.42857142857142855</c:v>
                </c:pt>
                <c:pt idx="1">
                  <c:v>0.61764705882352944</c:v>
                </c:pt>
                <c:pt idx="2">
                  <c:v>0.33333333333333331</c:v>
                </c:pt>
                <c:pt idx="3">
                  <c:v>0.45283018867924529</c:v>
                </c:pt>
                <c:pt idx="4">
                  <c:v>0.4358974358974359</c:v>
                </c:pt>
                <c:pt idx="5">
                  <c:v>0.97499999999999998</c:v>
                </c:pt>
                <c:pt idx="6">
                  <c:v>0.66666666666666663</c:v>
                </c:pt>
                <c:pt idx="7">
                  <c:v>0</c:v>
                </c:pt>
                <c:pt idx="8">
                  <c:v>0.2558139534883721</c:v>
                </c:pt>
                <c:pt idx="9">
                  <c:v>0.24</c:v>
                </c:pt>
                <c:pt idx="10">
                  <c:v>0.1875</c:v>
                </c:pt>
                <c:pt idx="11">
                  <c:v>0.58823529411764708</c:v>
                </c:pt>
                <c:pt idx="12">
                  <c:v>0.967741935483871</c:v>
                </c:pt>
                <c:pt idx="13">
                  <c:v>0.82978723404255317</c:v>
                </c:pt>
                <c:pt idx="14">
                  <c:v>9.6774193548387094E-2</c:v>
                </c:pt>
                <c:pt idx="15">
                  <c:v>0.52991452991452992</c:v>
                </c:pt>
                <c:pt idx="16">
                  <c:v>0.18518518518518517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0.75</c:v>
                </c:pt>
                <c:pt idx="21">
                  <c:v>0.24444444444444444</c:v>
                </c:pt>
                <c:pt idx="22">
                  <c:v>0.28000000000000003</c:v>
                </c:pt>
                <c:pt idx="23">
                  <c:v>0.44827586206896552</c:v>
                </c:pt>
                <c:pt idx="24">
                  <c:v>0.73684210526315785</c:v>
                </c:pt>
                <c:pt idx="25">
                  <c:v>0.39130434782608697</c:v>
                </c:pt>
                <c:pt idx="26">
                  <c:v>0.15254237288135594</c:v>
                </c:pt>
                <c:pt idx="27">
                  <c:v>5.2631578947368418E-2</c:v>
                </c:pt>
                <c:pt idx="28">
                  <c:v>0.22222222222222221</c:v>
                </c:pt>
                <c:pt idx="29">
                  <c:v>0.15384615384615385</c:v>
                </c:pt>
              </c:numCache>
            </c:numRef>
          </c:val>
        </c:ser>
        <c:ser>
          <c:idx val="1"/>
          <c:order val="1"/>
          <c:tx>
            <c:strRef>
              <c:f>'Q24'!$L$291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'Q24'!$B$292:$B$321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'Q24'!$L$292:$L$321</c:f>
              <c:numCache>
                <c:formatCode>0.0%</c:formatCode>
                <c:ptCount val="30"/>
                <c:pt idx="0">
                  <c:v>0.25</c:v>
                </c:pt>
                <c:pt idx="1">
                  <c:v>0.5</c:v>
                </c:pt>
                <c:pt idx="4">
                  <c:v>0</c:v>
                </c:pt>
                <c:pt idx="5">
                  <c:v>0.3</c:v>
                </c:pt>
                <c:pt idx="6">
                  <c:v>0.64300000000000002</c:v>
                </c:pt>
                <c:pt idx="7">
                  <c:v>0.69199999999999995</c:v>
                </c:pt>
                <c:pt idx="8">
                  <c:v>0.97</c:v>
                </c:pt>
                <c:pt idx="9">
                  <c:v>0.35699999999999998</c:v>
                </c:pt>
                <c:pt idx="11">
                  <c:v>0</c:v>
                </c:pt>
                <c:pt idx="12">
                  <c:v>0</c:v>
                </c:pt>
                <c:pt idx="13">
                  <c:v>0.182</c:v>
                </c:pt>
                <c:pt idx="14">
                  <c:v>0.63300000000000001</c:v>
                </c:pt>
                <c:pt idx="15">
                  <c:v>0.64</c:v>
                </c:pt>
                <c:pt idx="17">
                  <c:v>3.5999999999999997E-2</c:v>
                </c:pt>
                <c:pt idx="18">
                  <c:v>0.22900000000000001</c:v>
                </c:pt>
                <c:pt idx="19">
                  <c:v>0.71</c:v>
                </c:pt>
                <c:pt idx="20">
                  <c:v>8.6999999999999994E-2</c:v>
                </c:pt>
                <c:pt idx="21">
                  <c:v>0.65100000000000002</c:v>
                </c:pt>
                <c:pt idx="24">
                  <c:v>0.80300000000000005</c:v>
                </c:pt>
                <c:pt idx="25">
                  <c:v>5.5E-2</c:v>
                </c:pt>
                <c:pt idx="26">
                  <c:v>9.9000000000000005E-2</c:v>
                </c:pt>
                <c:pt idx="28">
                  <c:v>0.51800000000000002</c:v>
                </c:pt>
                <c:pt idx="29">
                  <c:v>0.182</c:v>
                </c:pt>
              </c:numCache>
            </c:numRef>
          </c:val>
        </c:ser>
        <c:ser>
          <c:idx val="2"/>
          <c:order val="2"/>
          <c:tx>
            <c:strRef>
              <c:f>'Q24'!$M$291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'Q24'!$B$292:$B$321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'Q24'!$M$292:$M$321</c:f>
              <c:numCache>
                <c:formatCode>#,##0.0%</c:formatCode>
                <c:ptCount val="30"/>
                <c:pt idx="0">
                  <c:v>0.52941176470588236</c:v>
                </c:pt>
                <c:pt idx="1">
                  <c:v>0.37142857142857144</c:v>
                </c:pt>
                <c:pt idx="6">
                  <c:v>0</c:v>
                </c:pt>
                <c:pt idx="8">
                  <c:v>0.26785714285714285</c:v>
                </c:pt>
                <c:pt idx="9">
                  <c:v>0.26027397260273971</c:v>
                </c:pt>
                <c:pt idx="11">
                  <c:v>0.45744680851063824</c:v>
                </c:pt>
                <c:pt idx="12">
                  <c:v>1</c:v>
                </c:pt>
                <c:pt idx="13">
                  <c:v>0.89705882352941169</c:v>
                </c:pt>
                <c:pt idx="19">
                  <c:v>4.3478260869565216E-2</c:v>
                </c:pt>
                <c:pt idx="20">
                  <c:v>0.58064516129032251</c:v>
                </c:pt>
                <c:pt idx="24">
                  <c:v>0.83870967741935487</c:v>
                </c:pt>
                <c:pt idx="25">
                  <c:v>0.56000000000000005</c:v>
                </c:pt>
                <c:pt idx="26">
                  <c:v>0.11475409836065573</c:v>
                </c:pt>
                <c:pt idx="27">
                  <c:v>0.24</c:v>
                </c:pt>
                <c:pt idx="28">
                  <c:v>0.14705882352941177</c:v>
                </c:pt>
                <c:pt idx="29">
                  <c:v>1.3157894736842106E-2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3063424"/>
        <c:axId val="153064960"/>
      </c:barChart>
      <c:catAx>
        <c:axId val="15306342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06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0649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06342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31783181798486"/>
          <c:y val="0.9330948346646557"/>
          <c:w val="0.15973013732399488"/>
          <c:h val="4.15915573844406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Nursing staff responsible for ordering ward stock drugs in 2010 (n=960)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'Q24'!$B$74:$B$103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'Q24'!$D$74:$D$103</c:f>
              <c:numCache>
                <c:formatCode>0.0%</c:formatCode>
                <c:ptCount val="30"/>
                <c:pt idx="0">
                  <c:v>3.3299697275479316E-2</c:v>
                </c:pt>
                <c:pt idx="1">
                  <c:v>3.0272452068617558E-2</c:v>
                </c:pt>
                <c:pt idx="2">
                  <c:v>5.0454086781029266E-3</c:v>
                </c:pt>
                <c:pt idx="3">
                  <c:v>3.5317860746720484E-2</c:v>
                </c:pt>
                <c:pt idx="4">
                  <c:v>3.5317860746720484E-2</c:v>
                </c:pt>
                <c:pt idx="5">
                  <c:v>2.5227043390514632E-2</c:v>
                </c:pt>
                <c:pt idx="6">
                  <c:v>6.0544904137235112E-3</c:v>
                </c:pt>
                <c:pt idx="7">
                  <c:v>1.8163471241170535E-2</c:v>
                </c:pt>
                <c:pt idx="8">
                  <c:v>4.0363269424823413E-2</c:v>
                </c:pt>
                <c:pt idx="9">
                  <c:v>2.119071644803229E-2</c:v>
                </c:pt>
                <c:pt idx="10">
                  <c:v>1.5136226034308779E-2</c:v>
                </c:pt>
                <c:pt idx="11">
                  <c:v>9.081735620585267E-2</c:v>
                </c:pt>
                <c:pt idx="12">
                  <c:v>2.6236125126135216E-2</c:v>
                </c:pt>
                <c:pt idx="13">
                  <c:v>2.4217961654894045E-2</c:v>
                </c:pt>
                <c:pt idx="14">
                  <c:v>2.3208879919273461E-2</c:v>
                </c:pt>
                <c:pt idx="15">
                  <c:v>0.1170534813319879</c:v>
                </c:pt>
                <c:pt idx="16">
                  <c:v>2.7245206861755803E-2</c:v>
                </c:pt>
                <c:pt idx="17">
                  <c:v>2.0181634712411706E-3</c:v>
                </c:pt>
                <c:pt idx="18">
                  <c:v>5.0454086781029266E-3</c:v>
                </c:pt>
                <c:pt idx="19">
                  <c:v>9.0817356205852677E-3</c:v>
                </c:pt>
                <c:pt idx="20">
                  <c:v>1.5136226034308779E-2</c:v>
                </c:pt>
                <c:pt idx="21">
                  <c:v>4.3390514631685168E-2</c:v>
                </c:pt>
                <c:pt idx="22">
                  <c:v>2.3208879919273461E-2</c:v>
                </c:pt>
                <c:pt idx="23">
                  <c:v>2.2199798183652877E-2</c:v>
                </c:pt>
                <c:pt idx="24">
                  <c:v>4.843592330978809E-2</c:v>
                </c:pt>
                <c:pt idx="25">
                  <c:v>2.119071644803229E-2</c:v>
                </c:pt>
                <c:pt idx="26">
                  <c:v>5.1463168516649851E-2</c:v>
                </c:pt>
                <c:pt idx="27">
                  <c:v>1.9172552976791119E-2</c:v>
                </c:pt>
                <c:pt idx="28">
                  <c:v>1.6145307769929364E-2</c:v>
                </c:pt>
                <c:pt idx="29">
                  <c:v>9.0817356205852677E-3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'Q24'!$B$74:$B$103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'Q24'!$F$74:$F$103</c:f>
              <c:numCache>
                <c:formatCode>0.0%</c:formatCode>
                <c:ptCount val="30"/>
                <c:pt idx="0">
                  <c:v>2.0181634712411706E-3</c:v>
                </c:pt>
                <c:pt idx="1">
                  <c:v>4.0363269424823411E-3</c:v>
                </c:pt>
                <c:pt idx="2">
                  <c:v>1.0090817356205853E-3</c:v>
                </c:pt>
                <c:pt idx="3">
                  <c:v>1.8163471241170535E-2</c:v>
                </c:pt>
                <c:pt idx="4">
                  <c:v>4.0363269424823411E-3</c:v>
                </c:pt>
                <c:pt idx="5">
                  <c:v>1.5136226034308779E-2</c:v>
                </c:pt>
                <c:pt idx="6">
                  <c:v>0</c:v>
                </c:pt>
                <c:pt idx="7">
                  <c:v>0</c:v>
                </c:pt>
                <c:pt idx="8">
                  <c:v>3.0272452068617556E-3</c:v>
                </c:pt>
                <c:pt idx="9">
                  <c:v>4.0363269424823411E-3</c:v>
                </c:pt>
                <c:pt idx="10">
                  <c:v>1.0090817356205853E-3</c:v>
                </c:pt>
                <c:pt idx="11">
                  <c:v>1.2108980827447022E-2</c:v>
                </c:pt>
                <c:pt idx="12">
                  <c:v>5.0454086781029266E-3</c:v>
                </c:pt>
                <c:pt idx="13">
                  <c:v>2.3208879919273461E-2</c:v>
                </c:pt>
                <c:pt idx="14">
                  <c:v>8.0726538849646822E-3</c:v>
                </c:pt>
                <c:pt idx="15">
                  <c:v>1.0090817356205853E-3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1.0090817356205853E-3</c:v>
                </c:pt>
                <c:pt idx="20">
                  <c:v>1.0090817356205853E-3</c:v>
                </c:pt>
                <c:pt idx="21">
                  <c:v>2.0181634712411706E-3</c:v>
                </c:pt>
                <c:pt idx="22">
                  <c:v>2.0181634712411706E-3</c:v>
                </c:pt>
                <c:pt idx="23">
                  <c:v>7.0635721493440967E-3</c:v>
                </c:pt>
                <c:pt idx="24">
                  <c:v>9.0817356205852677E-3</c:v>
                </c:pt>
                <c:pt idx="25">
                  <c:v>2.0181634712411706E-3</c:v>
                </c:pt>
                <c:pt idx="26">
                  <c:v>8.0726538849646822E-3</c:v>
                </c:pt>
                <c:pt idx="27">
                  <c:v>0</c:v>
                </c:pt>
                <c:pt idx="28">
                  <c:v>2.0181634712411706E-3</c:v>
                </c:pt>
                <c:pt idx="29">
                  <c:v>4.0363269424823411E-3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237376"/>
        <c:axId val="153238912"/>
      </c:barChart>
      <c:catAx>
        <c:axId val="1532373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23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23891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23737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staff responsible for ordering ward stock drugs in 2010 (n=866)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'Q24'!$B$146:$B$175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'Q24'!$D$146:$D$175</c:f>
              <c:numCache>
                <c:formatCode>0.0%</c:formatCode>
                <c:ptCount val="30"/>
                <c:pt idx="0">
                  <c:v>0</c:v>
                </c:pt>
                <c:pt idx="1">
                  <c:v>7.0635721493440967E-3</c:v>
                </c:pt>
                <c:pt idx="2">
                  <c:v>0</c:v>
                </c:pt>
                <c:pt idx="3">
                  <c:v>9.0817356205852677E-3</c:v>
                </c:pt>
                <c:pt idx="4">
                  <c:v>2.0181634712411706E-3</c:v>
                </c:pt>
                <c:pt idx="5">
                  <c:v>5.0454086781029266E-3</c:v>
                </c:pt>
                <c:pt idx="6">
                  <c:v>6.0544904137235112E-3</c:v>
                </c:pt>
                <c:pt idx="7">
                  <c:v>0</c:v>
                </c:pt>
                <c:pt idx="8">
                  <c:v>2.0181634712411706E-2</c:v>
                </c:pt>
                <c:pt idx="9">
                  <c:v>1.0090817356205853E-2</c:v>
                </c:pt>
                <c:pt idx="10">
                  <c:v>2.0181634712411706E-3</c:v>
                </c:pt>
                <c:pt idx="11">
                  <c:v>1.6145307769929364E-2</c:v>
                </c:pt>
                <c:pt idx="12">
                  <c:v>1.0090817356205853E-3</c:v>
                </c:pt>
                <c:pt idx="13">
                  <c:v>3.0272452068617556E-3</c:v>
                </c:pt>
                <c:pt idx="14">
                  <c:v>2.6236125126135216E-2</c:v>
                </c:pt>
                <c:pt idx="15">
                  <c:v>0</c:v>
                </c:pt>
                <c:pt idx="16">
                  <c:v>1.0090817356205853E-3</c:v>
                </c:pt>
                <c:pt idx="17">
                  <c:v>0</c:v>
                </c:pt>
                <c:pt idx="18">
                  <c:v>2.0181634712411706E-3</c:v>
                </c:pt>
                <c:pt idx="19">
                  <c:v>9.0817356205852677E-3</c:v>
                </c:pt>
                <c:pt idx="20">
                  <c:v>1.1099899091826439E-2</c:v>
                </c:pt>
                <c:pt idx="21">
                  <c:v>2.0181634712411706E-3</c:v>
                </c:pt>
                <c:pt idx="22">
                  <c:v>1.0090817356205853E-2</c:v>
                </c:pt>
                <c:pt idx="23">
                  <c:v>4.0363269424823411E-3</c:v>
                </c:pt>
                <c:pt idx="24">
                  <c:v>4.0363269424823411E-3</c:v>
                </c:pt>
                <c:pt idx="25">
                  <c:v>5.0454086781029266E-3</c:v>
                </c:pt>
                <c:pt idx="26">
                  <c:v>2.2199798183652877E-2</c:v>
                </c:pt>
                <c:pt idx="27">
                  <c:v>1.3118062563067608E-2</c:v>
                </c:pt>
                <c:pt idx="28">
                  <c:v>3.0272452068617556E-3</c:v>
                </c:pt>
                <c:pt idx="29">
                  <c:v>1.3118062563067608E-2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'Q24'!$B$146:$B$175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'Q24'!$F$146:$F$175</c:f>
              <c:numCache>
                <c:formatCode>0.0%</c:formatCode>
                <c:ptCount val="30"/>
                <c:pt idx="0">
                  <c:v>3.5317860746720484E-2</c:v>
                </c:pt>
                <c:pt idx="1">
                  <c:v>2.7245206861755803E-2</c:v>
                </c:pt>
                <c:pt idx="2">
                  <c:v>6.0544904137235112E-3</c:v>
                </c:pt>
                <c:pt idx="3">
                  <c:v>4.4399596367305755E-2</c:v>
                </c:pt>
                <c:pt idx="4">
                  <c:v>3.7336024217961658E-2</c:v>
                </c:pt>
                <c:pt idx="5">
                  <c:v>3.5317860746720484E-2</c:v>
                </c:pt>
                <c:pt idx="6">
                  <c:v>0</c:v>
                </c:pt>
                <c:pt idx="7">
                  <c:v>1.8163471241170535E-2</c:v>
                </c:pt>
                <c:pt idx="8">
                  <c:v>2.3208879919273461E-2</c:v>
                </c:pt>
                <c:pt idx="9">
                  <c:v>1.5136226034308779E-2</c:v>
                </c:pt>
                <c:pt idx="10">
                  <c:v>1.4127144298688193E-2</c:v>
                </c:pt>
                <c:pt idx="11">
                  <c:v>8.6781029263370335E-2</c:v>
                </c:pt>
                <c:pt idx="12">
                  <c:v>3.0272452068617558E-2</c:v>
                </c:pt>
                <c:pt idx="13">
                  <c:v>4.4399596367305755E-2</c:v>
                </c:pt>
                <c:pt idx="14">
                  <c:v>5.0454086781029266E-3</c:v>
                </c:pt>
                <c:pt idx="15">
                  <c:v>0.11806256306760847</c:v>
                </c:pt>
                <c:pt idx="16">
                  <c:v>2.6236125126135216E-2</c:v>
                </c:pt>
                <c:pt idx="17">
                  <c:v>2.0181634712411706E-3</c:v>
                </c:pt>
                <c:pt idx="18">
                  <c:v>3.0272452068617556E-3</c:v>
                </c:pt>
                <c:pt idx="19">
                  <c:v>1.0090817356205853E-3</c:v>
                </c:pt>
                <c:pt idx="20">
                  <c:v>5.0454086781029266E-3</c:v>
                </c:pt>
                <c:pt idx="21">
                  <c:v>4.3390514631685168E-2</c:v>
                </c:pt>
                <c:pt idx="22">
                  <c:v>1.5136226034308779E-2</c:v>
                </c:pt>
                <c:pt idx="23">
                  <c:v>2.5227043390514632E-2</c:v>
                </c:pt>
                <c:pt idx="24">
                  <c:v>5.3481331987891019E-2</c:v>
                </c:pt>
                <c:pt idx="25">
                  <c:v>1.8163471241170535E-2</c:v>
                </c:pt>
                <c:pt idx="26">
                  <c:v>3.7336024217961658E-2</c:v>
                </c:pt>
                <c:pt idx="27">
                  <c:v>6.0544904137235112E-3</c:v>
                </c:pt>
                <c:pt idx="28">
                  <c:v>1.5136226034308779E-2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280896"/>
        <c:axId val="153282432"/>
      </c:barChart>
      <c:catAx>
        <c:axId val="1532808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28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28243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28089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Medical staff responsible for ordering ward stock drugs in 2010 (n=889)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'Q24'!$B$218:$B$247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'Q24'!$D$218:$D$247</c:f>
              <c:numCache>
                <c:formatCode>0.0%</c:formatCode>
                <c:ptCount val="30"/>
                <c:pt idx="0">
                  <c:v>1.5136226034308779E-2</c:v>
                </c:pt>
                <c:pt idx="1">
                  <c:v>2.119071644803229E-2</c:v>
                </c:pt>
                <c:pt idx="2">
                  <c:v>4.238143289606458E-2</c:v>
                </c:pt>
                <c:pt idx="3">
                  <c:v>9.0817356205852677E-3</c:v>
                </c:pt>
                <c:pt idx="4">
                  <c:v>1.0090817356205853E-3</c:v>
                </c:pt>
                <c:pt idx="5">
                  <c:v>4.0363269424823411E-3</c:v>
                </c:pt>
                <c:pt idx="6">
                  <c:v>2.0181634712411706E-3</c:v>
                </c:pt>
                <c:pt idx="7">
                  <c:v>2.0181634712411706E-3</c:v>
                </c:pt>
                <c:pt idx="8">
                  <c:v>2.4217961654894045E-2</c:v>
                </c:pt>
                <c:pt idx="9">
                  <c:v>1.7154389505549948E-2</c:v>
                </c:pt>
                <c:pt idx="10">
                  <c:v>3.9354187689202826E-2</c:v>
                </c:pt>
                <c:pt idx="11">
                  <c:v>4.0363269424823411E-3</c:v>
                </c:pt>
                <c:pt idx="12">
                  <c:v>9.0817356205852677E-3</c:v>
                </c:pt>
                <c:pt idx="13">
                  <c:v>0</c:v>
                </c:pt>
                <c:pt idx="14">
                  <c:v>1.1099899091826439E-2</c:v>
                </c:pt>
                <c:pt idx="15">
                  <c:v>3.0272452068617556E-3</c:v>
                </c:pt>
                <c:pt idx="16">
                  <c:v>6.0544904137235116E-2</c:v>
                </c:pt>
                <c:pt idx="17">
                  <c:v>3.0272452068617558E-2</c:v>
                </c:pt>
                <c:pt idx="18">
                  <c:v>3.9354187689202826E-2</c:v>
                </c:pt>
                <c:pt idx="19">
                  <c:v>3.0272452068617556E-3</c:v>
                </c:pt>
                <c:pt idx="20">
                  <c:v>6.2563067608476283E-2</c:v>
                </c:pt>
                <c:pt idx="21">
                  <c:v>5.0454086781029266E-3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1.2108980827447022E-2</c:v>
                </c:pt>
                <c:pt idx="26">
                  <c:v>1.1099899091826439E-2</c:v>
                </c:pt>
                <c:pt idx="27">
                  <c:v>7.0635721493440967E-3</c:v>
                </c:pt>
                <c:pt idx="28">
                  <c:v>1.3118062563067608E-2</c:v>
                </c:pt>
                <c:pt idx="29">
                  <c:v>6.0544904137235112E-3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'Q24'!$B$218:$B$247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'Q24'!$F$218:$F$247</c:f>
              <c:numCache>
                <c:formatCode>0.0%</c:formatCode>
                <c:ptCount val="30"/>
                <c:pt idx="0">
                  <c:v>2.0181634712411706E-2</c:v>
                </c:pt>
                <c:pt idx="1">
                  <c:v>1.3118062563067608E-2</c:v>
                </c:pt>
                <c:pt idx="2">
                  <c:v>1.5136226034308779E-2</c:v>
                </c:pt>
                <c:pt idx="3">
                  <c:v>1.4127144298688193E-2</c:v>
                </c:pt>
                <c:pt idx="4">
                  <c:v>1.8163471241170535E-2</c:v>
                </c:pt>
                <c:pt idx="5">
                  <c:v>1.4127144298688193E-2</c:v>
                </c:pt>
                <c:pt idx="6">
                  <c:v>1.1099899091826439E-2</c:v>
                </c:pt>
                <c:pt idx="7">
                  <c:v>4.0363269424823411E-3</c:v>
                </c:pt>
                <c:pt idx="8">
                  <c:v>2.9263370332996974E-2</c:v>
                </c:pt>
                <c:pt idx="9">
                  <c:v>2.2199798183652877E-2</c:v>
                </c:pt>
                <c:pt idx="10">
                  <c:v>1.0090817356205853E-3</c:v>
                </c:pt>
                <c:pt idx="11">
                  <c:v>2.0181634712411706E-3</c:v>
                </c:pt>
                <c:pt idx="12">
                  <c:v>5.0454086781029264E-2</c:v>
                </c:pt>
                <c:pt idx="13">
                  <c:v>1.8163471241170535E-2</c:v>
                </c:pt>
                <c:pt idx="14">
                  <c:v>3.2290615539858729E-2</c:v>
                </c:pt>
                <c:pt idx="15">
                  <c:v>1.3118062563067608E-2</c:v>
                </c:pt>
                <c:pt idx="16">
                  <c:v>4.238143289606458E-2</c:v>
                </c:pt>
                <c:pt idx="17">
                  <c:v>1.0090817356205853E-3</c:v>
                </c:pt>
                <c:pt idx="18">
                  <c:v>8.0726538849646822E-3</c:v>
                </c:pt>
                <c:pt idx="19">
                  <c:v>2.8254288597376387E-2</c:v>
                </c:pt>
                <c:pt idx="20">
                  <c:v>5.5499495459132187E-2</c:v>
                </c:pt>
                <c:pt idx="21">
                  <c:v>2.2199798183652877E-2</c:v>
                </c:pt>
                <c:pt idx="22">
                  <c:v>2.0181634712411706E-3</c:v>
                </c:pt>
                <c:pt idx="23">
                  <c:v>5.0454086781029266E-3</c:v>
                </c:pt>
                <c:pt idx="24">
                  <c:v>1.0090817356205853E-2</c:v>
                </c:pt>
                <c:pt idx="25">
                  <c:v>4.0363269424823411E-3</c:v>
                </c:pt>
                <c:pt idx="26">
                  <c:v>3.4308779011099896E-2</c:v>
                </c:pt>
                <c:pt idx="27">
                  <c:v>1.8163471241170535E-2</c:v>
                </c:pt>
                <c:pt idx="28">
                  <c:v>1.6145307769929364E-2</c:v>
                </c:pt>
                <c:pt idx="29">
                  <c:v>1.9172552976791119E-2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660032"/>
        <c:axId val="153661824"/>
      </c:barChart>
      <c:catAx>
        <c:axId val="1536600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66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6618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66003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I.V. admixture services - no in 2005 (n=814)</a:t>
            </a:r>
          </a:p>
        </c:rich>
      </c:tx>
      <c:layout>
        <c:manualLayout>
          <c:xMode val="edge"/>
          <c:yMode val="edge"/>
          <c:x val="0.23221784776902918"/>
          <c:y val="3.0501173692086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75824377881143E-2"/>
          <c:y val="0.14379084967320271"/>
          <c:w val="0.90533588404429166"/>
          <c:h val="0.55991285403050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'Q25'!$C$111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'Q25'!$B$112:$B$134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UK</c:v>
                </c:pt>
                <c:pt idx="10">
                  <c:v>Greece</c:v>
                </c:pt>
                <c:pt idx="11">
                  <c:v>Hungary</c:v>
                </c:pt>
                <c:pt idx="12">
                  <c:v>Ireland</c:v>
                </c:pt>
                <c:pt idx="13">
                  <c:v>Italy</c:v>
                </c:pt>
                <c:pt idx="14">
                  <c:v>Lithuania</c:v>
                </c:pt>
                <c:pt idx="15">
                  <c:v>Luxemburg</c:v>
                </c:pt>
                <c:pt idx="16">
                  <c:v>Netherlands</c:v>
                </c:pt>
                <c:pt idx="17">
                  <c:v>Norway</c:v>
                </c:pt>
                <c:pt idx="18">
                  <c:v>Poland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Spain</c:v>
                </c:pt>
                <c:pt idx="22">
                  <c:v>Switzerland</c:v>
                </c:pt>
              </c:strCache>
            </c:strRef>
          </c:cat>
          <c:val>
            <c:numRef>
              <c:f>'Q25'!$C$112:$C$134</c:f>
              <c:numCache>
                <c:formatCode>#,##0.0%</c:formatCode>
                <c:ptCount val="23"/>
                <c:pt idx="0">
                  <c:v>2E-3</c:v>
                </c:pt>
                <c:pt idx="1">
                  <c:v>4.0000000000000001E-3</c:v>
                </c:pt>
                <c:pt idx="2">
                  <c:v>1.7000000000000001E-2</c:v>
                </c:pt>
                <c:pt idx="3">
                  <c:v>5.8000000000000003E-2</c:v>
                </c:pt>
                <c:pt idx="4">
                  <c:v>1E-3</c:v>
                </c:pt>
                <c:pt idx="5">
                  <c:v>1.7000000000000001E-2</c:v>
                </c:pt>
                <c:pt idx="6">
                  <c:v>2.3E-2</c:v>
                </c:pt>
                <c:pt idx="7">
                  <c:v>1.7999999999999999E-2</c:v>
                </c:pt>
                <c:pt idx="8">
                  <c:v>2.1000000000000001E-2</c:v>
                </c:pt>
                <c:pt idx="9">
                  <c:v>0</c:v>
                </c:pt>
                <c:pt idx="10">
                  <c:v>1.4999999999999999E-2</c:v>
                </c:pt>
                <c:pt idx="11">
                  <c:v>5.8999999999999997E-2</c:v>
                </c:pt>
                <c:pt idx="12">
                  <c:v>3.7999999999999999E-2</c:v>
                </c:pt>
                <c:pt idx="14">
                  <c:v>2.5999999999999999E-2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4.2000000000000003E-2</c:v>
                </c:pt>
                <c:pt idx="19">
                  <c:v>6.8000000000000005E-2</c:v>
                </c:pt>
                <c:pt idx="20">
                  <c:v>2.5000000000000001E-2</c:v>
                </c:pt>
                <c:pt idx="21">
                  <c:v>1.0999999999999999E-2</c:v>
                </c:pt>
                <c:pt idx="22">
                  <c:v>1.2E-2</c:v>
                </c:pt>
              </c:numCache>
            </c:numRef>
          </c:val>
        </c:ser>
        <c:ser>
          <c:idx val="1"/>
          <c:order val="1"/>
          <c:tx>
            <c:strRef>
              <c:f>'Q25'!$D$111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'Q25'!$B$112:$B$134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UK</c:v>
                </c:pt>
                <c:pt idx="10">
                  <c:v>Greece</c:v>
                </c:pt>
                <c:pt idx="11">
                  <c:v>Hungary</c:v>
                </c:pt>
                <c:pt idx="12">
                  <c:v>Ireland</c:v>
                </c:pt>
                <c:pt idx="13">
                  <c:v>Italy</c:v>
                </c:pt>
                <c:pt idx="14">
                  <c:v>Lithuania</c:v>
                </c:pt>
                <c:pt idx="15">
                  <c:v>Luxemburg</c:v>
                </c:pt>
                <c:pt idx="16">
                  <c:v>Netherlands</c:v>
                </c:pt>
                <c:pt idx="17">
                  <c:v>Norway</c:v>
                </c:pt>
                <c:pt idx="18">
                  <c:v>Poland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Spain</c:v>
                </c:pt>
                <c:pt idx="22">
                  <c:v>Switzerland</c:v>
                </c:pt>
              </c:strCache>
            </c:strRef>
          </c:cat>
          <c:val>
            <c:numRef>
              <c:f>'Q25'!$D$112:$D$134</c:f>
              <c:numCache>
                <c:formatCode>0.0%</c:formatCode>
                <c:ptCount val="23"/>
                <c:pt idx="0">
                  <c:v>3.5999999999999997E-2</c:v>
                </c:pt>
                <c:pt idx="1">
                  <c:v>1.3000000000000001E-2</c:v>
                </c:pt>
                <c:pt idx="2">
                  <c:v>9.9999999999999742E-4</c:v>
                </c:pt>
                <c:pt idx="3">
                  <c:v>2.3E-2</c:v>
                </c:pt>
                <c:pt idx="4">
                  <c:v>9.9999999999999985E-3</c:v>
                </c:pt>
                <c:pt idx="5">
                  <c:v>9.9999999999999742E-4</c:v>
                </c:pt>
                <c:pt idx="6">
                  <c:v>1.8000000000000002E-2</c:v>
                </c:pt>
                <c:pt idx="7">
                  <c:v>1.1000000000000003E-2</c:v>
                </c:pt>
                <c:pt idx="8">
                  <c:v>0.14600000000000002</c:v>
                </c:pt>
                <c:pt idx="9">
                  <c:v>1.0999999999999999E-2</c:v>
                </c:pt>
                <c:pt idx="10">
                  <c:v>2.0000000000000018E-3</c:v>
                </c:pt>
                <c:pt idx="11">
                  <c:v>1.6E-2</c:v>
                </c:pt>
                <c:pt idx="12">
                  <c:v>1.6E-2</c:v>
                </c:pt>
                <c:pt idx="14">
                  <c:v>1.0000000000000009E-3</c:v>
                </c:pt>
                <c:pt idx="15">
                  <c:v>4.0000000000000001E-3</c:v>
                </c:pt>
                <c:pt idx="16">
                  <c:v>3.2000000000000001E-2</c:v>
                </c:pt>
                <c:pt idx="17">
                  <c:v>9.0000000000000011E-3</c:v>
                </c:pt>
                <c:pt idx="18">
                  <c:v>1.1999999999999997E-2</c:v>
                </c:pt>
                <c:pt idx="19">
                  <c:v>6.9999999999999923E-3</c:v>
                </c:pt>
                <c:pt idx="20">
                  <c:v>5.9999999999999984E-3</c:v>
                </c:pt>
                <c:pt idx="21">
                  <c:v>7.4999999999999997E-2</c:v>
                </c:pt>
                <c:pt idx="22">
                  <c:v>2.2000000000000002E-2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3708800"/>
        <c:axId val="153714688"/>
      </c:barChart>
      <c:catAx>
        <c:axId val="15370880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1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71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08800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119600878694508"/>
          <c:y val="0.92857354579311457"/>
          <c:w val="0.57065253052607645"/>
          <c:h val="6.27179457759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I.V. admixture services - nearly all I.V. admixture products for almost all patient care areas in 2005 (n=814)</a:t>
            </a:r>
          </a:p>
        </c:rich>
      </c:tx>
      <c:layout>
        <c:manualLayout>
          <c:xMode val="edge"/>
          <c:yMode val="edge"/>
          <c:x val="0.13807554924019838"/>
          <c:y val="3.0390998245638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555260926456783E-2"/>
          <c:y val="0.17516648676388274"/>
          <c:w val="0.90536347329969791"/>
          <c:h val="0.525499460291648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'Q25'!$C$175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'Q25'!$B$176:$B$198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'Q25'!$C$176:$C$198</c:f>
              <c:numCache>
                <c:formatCode>#,##0.0%</c:formatCode>
                <c:ptCount val="23"/>
                <c:pt idx="0">
                  <c:v>1E-3</c:v>
                </c:pt>
                <c:pt idx="1">
                  <c:v>0</c:v>
                </c:pt>
                <c:pt idx="2">
                  <c:v>1E-3</c:v>
                </c:pt>
                <c:pt idx="3">
                  <c:v>0</c:v>
                </c:pt>
                <c:pt idx="4">
                  <c:v>0</c:v>
                </c:pt>
                <c:pt idx="5">
                  <c:v>1E-3</c:v>
                </c:pt>
                <c:pt idx="6">
                  <c:v>0</c:v>
                </c:pt>
                <c:pt idx="7">
                  <c:v>0</c:v>
                </c:pt>
                <c:pt idx="8">
                  <c:v>1E-3</c:v>
                </c:pt>
                <c:pt idx="9">
                  <c:v>1E-3</c:v>
                </c:pt>
                <c:pt idx="10">
                  <c:v>1E-3</c:v>
                </c:pt>
                <c:pt idx="11">
                  <c:v>0</c:v>
                </c:pt>
                <c:pt idx="13">
                  <c:v>1E-3</c:v>
                </c:pt>
                <c:pt idx="14">
                  <c:v>0</c:v>
                </c:pt>
                <c:pt idx="15">
                  <c:v>1E-3</c:v>
                </c:pt>
                <c:pt idx="16">
                  <c:v>0</c:v>
                </c:pt>
                <c:pt idx="17">
                  <c:v>1E-3</c:v>
                </c:pt>
                <c:pt idx="18">
                  <c:v>0</c:v>
                </c:pt>
                <c:pt idx="19">
                  <c:v>0</c:v>
                </c:pt>
                <c:pt idx="20">
                  <c:v>5.0000000000000001E-3</c:v>
                </c:pt>
                <c:pt idx="21">
                  <c:v>1E-3</c:v>
                </c:pt>
                <c:pt idx="22">
                  <c:v>1E-3</c:v>
                </c:pt>
              </c:numCache>
            </c:numRef>
          </c:val>
        </c:ser>
        <c:ser>
          <c:idx val="1"/>
          <c:order val="1"/>
          <c:tx>
            <c:strRef>
              <c:f>'Q25'!$D$175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'Q25'!$B$176:$B$198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'Q25'!$D$176:$D$198</c:f>
              <c:numCache>
                <c:formatCode>0.0%</c:formatCode>
                <c:ptCount val="23"/>
                <c:pt idx="0">
                  <c:v>3.6999999999999998E-2</c:v>
                </c:pt>
                <c:pt idx="1">
                  <c:v>1.7000000000000001E-2</c:v>
                </c:pt>
                <c:pt idx="2">
                  <c:v>1.6999999999999998E-2</c:v>
                </c:pt>
                <c:pt idx="3">
                  <c:v>8.1000000000000003E-2</c:v>
                </c:pt>
                <c:pt idx="4">
                  <c:v>1.0999999999999999E-2</c:v>
                </c:pt>
                <c:pt idx="5">
                  <c:v>1.6999999999999998E-2</c:v>
                </c:pt>
                <c:pt idx="6">
                  <c:v>4.1000000000000002E-2</c:v>
                </c:pt>
                <c:pt idx="7">
                  <c:v>2.9000000000000001E-2</c:v>
                </c:pt>
                <c:pt idx="8">
                  <c:v>0.16600000000000001</c:v>
                </c:pt>
                <c:pt idx="9">
                  <c:v>1.6E-2</c:v>
                </c:pt>
                <c:pt idx="10">
                  <c:v>7.3999999999999996E-2</c:v>
                </c:pt>
                <c:pt idx="11">
                  <c:v>5.3999999999999999E-2</c:v>
                </c:pt>
                <c:pt idx="13">
                  <c:v>2.5999999999999999E-2</c:v>
                </c:pt>
                <c:pt idx="14">
                  <c:v>5.0000000000000001E-3</c:v>
                </c:pt>
                <c:pt idx="15">
                  <c:v>3.2000000000000001E-2</c:v>
                </c:pt>
                <c:pt idx="16">
                  <c:v>0.01</c:v>
                </c:pt>
                <c:pt idx="17">
                  <c:v>5.2999999999999999E-2</c:v>
                </c:pt>
                <c:pt idx="18">
                  <c:v>7.4999999999999997E-2</c:v>
                </c:pt>
                <c:pt idx="19">
                  <c:v>3.1E-2</c:v>
                </c:pt>
                <c:pt idx="20">
                  <c:v>8.0999999999999989E-2</c:v>
                </c:pt>
                <c:pt idx="21">
                  <c:v>3.3000000000000002E-2</c:v>
                </c:pt>
                <c:pt idx="22">
                  <c:v>9.9999999999999985E-3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3756416"/>
        <c:axId val="153757952"/>
      </c:barChart>
      <c:catAx>
        <c:axId val="15375641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5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757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56416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198136019971816"/>
          <c:y val="0.92947808879910943"/>
          <c:w val="0.56987841750446211"/>
          <c:h val="6.1483054147027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I.V. admixture services - nearly all I.V. admixture products but only for special units within the hospital(s) in 2005 (n=814)</a:t>
            </a:r>
          </a:p>
        </c:rich>
      </c:tx>
      <c:layout>
        <c:manualLayout>
          <c:xMode val="edge"/>
          <c:yMode val="edge"/>
          <c:x val="0.11267613397918771"/>
          <c:y val="3.165056687501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987480438184703E-2"/>
          <c:y val="0.18538089871144328"/>
          <c:w val="0.90610328638497661"/>
          <c:h val="0.506406357455647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'Q25'!$C$242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'Q25'!$B$243:$B$265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UK</c:v>
                </c:pt>
                <c:pt idx="10">
                  <c:v>Greece</c:v>
                </c:pt>
                <c:pt idx="11">
                  <c:v>Hungary</c:v>
                </c:pt>
                <c:pt idx="12">
                  <c:v>Ireland</c:v>
                </c:pt>
                <c:pt idx="13">
                  <c:v>Italy</c:v>
                </c:pt>
                <c:pt idx="14">
                  <c:v>Lithuania</c:v>
                </c:pt>
                <c:pt idx="15">
                  <c:v>Luxemburg</c:v>
                </c:pt>
                <c:pt idx="16">
                  <c:v>Netherlands</c:v>
                </c:pt>
                <c:pt idx="17">
                  <c:v>Norway</c:v>
                </c:pt>
                <c:pt idx="18">
                  <c:v>Poland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Spain</c:v>
                </c:pt>
                <c:pt idx="22">
                  <c:v>Switzerland</c:v>
                </c:pt>
              </c:strCache>
            </c:strRef>
          </c:cat>
          <c:val>
            <c:numRef>
              <c:f>'Q25'!$C$243:$C$265</c:f>
              <c:numCache>
                <c:formatCode>#,##0.0%</c:formatCode>
                <c:ptCount val="23"/>
                <c:pt idx="0">
                  <c:v>5.0000000000000001E-3</c:v>
                </c:pt>
                <c:pt idx="1">
                  <c:v>4.0000000000000001E-3</c:v>
                </c:pt>
                <c:pt idx="2">
                  <c:v>0</c:v>
                </c:pt>
                <c:pt idx="3">
                  <c:v>5.0000000000000001E-3</c:v>
                </c:pt>
                <c:pt idx="4">
                  <c:v>4.0000000000000001E-3</c:v>
                </c:pt>
                <c:pt idx="5">
                  <c:v>0</c:v>
                </c:pt>
                <c:pt idx="6">
                  <c:v>2E-3</c:v>
                </c:pt>
                <c:pt idx="7">
                  <c:v>0</c:v>
                </c:pt>
                <c:pt idx="8">
                  <c:v>1.4999999999999999E-2</c:v>
                </c:pt>
                <c:pt idx="9">
                  <c:v>2E-3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1E-3</c:v>
                </c:pt>
                <c:pt idx="16">
                  <c:v>4.0000000000000001E-3</c:v>
                </c:pt>
                <c:pt idx="17">
                  <c:v>1E-3</c:v>
                </c:pt>
                <c:pt idx="18">
                  <c:v>1E-3</c:v>
                </c:pt>
                <c:pt idx="19">
                  <c:v>0</c:v>
                </c:pt>
                <c:pt idx="20">
                  <c:v>2E-3</c:v>
                </c:pt>
                <c:pt idx="21">
                  <c:v>1.7000000000000001E-2</c:v>
                </c:pt>
                <c:pt idx="22">
                  <c:v>2E-3</c:v>
                </c:pt>
              </c:numCache>
            </c:numRef>
          </c:val>
        </c:ser>
        <c:ser>
          <c:idx val="1"/>
          <c:order val="1"/>
          <c:tx>
            <c:strRef>
              <c:f>'Q25'!$D$242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'Q25'!$B$243:$B$265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UK</c:v>
                </c:pt>
                <c:pt idx="10">
                  <c:v>Greece</c:v>
                </c:pt>
                <c:pt idx="11">
                  <c:v>Hungary</c:v>
                </c:pt>
                <c:pt idx="12">
                  <c:v>Ireland</c:v>
                </c:pt>
                <c:pt idx="13">
                  <c:v>Italy</c:v>
                </c:pt>
                <c:pt idx="14">
                  <c:v>Lithuania</c:v>
                </c:pt>
                <c:pt idx="15">
                  <c:v>Luxemburg</c:v>
                </c:pt>
                <c:pt idx="16">
                  <c:v>Netherlands</c:v>
                </c:pt>
                <c:pt idx="17">
                  <c:v>Norway</c:v>
                </c:pt>
                <c:pt idx="18">
                  <c:v>Poland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Spain</c:v>
                </c:pt>
                <c:pt idx="22">
                  <c:v>Switzerland</c:v>
                </c:pt>
              </c:strCache>
            </c:strRef>
          </c:cat>
          <c:val>
            <c:numRef>
              <c:f>'Q25'!$D$243:$D$265</c:f>
              <c:numCache>
                <c:formatCode>0.0%</c:formatCode>
                <c:ptCount val="23"/>
                <c:pt idx="0">
                  <c:v>3.3000000000000002E-2</c:v>
                </c:pt>
                <c:pt idx="1">
                  <c:v>1.3000000000000001E-2</c:v>
                </c:pt>
                <c:pt idx="2">
                  <c:v>1.7999999999999999E-2</c:v>
                </c:pt>
                <c:pt idx="3">
                  <c:v>7.5999999999999998E-2</c:v>
                </c:pt>
                <c:pt idx="4">
                  <c:v>6.9999999999999993E-3</c:v>
                </c:pt>
                <c:pt idx="5">
                  <c:v>1.7999999999999999E-2</c:v>
                </c:pt>
                <c:pt idx="6">
                  <c:v>3.9E-2</c:v>
                </c:pt>
                <c:pt idx="7">
                  <c:v>2.9000000000000001E-2</c:v>
                </c:pt>
                <c:pt idx="8">
                  <c:v>0.15200000000000002</c:v>
                </c:pt>
                <c:pt idx="9">
                  <c:v>8.9999999999999993E-3</c:v>
                </c:pt>
                <c:pt idx="10">
                  <c:v>1.7000000000000001E-2</c:v>
                </c:pt>
                <c:pt idx="11">
                  <c:v>7.4999999999999997E-2</c:v>
                </c:pt>
                <c:pt idx="12">
                  <c:v>5.3999999999999999E-2</c:v>
                </c:pt>
                <c:pt idx="14">
                  <c:v>2.7E-2</c:v>
                </c:pt>
                <c:pt idx="15">
                  <c:v>4.0000000000000001E-3</c:v>
                </c:pt>
                <c:pt idx="16">
                  <c:v>2.9000000000000001E-2</c:v>
                </c:pt>
                <c:pt idx="17">
                  <c:v>9.0000000000000011E-3</c:v>
                </c:pt>
                <c:pt idx="18">
                  <c:v>5.2999999999999999E-2</c:v>
                </c:pt>
                <c:pt idx="19">
                  <c:v>7.4999999999999997E-2</c:v>
                </c:pt>
                <c:pt idx="20">
                  <c:v>2.8999999999999998E-2</c:v>
                </c:pt>
                <c:pt idx="21">
                  <c:v>6.8999999999999992E-2</c:v>
                </c:pt>
                <c:pt idx="22">
                  <c:v>3.2000000000000001E-2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3795584"/>
        <c:axId val="153797376"/>
      </c:barChart>
      <c:catAx>
        <c:axId val="15379558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9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797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9558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276476111217887"/>
          <c:y val="0.92683009984576659"/>
          <c:w val="0.56910640235011334"/>
          <c:h val="6.3789809778932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I.V. admixture services - total parenteral nutrition (TPN) in 2005 (n=814)</a:t>
            </a:r>
          </a:p>
        </c:rich>
      </c:tx>
      <c:layout>
        <c:manualLayout>
          <c:xMode val="edge"/>
          <c:yMode val="edge"/>
          <c:x val="0.10881801125703565"/>
          <c:y val="3.1963470319634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303939962476553E-2"/>
          <c:y val="0.18721502928579253"/>
          <c:w val="0.88742964352720455"/>
          <c:h val="0.502284224913101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'Q25'!$C$309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'Q25'!$B$310:$B$332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UK</c:v>
                </c:pt>
                <c:pt idx="10">
                  <c:v>Greece</c:v>
                </c:pt>
                <c:pt idx="11">
                  <c:v>Hungary</c:v>
                </c:pt>
                <c:pt idx="12">
                  <c:v>Ireland</c:v>
                </c:pt>
                <c:pt idx="13">
                  <c:v>Italy</c:v>
                </c:pt>
                <c:pt idx="14">
                  <c:v>Lithuania</c:v>
                </c:pt>
                <c:pt idx="15">
                  <c:v>Luxemburg</c:v>
                </c:pt>
                <c:pt idx="16">
                  <c:v>Netherlands</c:v>
                </c:pt>
                <c:pt idx="17">
                  <c:v>Norway</c:v>
                </c:pt>
                <c:pt idx="18">
                  <c:v>Poland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Spain</c:v>
                </c:pt>
                <c:pt idx="22">
                  <c:v>Switzerland</c:v>
                </c:pt>
              </c:strCache>
            </c:strRef>
          </c:cat>
          <c:val>
            <c:numRef>
              <c:f>'Q25'!$C$310:$C$332</c:f>
              <c:numCache>
                <c:formatCode>#,##0.0%</c:formatCode>
                <c:ptCount val="23"/>
                <c:pt idx="0">
                  <c:v>0</c:v>
                </c:pt>
                <c:pt idx="1">
                  <c:v>1.0999999999999999E-2</c:v>
                </c:pt>
                <c:pt idx="2">
                  <c:v>0</c:v>
                </c:pt>
                <c:pt idx="3">
                  <c:v>2.1999999999999999E-2</c:v>
                </c:pt>
                <c:pt idx="4">
                  <c:v>0.01</c:v>
                </c:pt>
                <c:pt idx="5">
                  <c:v>0</c:v>
                </c:pt>
                <c:pt idx="6">
                  <c:v>0.01</c:v>
                </c:pt>
                <c:pt idx="7">
                  <c:v>0</c:v>
                </c:pt>
                <c:pt idx="8">
                  <c:v>0.05</c:v>
                </c:pt>
                <c:pt idx="9">
                  <c:v>1.0999999999999999E-2</c:v>
                </c:pt>
                <c:pt idx="10">
                  <c:v>1E-3</c:v>
                </c:pt>
                <c:pt idx="11">
                  <c:v>2E-3</c:v>
                </c:pt>
                <c:pt idx="12">
                  <c:v>1E-3</c:v>
                </c:pt>
                <c:pt idx="14">
                  <c:v>0</c:v>
                </c:pt>
                <c:pt idx="15">
                  <c:v>0</c:v>
                </c:pt>
                <c:pt idx="16">
                  <c:v>3.3000000000000002E-2</c:v>
                </c:pt>
                <c:pt idx="17">
                  <c:v>5.0000000000000001E-3</c:v>
                </c:pt>
                <c:pt idx="18">
                  <c:v>1.0999999999999999E-2</c:v>
                </c:pt>
                <c:pt idx="19">
                  <c:v>6.0000000000000001E-3</c:v>
                </c:pt>
                <c:pt idx="20">
                  <c:v>1E-3</c:v>
                </c:pt>
                <c:pt idx="21">
                  <c:v>6.9000000000000006E-2</c:v>
                </c:pt>
                <c:pt idx="22">
                  <c:v>1.4E-2</c:v>
                </c:pt>
              </c:numCache>
            </c:numRef>
          </c:val>
        </c:ser>
        <c:ser>
          <c:idx val="1"/>
          <c:order val="1"/>
          <c:tx>
            <c:strRef>
              <c:f>'Q25'!$D$309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'Q25'!$B$310:$B$332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UK</c:v>
                </c:pt>
                <c:pt idx="10">
                  <c:v>Greece</c:v>
                </c:pt>
                <c:pt idx="11">
                  <c:v>Hungary</c:v>
                </c:pt>
                <c:pt idx="12">
                  <c:v>Ireland</c:v>
                </c:pt>
                <c:pt idx="13">
                  <c:v>Italy</c:v>
                </c:pt>
                <c:pt idx="14">
                  <c:v>Lithuania</c:v>
                </c:pt>
                <c:pt idx="15">
                  <c:v>Luxemburg</c:v>
                </c:pt>
                <c:pt idx="16">
                  <c:v>Netherlands</c:v>
                </c:pt>
                <c:pt idx="17">
                  <c:v>Norway</c:v>
                </c:pt>
                <c:pt idx="18">
                  <c:v>Poland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Spain</c:v>
                </c:pt>
                <c:pt idx="22">
                  <c:v>Switzerland</c:v>
                </c:pt>
              </c:strCache>
            </c:strRef>
          </c:cat>
          <c:val>
            <c:numRef>
              <c:f>'Q25'!$D$310:$D$332</c:f>
              <c:numCache>
                <c:formatCode>0.0%</c:formatCode>
                <c:ptCount val="23"/>
                <c:pt idx="0">
                  <c:v>6.7796610169491525E-2</c:v>
                </c:pt>
                <c:pt idx="1">
                  <c:v>6.0000000000000019E-3</c:v>
                </c:pt>
                <c:pt idx="2">
                  <c:v>1.7999999999999999E-2</c:v>
                </c:pt>
                <c:pt idx="3">
                  <c:v>5.9000000000000004E-2</c:v>
                </c:pt>
                <c:pt idx="4">
                  <c:v>9.9999999999999915E-4</c:v>
                </c:pt>
                <c:pt idx="5">
                  <c:v>1.7999999999999999E-2</c:v>
                </c:pt>
                <c:pt idx="6">
                  <c:v>3.1E-2</c:v>
                </c:pt>
                <c:pt idx="7">
                  <c:v>2.9000000000000001E-2</c:v>
                </c:pt>
                <c:pt idx="8">
                  <c:v>0.11700000000000001</c:v>
                </c:pt>
                <c:pt idx="9">
                  <c:v>0</c:v>
                </c:pt>
                <c:pt idx="10">
                  <c:v>1.6E-2</c:v>
                </c:pt>
                <c:pt idx="11">
                  <c:v>7.2999999999999995E-2</c:v>
                </c:pt>
                <c:pt idx="12">
                  <c:v>5.2999999999999999E-2</c:v>
                </c:pt>
                <c:pt idx="14">
                  <c:v>2.7E-2</c:v>
                </c:pt>
                <c:pt idx="15">
                  <c:v>5.0000000000000001E-3</c:v>
                </c:pt>
                <c:pt idx="16">
                  <c:v>0</c:v>
                </c:pt>
                <c:pt idx="17">
                  <c:v>5.0000000000000001E-3</c:v>
                </c:pt>
                <c:pt idx="18">
                  <c:v>4.2999999999999997E-2</c:v>
                </c:pt>
                <c:pt idx="19">
                  <c:v>6.8999999999999992E-2</c:v>
                </c:pt>
                <c:pt idx="20">
                  <c:v>0.03</c:v>
                </c:pt>
                <c:pt idx="21">
                  <c:v>1.6999999999999987E-2</c:v>
                </c:pt>
                <c:pt idx="22">
                  <c:v>2.0000000000000004E-2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3855488"/>
        <c:axId val="153857024"/>
      </c:barChart>
      <c:catAx>
        <c:axId val="15385548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85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85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85548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880542821521808"/>
          <c:y val="0.93258533558973178"/>
          <c:w val="0.14216506226387038"/>
          <c:h val="5.24345168604669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I.V. admixture services - cytotoxic medications in 2005 (n=814)</a:t>
            </a:r>
          </a:p>
        </c:rich>
      </c:tx>
      <c:layout>
        <c:manualLayout>
          <c:xMode val="edge"/>
          <c:yMode val="edge"/>
          <c:x val="0.13891811094463394"/>
          <c:y val="3.0281323137856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213556138972471E-2"/>
          <c:y val="0.13876666906864016"/>
          <c:w val="0.90580917156928564"/>
          <c:h val="0.56167461289687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'Q25'!$C$373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'Q25'!$B$374:$B$396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UK</c:v>
                </c:pt>
                <c:pt idx="10">
                  <c:v>Greece</c:v>
                </c:pt>
                <c:pt idx="11">
                  <c:v>Hungary</c:v>
                </c:pt>
                <c:pt idx="12">
                  <c:v>Ireland</c:v>
                </c:pt>
                <c:pt idx="13">
                  <c:v>Italy</c:v>
                </c:pt>
                <c:pt idx="14">
                  <c:v>Lithuania</c:v>
                </c:pt>
                <c:pt idx="15">
                  <c:v>Luxemburg</c:v>
                </c:pt>
                <c:pt idx="16">
                  <c:v>Netherlands</c:v>
                </c:pt>
                <c:pt idx="17">
                  <c:v>Norway</c:v>
                </c:pt>
                <c:pt idx="18">
                  <c:v>Poland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Spain</c:v>
                </c:pt>
                <c:pt idx="22">
                  <c:v>Switzerland</c:v>
                </c:pt>
              </c:strCache>
            </c:strRef>
          </c:cat>
          <c:val>
            <c:numRef>
              <c:f>'Q25'!$C$374:$C$396</c:f>
              <c:numCache>
                <c:formatCode>#,##0.0%</c:formatCode>
                <c:ptCount val="23"/>
                <c:pt idx="0">
                  <c:v>3.4000000000000002E-2</c:v>
                </c:pt>
                <c:pt idx="1">
                  <c:v>1.4E-2</c:v>
                </c:pt>
                <c:pt idx="2">
                  <c:v>0</c:v>
                </c:pt>
                <c:pt idx="3">
                  <c:v>1.0999999999999999E-2</c:v>
                </c:pt>
                <c:pt idx="4">
                  <c:v>7.0000000000000001E-3</c:v>
                </c:pt>
                <c:pt idx="5">
                  <c:v>0</c:v>
                </c:pt>
                <c:pt idx="6">
                  <c:v>1.6E-2</c:v>
                </c:pt>
                <c:pt idx="7">
                  <c:v>1.0999999999999999E-2</c:v>
                </c:pt>
                <c:pt idx="8">
                  <c:v>0.14899999999999999</c:v>
                </c:pt>
                <c:pt idx="9">
                  <c:v>1.0999999999999999E-2</c:v>
                </c:pt>
                <c:pt idx="10">
                  <c:v>2E-3</c:v>
                </c:pt>
                <c:pt idx="11">
                  <c:v>1.4999999999999999E-2</c:v>
                </c:pt>
                <c:pt idx="12">
                  <c:v>2.5000000000000001E-2</c:v>
                </c:pt>
                <c:pt idx="14">
                  <c:v>0</c:v>
                </c:pt>
                <c:pt idx="15">
                  <c:v>4.0000000000000001E-3</c:v>
                </c:pt>
                <c:pt idx="16">
                  <c:v>3.3000000000000002E-2</c:v>
                </c:pt>
                <c:pt idx="17">
                  <c:v>8.9999999999999993E-3</c:v>
                </c:pt>
                <c:pt idx="18">
                  <c:v>5.0000000000000001E-3</c:v>
                </c:pt>
                <c:pt idx="19">
                  <c:v>2E-3</c:v>
                </c:pt>
                <c:pt idx="20">
                  <c:v>5.0000000000000001E-3</c:v>
                </c:pt>
                <c:pt idx="21">
                  <c:v>6.6000000000000003E-2</c:v>
                </c:pt>
                <c:pt idx="22">
                  <c:v>2.1000000000000001E-2</c:v>
                </c:pt>
              </c:numCache>
            </c:numRef>
          </c:val>
        </c:ser>
        <c:ser>
          <c:idx val="1"/>
          <c:order val="1"/>
          <c:tx>
            <c:strRef>
              <c:f>'Q25'!$D$373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'Q25'!$B$374:$B$396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UK</c:v>
                </c:pt>
                <c:pt idx="10">
                  <c:v>Greece</c:v>
                </c:pt>
                <c:pt idx="11">
                  <c:v>Hungary</c:v>
                </c:pt>
                <c:pt idx="12">
                  <c:v>Ireland</c:v>
                </c:pt>
                <c:pt idx="13">
                  <c:v>Italy</c:v>
                </c:pt>
                <c:pt idx="14">
                  <c:v>Lithuania</c:v>
                </c:pt>
                <c:pt idx="15">
                  <c:v>Luxemburg</c:v>
                </c:pt>
                <c:pt idx="16">
                  <c:v>Netherlands</c:v>
                </c:pt>
                <c:pt idx="17">
                  <c:v>Norway</c:v>
                </c:pt>
                <c:pt idx="18">
                  <c:v>Poland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Spain</c:v>
                </c:pt>
                <c:pt idx="22">
                  <c:v>Switzerland</c:v>
                </c:pt>
              </c:strCache>
            </c:strRef>
          </c:cat>
          <c:val>
            <c:numRef>
              <c:f>'Q25'!$D$374:$D$396</c:f>
              <c:numCache>
                <c:formatCode>0.0%</c:formatCode>
                <c:ptCount val="23"/>
                <c:pt idx="0">
                  <c:v>3.9999999999999966E-3</c:v>
                </c:pt>
                <c:pt idx="1">
                  <c:v>3.0000000000000009E-3</c:v>
                </c:pt>
                <c:pt idx="2">
                  <c:v>1.7999999999999999E-2</c:v>
                </c:pt>
                <c:pt idx="3">
                  <c:v>7.0000000000000007E-2</c:v>
                </c:pt>
                <c:pt idx="4">
                  <c:v>3.9999999999999992E-3</c:v>
                </c:pt>
                <c:pt idx="5">
                  <c:v>1.7999999999999999E-2</c:v>
                </c:pt>
                <c:pt idx="6">
                  <c:v>2.5000000000000001E-2</c:v>
                </c:pt>
                <c:pt idx="7">
                  <c:v>1.8000000000000002E-2</c:v>
                </c:pt>
                <c:pt idx="8">
                  <c:v>1.8000000000000016E-2</c:v>
                </c:pt>
                <c:pt idx="9">
                  <c:v>0</c:v>
                </c:pt>
                <c:pt idx="10">
                  <c:v>1.5000000000000001E-2</c:v>
                </c:pt>
                <c:pt idx="11">
                  <c:v>0.06</c:v>
                </c:pt>
                <c:pt idx="12">
                  <c:v>2.8999999999999998E-2</c:v>
                </c:pt>
                <c:pt idx="14">
                  <c:v>2.7E-2</c:v>
                </c:pt>
                <c:pt idx="15">
                  <c:v>1E-3</c:v>
                </c:pt>
                <c:pt idx="16">
                  <c:v>0</c:v>
                </c:pt>
                <c:pt idx="17">
                  <c:v>1.0000000000000009E-3</c:v>
                </c:pt>
                <c:pt idx="18">
                  <c:v>4.9000000000000002E-2</c:v>
                </c:pt>
                <c:pt idx="19">
                  <c:v>7.2999999999999995E-2</c:v>
                </c:pt>
                <c:pt idx="20">
                  <c:v>2.5999999999999999E-2</c:v>
                </c:pt>
                <c:pt idx="21">
                  <c:v>1.999999999999999E-2</c:v>
                </c:pt>
                <c:pt idx="22">
                  <c:v>1.3000000000000001E-2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4169344"/>
        <c:axId val="154170880"/>
      </c:barChart>
      <c:catAx>
        <c:axId val="15416934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17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170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16934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240322186447427"/>
          <c:y val="0.92998332338421608"/>
          <c:w val="0.56950191448740972"/>
          <c:h val="6.10413883282639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I.V. admixture services - no - comparison between years</a:t>
            </a:r>
          </a:p>
        </c:rich>
      </c:tx>
      <c:layout>
        <c:manualLayout>
          <c:xMode val="edge"/>
          <c:yMode val="edge"/>
          <c:x val="0.19841682695800206"/>
          <c:y val="3.1296763248405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59690164715129E-2"/>
          <c:y val="0.14530577850256021"/>
          <c:w val="0.90824612705893859"/>
          <c:h val="0.5499264847943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'Q25'!$C$406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'Q25'!$B$407:$B$436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'Q25'!$C$407:$C$436</c:f>
              <c:numCache>
                <c:formatCode>0.0%</c:formatCode>
                <c:ptCount val="30"/>
                <c:pt idx="0">
                  <c:v>0.84375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strRef>
              <c:f>'Q25'!$D$406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'Q25'!$B$407:$B$436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'Q25'!$D$407:$D$436</c:f>
              <c:numCache>
                <c:formatCode>0.0%</c:formatCode>
                <c:ptCount val="30"/>
                <c:pt idx="0">
                  <c:v>6.5000000000000002E-2</c:v>
                </c:pt>
                <c:pt idx="1">
                  <c:v>0.214</c:v>
                </c:pt>
                <c:pt idx="2">
                  <c:v>0.48499999999999999</c:v>
                </c:pt>
                <c:pt idx="4">
                  <c:v>0.93300000000000005</c:v>
                </c:pt>
                <c:pt idx="5">
                  <c:v>0.71199999999999997</c:v>
                </c:pt>
                <c:pt idx="6">
                  <c:v>0.111</c:v>
                </c:pt>
                <c:pt idx="7">
                  <c:v>0.93300000000000005</c:v>
                </c:pt>
                <c:pt idx="8">
                  <c:v>0.57599999999999996</c:v>
                </c:pt>
                <c:pt idx="9">
                  <c:v>0.625</c:v>
                </c:pt>
                <c:pt idx="11">
                  <c:v>0.125</c:v>
                </c:pt>
                <c:pt idx="12">
                  <c:v>0</c:v>
                </c:pt>
                <c:pt idx="13">
                  <c:v>0.85699999999999998</c:v>
                </c:pt>
                <c:pt idx="14">
                  <c:v>0.78700000000000003</c:v>
                </c:pt>
                <c:pt idx="15">
                  <c:v>0.70499999999999996</c:v>
                </c:pt>
                <c:pt idx="18">
                  <c:v>0.95499999999999996</c:v>
                </c:pt>
                <c:pt idx="19">
                  <c:v>0.25</c:v>
                </c:pt>
                <c:pt idx="20">
                  <c:v>3.6999999999999998E-2</c:v>
                </c:pt>
                <c:pt idx="21">
                  <c:v>0.125</c:v>
                </c:pt>
                <c:pt idx="22">
                  <c:v>0.77300000000000002</c:v>
                </c:pt>
                <c:pt idx="25">
                  <c:v>0.90200000000000002</c:v>
                </c:pt>
                <c:pt idx="26">
                  <c:v>0.8</c:v>
                </c:pt>
                <c:pt idx="27">
                  <c:v>0.129</c:v>
                </c:pt>
                <c:pt idx="29">
                  <c:v>0.35699999999999998</c:v>
                </c:pt>
              </c:numCache>
            </c:numRef>
          </c:val>
        </c:ser>
        <c:ser>
          <c:idx val="2"/>
          <c:order val="2"/>
          <c:tx>
            <c:strRef>
              <c:f>'Q25'!$E$406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'Q25'!$B$407:$B$436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'Q25'!$E$407:$E$436</c:f>
              <c:numCache>
                <c:formatCode>#,##0.0%</c:formatCode>
                <c:ptCount val="30"/>
                <c:pt idx="0">
                  <c:v>0.22222222222222221</c:v>
                </c:pt>
                <c:pt idx="1">
                  <c:v>0.19444444444444442</c:v>
                </c:pt>
                <c:pt idx="2">
                  <c:v>0.45793103448275863</c:v>
                </c:pt>
                <c:pt idx="6">
                  <c:v>0.2</c:v>
                </c:pt>
                <c:pt idx="8">
                  <c:v>0.83018867924528306</c:v>
                </c:pt>
                <c:pt idx="9">
                  <c:v>0.68493150684931503</c:v>
                </c:pt>
                <c:pt idx="11">
                  <c:v>0.18085106382978722</c:v>
                </c:pt>
                <c:pt idx="12">
                  <c:v>0.26315789473684209</c:v>
                </c:pt>
                <c:pt idx="13">
                  <c:v>0.9</c:v>
                </c:pt>
                <c:pt idx="14">
                  <c:v>0.86363636363636365</c:v>
                </c:pt>
                <c:pt idx="20">
                  <c:v>2.1739130434782608E-2</c:v>
                </c:pt>
                <c:pt idx="21">
                  <c:v>0.39393939393939392</c:v>
                </c:pt>
                <c:pt idx="25">
                  <c:v>0.84126984126984128</c:v>
                </c:pt>
                <c:pt idx="26">
                  <c:v>0.84</c:v>
                </c:pt>
                <c:pt idx="27">
                  <c:v>0.12698412698412698</c:v>
                </c:pt>
                <c:pt idx="28">
                  <c:v>0.48</c:v>
                </c:pt>
                <c:pt idx="29">
                  <c:v>0.41176470588235298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4201472"/>
        <c:axId val="154203264"/>
      </c:barChart>
      <c:catAx>
        <c:axId val="1542014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0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032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0147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358698844954951"/>
          <c:y val="0.92534381139489386"/>
          <c:w val="0.56919484793642694"/>
          <c:h val="6.48330058939094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I.V. admixture services - nearly all I.V. admixture products for almost all patient care areas - comparison between years</a:t>
            </a:r>
          </a:p>
        </c:rich>
      </c:tx>
      <c:layout>
        <c:manualLayout>
          <c:xMode val="edge"/>
          <c:yMode val="edge"/>
          <c:x val="0.13243511931334279"/>
          <c:y val="3.1296639390664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03506311360454E-2"/>
          <c:y val="0.20046620046620101"/>
          <c:w val="0.90743338008415031"/>
          <c:h val="0.5081585081585086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'Q25'!$B$407:$B$436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'Q25'!$G$407:$G$436</c:f>
              <c:numCache>
                <c:formatCode>0.0%</c:formatCode>
                <c:ptCount val="30"/>
                <c:pt idx="0">
                  <c:v>0</c:v>
                </c:pt>
                <c:pt idx="1">
                  <c:v>3.8461538461538464E-2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</c:v>
                </c:pt>
                <c:pt idx="6">
                  <c:v>0</c:v>
                </c:pt>
                <c:pt idx="7">
                  <c:v>0</c:v>
                </c:pt>
                <c:pt idx="8">
                  <c:v>4.7619047619047616E-2</c:v>
                </c:pt>
                <c:pt idx="9">
                  <c:v>0</c:v>
                </c:pt>
                <c:pt idx="10">
                  <c:v>0</c:v>
                </c:pt>
                <c:pt idx="11">
                  <c:v>1.1904761904761904E-2</c:v>
                </c:pt>
                <c:pt idx="12">
                  <c:v>0</c:v>
                </c:pt>
                <c:pt idx="13">
                  <c:v>0.14285714285714285</c:v>
                </c:pt>
                <c:pt idx="14">
                  <c:v>0</c:v>
                </c:pt>
                <c:pt idx="15">
                  <c:v>0.1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5.8823529411764705E-2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0.14814814814814814</c:v>
                </c:pt>
                <c:pt idx="27">
                  <c:v>0</c:v>
                </c:pt>
                <c:pt idx="28">
                  <c:v>7.6923076923076927E-2</c:v>
                </c:pt>
                <c:pt idx="29">
                  <c:v>7.1428571428571425E-2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'Q25'!$B$407:$B$436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'Q25'!$H$407:$H$436</c:f>
              <c:numCache>
                <c:formatCode>0.0%</c:formatCode>
                <c:ptCount val="30"/>
                <c:pt idx="0">
                  <c:v>3.2000000000000001E-2</c:v>
                </c:pt>
                <c:pt idx="1">
                  <c:v>0</c:v>
                </c:pt>
                <c:pt idx="2">
                  <c:v>2.1000000000000001E-2</c:v>
                </c:pt>
                <c:pt idx="4">
                  <c:v>6.7000000000000004E-2</c:v>
                </c:pt>
                <c:pt idx="5">
                  <c:v>0</c:v>
                </c:pt>
                <c:pt idx="6">
                  <c:v>0</c:v>
                </c:pt>
                <c:pt idx="7">
                  <c:v>6.7000000000000004E-2</c:v>
                </c:pt>
                <c:pt idx="8">
                  <c:v>0</c:v>
                </c:pt>
                <c:pt idx="9">
                  <c:v>0</c:v>
                </c:pt>
                <c:pt idx="11">
                  <c:v>7.0000000000000001E-3</c:v>
                </c:pt>
                <c:pt idx="12">
                  <c:v>0.111</c:v>
                </c:pt>
                <c:pt idx="13">
                  <c:v>7.0999999999999994E-2</c:v>
                </c:pt>
                <c:pt idx="14">
                  <c:v>1.6E-2</c:v>
                </c:pt>
                <c:pt idx="15">
                  <c:v>0</c:v>
                </c:pt>
                <c:pt idx="18">
                  <c:v>4.4999999999999998E-2</c:v>
                </c:pt>
                <c:pt idx="19">
                  <c:v>0</c:v>
                </c:pt>
                <c:pt idx="20">
                  <c:v>3.6999999999999998E-2</c:v>
                </c:pt>
                <c:pt idx="21">
                  <c:v>0</c:v>
                </c:pt>
                <c:pt idx="22">
                  <c:v>2.3E-2</c:v>
                </c:pt>
                <c:pt idx="25">
                  <c:v>0</c:v>
                </c:pt>
                <c:pt idx="26">
                  <c:v>0</c:v>
                </c:pt>
                <c:pt idx="27">
                  <c:v>5.7000000000000002E-2</c:v>
                </c:pt>
                <c:pt idx="29">
                  <c:v>3.5999999999999997E-2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'Q25'!$B$407:$B$436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'Q25'!$I$407:$I$436</c:f>
              <c:numCache>
                <c:formatCode>#,##0.0%</c:formatCode>
                <c:ptCount val="30"/>
                <c:pt idx="0">
                  <c:v>0</c:v>
                </c:pt>
                <c:pt idx="1">
                  <c:v>2.7777777777777776E-2</c:v>
                </c:pt>
                <c:pt idx="2">
                  <c:v>4.4137931034482755E-2</c:v>
                </c:pt>
                <c:pt idx="6">
                  <c:v>0.1</c:v>
                </c:pt>
                <c:pt idx="8">
                  <c:v>1.8867924528301886E-2</c:v>
                </c:pt>
                <c:pt idx="9">
                  <c:v>1.3698630136986301E-2</c:v>
                </c:pt>
                <c:pt idx="11">
                  <c:v>1.0638297872340425E-2</c:v>
                </c:pt>
                <c:pt idx="12">
                  <c:v>0.22368421052631579</c:v>
                </c:pt>
                <c:pt idx="13">
                  <c:v>0</c:v>
                </c:pt>
                <c:pt idx="14">
                  <c:v>0</c:v>
                </c:pt>
                <c:pt idx="20">
                  <c:v>0</c:v>
                </c:pt>
                <c:pt idx="21">
                  <c:v>0</c:v>
                </c:pt>
                <c:pt idx="25">
                  <c:v>3.1746031746031744E-2</c:v>
                </c:pt>
                <c:pt idx="26">
                  <c:v>0.04</c:v>
                </c:pt>
                <c:pt idx="27">
                  <c:v>9.5238095238095233E-2</c:v>
                </c:pt>
                <c:pt idx="28">
                  <c:v>0.04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4299392"/>
        <c:axId val="154321664"/>
      </c:barChart>
      <c:catAx>
        <c:axId val="1542993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32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216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9939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00304575920781"/>
          <c:y val="0.93137306366116002"/>
          <c:w val="0.17249730092544246"/>
          <c:h val="4.50980392156863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I.V. admixture services - nearly all I.V. admixture products but only for special units within the hospital(s) - comparison between years</a:t>
            </a:r>
          </a:p>
        </c:rich>
      </c:tx>
      <c:layout>
        <c:manualLayout>
          <c:xMode val="edge"/>
          <c:yMode val="edge"/>
          <c:x val="0.10200293104156206"/>
          <c:y val="3.1296629259925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59690164715129E-2"/>
          <c:y val="0.14530577850256021"/>
          <c:w val="0.90824612705893859"/>
          <c:h val="0.5499264847943045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'Q25'!$B$407:$B$436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'Q25'!$K$407:$K$436</c:f>
              <c:numCache>
                <c:formatCode>0.0%</c:formatCode>
                <c:ptCount val="30"/>
                <c:pt idx="0">
                  <c:v>9.375E-2</c:v>
                </c:pt>
                <c:pt idx="1">
                  <c:v>0.11538461538461539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0.2857142857142857</c:v>
                </c:pt>
                <c:pt idx="7">
                  <c:v>1</c:v>
                </c:pt>
                <c:pt idx="8">
                  <c:v>0.23809523809523808</c:v>
                </c:pt>
                <c:pt idx="9">
                  <c:v>0</c:v>
                </c:pt>
                <c:pt idx="10">
                  <c:v>0</c:v>
                </c:pt>
                <c:pt idx="11">
                  <c:v>0.19047619047619047</c:v>
                </c:pt>
                <c:pt idx="12">
                  <c:v>0</c:v>
                </c:pt>
                <c:pt idx="13">
                  <c:v>0</c:v>
                </c:pt>
                <c:pt idx="14">
                  <c:v>7.6923076923076927E-2</c:v>
                </c:pt>
                <c:pt idx="15">
                  <c:v>8.3333333333333329E-2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0.17647058823529413</c:v>
                </c:pt>
                <c:pt idx="23">
                  <c:v>0.33333333333333331</c:v>
                </c:pt>
                <c:pt idx="24">
                  <c:v>0.33333333333333331</c:v>
                </c:pt>
                <c:pt idx="25">
                  <c:v>0.2</c:v>
                </c:pt>
                <c:pt idx="26">
                  <c:v>0.33333333333333331</c:v>
                </c:pt>
                <c:pt idx="27">
                  <c:v>0.1875</c:v>
                </c:pt>
                <c:pt idx="28">
                  <c:v>0</c:v>
                </c:pt>
                <c:pt idx="29">
                  <c:v>0.35714285714285715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'Q25'!$B$407:$B$436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'Q25'!$L$407:$L$436</c:f>
              <c:numCache>
                <c:formatCode>0.0%</c:formatCode>
                <c:ptCount val="30"/>
                <c:pt idx="0">
                  <c:v>0.129</c:v>
                </c:pt>
                <c:pt idx="1">
                  <c:v>0.214</c:v>
                </c:pt>
                <c:pt idx="2">
                  <c:v>7.0999999999999994E-2</c:v>
                </c:pt>
                <c:pt idx="4">
                  <c:v>0</c:v>
                </c:pt>
                <c:pt idx="5">
                  <c:v>6.0999999999999999E-2</c:v>
                </c:pt>
                <c:pt idx="6">
                  <c:v>0.33300000000000002</c:v>
                </c:pt>
                <c:pt idx="7">
                  <c:v>0</c:v>
                </c:pt>
                <c:pt idx="8">
                  <c:v>6.0999999999999999E-2</c:v>
                </c:pt>
                <c:pt idx="9">
                  <c:v>0</c:v>
                </c:pt>
                <c:pt idx="11">
                  <c:v>8.7999999999999995E-2</c:v>
                </c:pt>
                <c:pt idx="12">
                  <c:v>0.222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0.25</c:v>
                </c:pt>
                <c:pt idx="20">
                  <c:v>0.111</c:v>
                </c:pt>
                <c:pt idx="21">
                  <c:v>0.125</c:v>
                </c:pt>
                <c:pt idx="22">
                  <c:v>2.3E-2</c:v>
                </c:pt>
                <c:pt idx="25">
                  <c:v>0</c:v>
                </c:pt>
                <c:pt idx="26">
                  <c:v>0.08</c:v>
                </c:pt>
                <c:pt idx="27">
                  <c:v>0.2</c:v>
                </c:pt>
                <c:pt idx="29">
                  <c:v>7.0999999999999994E-2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'Q25'!$B$407:$B$436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'Q25'!$M$407:$M$436</c:f>
              <c:numCache>
                <c:formatCode>#,##0.0%</c:formatCode>
                <c:ptCount val="30"/>
                <c:pt idx="0">
                  <c:v>0.1111111111111111</c:v>
                </c:pt>
                <c:pt idx="1">
                  <c:v>0.19444444444444442</c:v>
                </c:pt>
                <c:pt idx="2">
                  <c:v>9.5172413793103455E-2</c:v>
                </c:pt>
                <c:pt idx="6">
                  <c:v>0.2</c:v>
                </c:pt>
                <c:pt idx="8">
                  <c:v>0.11320754716981131</c:v>
                </c:pt>
                <c:pt idx="9">
                  <c:v>0</c:v>
                </c:pt>
                <c:pt idx="11">
                  <c:v>0.10638297872340426</c:v>
                </c:pt>
                <c:pt idx="12">
                  <c:v>0.17105263157894737</c:v>
                </c:pt>
                <c:pt idx="13">
                  <c:v>0.1</c:v>
                </c:pt>
                <c:pt idx="14">
                  <c:v>0</c:v>
                </c:pt>
                <c:pt idx="20">
                  <c:v>6.5217391304347824E-2</c:v>
                </c:pt>
                <c:pt idx="21">
                  <c:v>6.0606060606060608E-2</c:v>
                </c:pt>
                <c:pt idx="25">
                  <c:v>4.7619047619047616E-2</c:v>
                </c:pt>
                <c:pt idx="26">
                  <c:v>0.08</c:v>
                </c:pt>
                <c:pt idx="27">
                  <c:v>0.17460317460317459</c:v>
                </c:pt>
                <c:pt idx="28">
                  <c:v>0.2</c:v>
                </c:pt>
                <c:pt idx="29">
                  <c:v>5.8823529411764712E-2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4355968"/>
        <c:axId val="154357760"/>
      </c:barChart>
      <c:catAx>
        <c:axId val="15435596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35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577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35596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29817978528881"/>
          <c:y val="0.93110520387707463"/>
          <c:w val="0.17208214496653573"/>
          <c:h val="4.52758488850309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I.V. admixture services - total parenteral nutrition (TPN) - comparison between years</a:t>
            </a:r>
          </a:p>
        </c:rich>
      </c:tx>
      <c:layout>
        <c:manualLayout>
          <c:xMode val="edge"/>
          <c:yMode val="edge"/>
          <c:x val="0.14637548322141294"/>
          <c:y val="3.1296639390664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90788559230815E-2"/>
          <c:y val="0.18554430178019304"/>
          <c:w val="0.90752891061652163"/>
          <c:h val="0.50968796151667251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'Q25'!$B$407:$B$436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'Q25'!$O$407:$O$436</c:f>
              <c:numCache>
                <c:formatCode>0.0%</c:formatCode>
                <c:ptCount val="30"/>
                <c:pt idx="0">
                  <c:v>0.3125</c:v>
                </c:pt>
                <c:pt idx="1">
                  <c:v>0.65384615384615385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0.56000000000000005</c:v>
                </c:pt>
                <c:pt idx="6">
                  <c:v>0.7142857142857143</c:v>
                </c:pt>
                <c:pt idx="7">
                  <c:v>0</c:v>
                </c:pt>
                <c:pt idx="8">
                  <c:v>0.14285714285714285</c:v>
                </c:pt>
                <c:pt idx="9">
                  <c:v>0.1</c:v>
                </c:pt>
                <c:pt idx="10">
                  <c:v>0</c:v>
                </c:pt>
                <c:pt idx="11">
                  <c:v>0.45238095238095238</c:v>
                </c:pt>
                <c:pt idx="12">
                  <c:v>0.5</c:v>
                </c:pt>
                <c:pt idx="13">
                  <c:v>0.14285714285714285</c:v>
                </c:pt>
                <c:pt idx="14">
                  <c:v>7.6923076923076927E-2</c:v>
                </c:pt>
                <c:pt idx="15">
                  <c:v>0.56666666666666665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1</c:v>
                </c:pt>
                <c:pt idx="20">
                  <c:v>0.75</c:v>
                </c:pt>
                <c:pt idx="21">
                  <c:v>0.5714285714285714</c:v>
                </c:pt>
                <c:pt idx="22">
                  <c:v>0.6470588235294118</c:v>
                </c:pt>
                <c:pt idx="23">
                  <c:v>0.66666666666666663</c:v>
                </c:pt>
                <c:pt idx="24">
                  <c:v>0.5</c:v>
                </c:pt>
                <c:pt idx="25">
                  <c:v>0.2</c:v>
                </c:pt>
                <c:pt idx="26">
                  <c:v>0.90740740740740744</c:v>
                </c:pt>
                <c:pt idx="27">
                  <c:v>0.5625</c:v>
                </c:pt>
                <c:pt idx="28">
                  <c:v>0.38461538461538464</c:v>
                </c:pt>
                <c:pt idx="29">
                  <c:v>0.7142857142857143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'Q25'!$B$407:$B$436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'Q25'!$P$407:$P$436</c:f>
              <c:numCache>
                <c:formatCode>0.0%</c:formatCode>
                <c:ptCount val="30"/>
                <c:pt idx="0">
                  <c:v>0.38700000000000001</c:v>
                </c:pt>
                <c:pt idx="1">
                  <c:v>0.64300000000000002</c:v>
                </c:pt>
                <c:pt idx="2">
                  <c:v>0.30499999999999999</c:v>
                </c:pt>
                <c:pt idx="4">
                  <c:v>0</c:v>
                </c:pt>
                <c:pt idx="5">
                  <c:v>0.27300000000000002</c:v>
                </c:pt>
                <c:pt idx="6">
                  <c:v>0.88900000000000001</c:v>
                </c:pt>
                <c:pt idx="7">
                  <c:v>0</c:v>
                </c:pt>
                <c:pt idx="8">
                  <c:v>0.24199999999999999</c:v>
                </c:pt>
                <c:pt idx="9">
                  <c:v>0</c:v>
                </c:pt>
                <c:pt idx="11">
                  <c:v>0.30099999999999999</c:v>
                </c:pt>
                <c:pt idx="12">
                  <c:v>1</c:v>
                </c:pt>
                <c:pt idx="13">
                  <c:v>7.0999999999999994E-2</c:v>
                </c:pt>
                <c:pt idx="14">
                  <c:v>3.3000000000000002E-2</c:v>
                </c:pt>
                <c:pt idx="15">
                  <c:v>2.3E-2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0.5</c:v>
                </c:pt>
                <c:pt idx="22">
                  <c:v>0.20499999999999999</c:v>
                </c:pt>
                <c:pt idx="25">
                  <c:v>8.2000000000000003E-2</c:v>
                </c:pt>
                <c:pt idx="26">
                  <c:v>0.04</c:v>
                </c:pt>
                <c:pt idx="27">
                  <c:v>0.8</c:v>
                </c:pt>
                <c:pt idx="29">
                  <c:v>0.39300000000000002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'Q25'!$B$407:$B$436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'Q25'!$Q$407:$Q$436</c:f>
              <c:numCache>
                <c:formatCode>#,##0.0%</c:formatCode>
                <c:ptCount val="30"/>
                <c:pt idx="0">
                  <c:v>0.38888888888888884</c:v>
                </c:pt>
                <c:pt idx="1">
                  <c:v>0.72222222222222232</c:v>
                </c:pt>
                <c:pt idx="2">
                  <c:v>0.40551724137931033</c:v>
                </c:pt>
                <c:pt idx="6">
                  <c:v>0.9</c:v>
                </c:pt>
                <c:pt idx="8">
                  <c:v>9.4339622641509441E-2</c:v>
                </c:pt>
                <c:pt idx="9">
                  <c:v>0.1095890410958904</c:v>
                </c:pt>
                <c:pt idx="11">
                  <c:v>0.34042553191489361</c:v>
                </c:pt>
                <c:pt idx="12">
                  <c:v>0.75</c:v>
                </c:pt>
                <c:pt idx="13">
                  <c:v>0</c:v>
                </c:pt>
                <c:pt idx="14">
                  <c:v>9.0909090909090912E-2</c:v>
                </c:pt>
                <c:pt idx="20">
                  <c:v>0.97826086956521729</c:v>
                </c:pt>
                <c:pt idx="21">
                  <c:v>0.4242424242424242</c:v>
                </c:pt>
                <c:pt idx="25">
                  <c:v>9.5238095238095233E-2</c:v>
                </c:pt>
                <c:pt idx="26">
                  <c:v>0.12</c:v>
                </c:pt>
                <c:pt idx="27">
                  <c:v>0.82539682539682546</c:v>
                </c:pt>
                <c:pt idx="28">
                  <c:v>0.44</c:v>
                </c:pt>
                <c:pt idx="29">
                  <c:v>0.38235294117647056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8860800"/>
        <c:axId val="158862336"/>
      </c:barChart>
      <c:catAx>
        <c:axId val="15886080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86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8623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86080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00304575920781"/>
          <c:y val="0.92745149503370905"/>
          <c:w val="0.17249730092544244"/>
          <c:h val="4.5098039215686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I.V. admixture services - cytotoxic medications - comparison between years</a:t>
            </a:r>
          </a:p>
        </c:rich>
      </c:tx>
      <c:layout>
        <c:manualLayout>
          <c:xMode val="edge"/>
          <c:yMode val="edge"/>
          <c:x val="0.1143125063093073"/>
          <c:y val="3.1296505422087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90788559230815E-2"/>
          <c:y val="0.14530577850256021"/>
          <c:w val="0.90752891061652163"/>
          <c:h val="0.5499264847943045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'Q25'!$B$407:$B$436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'Q25'!$S$407:$S$436</c:f>
              <c:numCache>
                <c:formatCode>0.0%</c:formatCode>
                <c:ptCount val="30"/>
                <c:pt idx="0">
                  <c:v>0.96875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0.8</c:v>
                </c:pt>
                <c:pt idx="5">
                  <c:v>0.92</c:v>
                </c:pt>
                <c:pt idx="6">
                  <c:v>1</c:v>
                </c:pt>
                <c:pt idx="7">
                  <c:v>1</c:v>
                </c:pt>
                <c:pt idx="8">
                  <c:v>0.8571428571428571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0.5</c:v>
                </c:pt>
                <c:pt idx="13">
                  <c:v>0.8571428571428571</c:v>
                </c:pt>
                <c:pt idx="14">
                  <c:v>0.92307692307692313</c:v>
                </c:pt>
                <c:pt idx="15">
                  <c:v>0.81666666666666665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0.9375</c:v>
                </c:pt>
                <c:pt idx="21">
                  <c:v>0.7142857142857143</c:v>
                </c:pt>
                <c:pt idx="22">
                  <c:v>0.94117647058823528</c:v>
                </c:pt>
                <c:pt idx="23">
                  <c:v>0.33333333333333331</c:v>
                </c:pt>
                <c:pt idx="24">
                  <c:v>0.5</c:v>
                </c:pt>
                <c:pt idx="25">
                  <c:v>0.8</c:v>
                </c:pt>
                <c:pt idx="26">
                  <c:v>0.94444444444444442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'Q25'!$B$407:$B$436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'Q25'!$T$407:$T$436</c:f>
              <c:numCache>
                <c:formatCode>0.0%</c:formatCode>
                <c:ptCount val="30"/>
                <c:pt idx="0">
                  <c:v>0.90300000000000002</c:v>
                </c:pt>
                <c:pt idx="1">
                  <c:v>0.78600000000000003</c:v>
                </c:pt>
                <c:pt idx="2">
                  <c:v>0.47099999999999997</c:v>
                </c:pt>
                <c:pt idx="4">
                  <c:v>0</c:v>
                </c:pt>
                <c:pt idx="5">
                  <c:v>0.13600000000000001</c:v>
                </c:pt>
                <c:pt idx="6">
                  <c:v>0.66700000000000004</c:v>
                </c:pt>
                <c:pt idx="7">
                  <c:v>0</c:v>
                </c:pt>
                <c:pt idx="8">
                  <c:v>0.39400000000000002</c:v>
                </c:pt>
                <c:pt idx="9">
                  <c:v>0.375</c:v>
                </c:pt>
                <c:pt idx="11">
                  <c:v>0.89</c:v>
                </c:pt>
                <c:pt idx="12">
                  <c:v>1</c:v>
                </c:pt>
                <c:pt idx="13">
                  <c:v>0.14299999999999999</c:v>
                </c:pt>
                <c:pt idx="14">
                  <c:v>0.19700000000000001</c:v>
                </c:pt>
                <c:pt idx="15">
                  <c:v>0.45500000000000002</c:v>
                </c:pt>
                <c:pt idx="18">
                  <c:v>0</c:v>
                </c:pt>
                <c:pt idx="19">
                  <c:v>0.75</c:v>
                </c:pt>
                <c:pt idx="20">
                  <c:v>1</c:v>
                </c:pt>
                <c:pt idx="21">
                  <c:v>0.875</c:v>
                </c:pt>
                <c:pt idx="22">
                  <c:v>9.0999999999999998E-2</c:v>
                </c:pt>
                <c:pt idx="25">
                  <c:v>3.3000000000000002E-2</c:v>
                </c:pt>
                <c:pt idx="26">
                  <c:v>0.16</c:v>
                </c:pt>
                <c:pt idx="27">
                  <c:v>0.77100000000000002</c:v>
                </c:pt>
                <c:pt idx="29">
                  <c:v>0.60699999999999998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'Q25'!$B$407:$B$436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'Q25'!$U$407:$U$436</c:f>
              <c:numCache>
                <c:formatCode>#,##0.0%</c:formatCode>
                <c:ptCount val="30"/>
                <c:pt idx="0">
                  <c:v>0.77777777777777768</c:v>
                </c:pt>
                <c:pt idx="1">
                  <c:v>0.77777777777777768</c:v>
                </c:pt>
                <c:pt idx="2">
                  <c:v>0.50068965517241382</c:v>
                </c:pt>
                <c:pt idx="6">
                  <c:v>0.5</c:v>
                </c:pt>
                <c:pt idx="8">
                  <c:v>0</c:v>
                </c:pt>
                <c:pt idx="9">
                  <c:v>0.27397260273972601</c:v>
                </c:pt>
                <c:pt idx="11">
                  <c:v>0.81914893617021278</c:v>
                </c:pt>
                <c:pt idx="12">
                  <c:v>0.75</c:v>
                </c:pt>
                <c:pt idx="13">
                  <c:v>0</c:v>
                </c:pt>
                <c:pt idx="14">
                  <c:v>6.0606060606060608E-2</c:v>
                </c:pt>
                <c:pt idx="20">
                  <c:v>1</c:v>
                </c:pt>
                <c:pt idx="21">
                  <c:v>0.72727272727272729</c:v>
                </c:pt>
                <c:pt idx="25">
                  <c:v>4.7619047619047616E-2</c:v>
                </c:pt>
                <c:pt idx="26">
                  <c:v>0.16</c:v>
                </c:pt>
                <c:pt idx="27">
                  <c:v>0.79365079365079372</c:v>
                </c:pt>
                <c:pt idx="28">
                  <c:v>0.52</c:v>
                </c:pt>
                <c:pt idx="29">
                  <c:v>0.52941176470588236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8900992"/>
        <c:axId val="158902528"/>
      </c:barChart>
      <c:catAx>
        <c:axId val="1589009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0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902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0099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33653846153794"/>
          <c:y val="0.93123772102160951"/>
          <c:w val="0.1718750000000005"/>
          <c:h val="4.51866404715133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I.V. admixture services - no in 2010 (n=472)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'Q25'!$C$75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'Q25'!$B$76:$B$105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'Q25'!$C$76:$C$105</c:f>
              <c:numCache>
                <c:formatCode>#,##0.0%</c:formatCode>
                <c:ptCount val="30"/>
                <c:pt idx="0">
                  <c:v>5.7203389830508475E-2</c:v>
                </c:pt>
                <c:pt idx="1">
                  <c:v>5.5084745762711863E-2</c:v>
                </c:pt>
                <c:pt idx="2">
                  <c:v>0</c:v>
                </c:pt>
                <c:pt idx="3">
                  <c:v>4.2372881355932203E-3</c:v>
                </c:pt>
                <c:pt idx="4">
                  <c:v>1.059322033898305E-2</c:v>
                </c:pt>
                <c:pt idx="5">
                  <c:v>5.2966101694915252E-2</c:v>
                </c:pt>
                <c:pt idx="6">
                  <c:v>1.4830508474576272E-2</c:v>
                </c:pt>
                <c:pt idx="7">
                  <c:v>4.2372881355932203E-3</c:v>
                </c:pt>
                <c:pt idx="8">
                  <c:v>4.4491525423728813E-2</c:v>
                </c:pt>
                <c:pt idx="9">
                  <c:v>2.1186440677966101E-2</c:v>
                </c:pt>
                <c:pt idx="10">
                  <c:v>0</c:v>
                </c:pt>
                <c:pt idx="11">
                  <c:v>0.17796610169491525</c:v>
                </c:pt>
                <c:pt idx="12">
                  <c:v>8.4745762711864406E-3</c:v>
                </c:pt>
                <c:pt idx="13">
                  <c:v>2.9661016949152543E-2</c:v>
                </c:pt>
                <c:pt idx="14">
                  <c:v>2.7542372881355932E-2</c:v>
                </c:pt>
                <c:pt idx="15">
                  <c:v>0.1271186440677966</c:v>
                </c:pt>
                <c:pt idx="16">
                  <c:v>2.1186440677966102E-3</c:v>
                </c:pt>
                <c:pt idx="17">
                  <c:v>0</c:v>
                </c:pt>
                <c:pt idx="18">
                  <c:v>1.059322033898305E-2</c:v>
                </c:pt>
                <c:pt idx="19">
                  <c:v>2.1186440677966101E-2</c:v>
                </c:pt>
                <c:pt idx="20">
                  <c:v>3.3898305084745763E-2</c:v>
                </c:pt>
                <c:pt idx="21">
                  <c:v>1.4830508474576272E-2</c:v>
                </c:pt>
                <c:pt idx="22">
                  <c:v>3.6016949152542374E-2</c:v>
                </c:pt>
                <c:pt idx="23">
                  <c:v>6.3559322033898309E-3</c:v>
                </c:pt>
                <c:pt idx="24">
                  <c:v>1.2711864406779662E-2</c:v>
                </c:pt>
                <c:pt idx="25">
                  <c:v>1.059322033898305E-2</c:v>
                </c:pt>
                <c:pt idx="26">
                  <c:v>0.11440677966101695</c:v>
                </c:pt>
                <c:pt idx="27">
                  <c:v>3.3898305084745763E-2</c:v>
                </c:pt>
                <c:pt idx="28">
                  <c:v>2.7542372881355932E-2</c:v>
                </c:pt>
                <c:pt idx="29">
                  <c:v>2.9661016949152543E-2</c:v>
                </c:pt>
              </c:numCache>
            </c:numRef>
          </c:val>
        </c:ser>
        <c:ser>
          <c:idx val="1"/>
          <c:order val="1"/>
          <c:tx>
            <c:strRef>
              <c:f>'Q25'!$D$75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'Q25'!$B$76:$B$105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'Q25'!$D$76:$D$105</c:f>
              <c:numCache>
                <c:formatCode>0.0%</c:formatCode>
                <c:ptCount val="30"/>
                <c:pt idx="0">
                  <c:v>1.059322033898305E-2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960640"/>
        <c:axId val="158970624"/>
      </c:barChart>
      <c:catAx>
        <c:axId val="1589606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7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9706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6064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I.V. admixture services - nearly all I.V. admixture products for almost all patient care areas in 2010 (n=472)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'Q25'!$C$139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'Q25'!$B$140:$B$169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'Q25'!$C$140:$C$169</c:f>
              <c:numCache>
                <c:formatCode>#,##0.0%</c:formatCode>
                <c:ptCount val="30"/>
                <c:pt idx="0">
                  <c:v>0</c:v>
                </c:pt>
                <c:pt idx="1">
                  <c:v>2.1186440677966102E-3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6.3559322033898309E-3</c:v>
                </c:pt>
                <c:pt idx="6">
                  <c:v>0</c:v>
                </c:pt>
                <c:pt idx="7">
                  <c:v>0</c:v>
                </c:pt>
                <c:pt idx="8">
                  <c:v>2.1186440677966102E-3</c:v>
                </c:pt>
                <c:pt idx="9">
                  <c:v>0</c:v>
                </c:pt>
                <c:pt idx="10">
                  <c:v>0</c:v>
                </c:pt>
                <c:pt idx="11">
                  <c:v>2.1186440677966102E-3</c:v>
                </c:pt>
                <c:pt idx="12">
                  <c:v>0</c:v>
                </c:pt>
                <c:pt idx="13">
                  <c:v>4.2372881355932203E-3</c:v>
                </c:pt>
                <c:pt idx="14">
                  <c:v>0</c:v>
                </c:pt>
                <c:pt idx="15">
                  <c:v>1.2711864406779662E-2</c:v>
                </c:pt>
                <c:pt idx="16">
                  <c:v>2.1186440677966102E-3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2.1186440677966102E-3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1.6949152542372881E-2</c:v>
                </c:pt>
                <c:pt idx="27">
                  <c:v>0</c:v>
                </c:pt>
                <c:pt idx="28">
                  <c:v>2.1186440677966102E-3</c:v>
                </c:pt>
                <c:pt idx="29">
                  <c:v>2.1186440677966102E-3</c:v>
                </c:pt>
              </c:numCache>
            </c:numRef>
          </c:val>
        </c:ser>
        <c:ser>
          <c:idx val="1"/>
          <c:order val="1"/>
          <c:tx>
            <c:strRef>
              <c:f>'Q25'!$D$139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'Q25'!$B$140:$B$169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'Q25'!$D$140:$D$169</c:f>
              <c:numCache>
                <c:formatCode>0.0%</c:formatCode>
                <c:ptCount val="30"/>
                <c:pt idx="0">
                  <c:v>6.7796610169491525E-2</c:v>
                </c:pt>
                <c:pt idx="1">
                  <c:v>5.2966101694915252E-2</c:v>
                </c:pt>
                <c:pt idx="2">
                  <c:v>0</c:v>
                </c:pt>
                <c:pt idx="3">
                  <c:v>4.2372881355932203E-3</c:v>
                </c:pt>
                <c:pt idx="4">
                  <c:v>1.059322033898305E-2</c:v>
                </c:pt>
                <c:pt idx="5">
                  <c:v>4.6610169491525424E-2</c:v>
                </c:pt>
                <c:pt idx="6">
                  <c:v>1.4830508474576272E-2</c:v>
                </c:pt>
                <c:pt idx="7">
                  <c:v>4.2372881355932203E-3</c:v>
                </c:pt>
                <c:pt idx="8">
                  <c:v>4.2372881355932202E-2</c:v>
                </c:pt>
                <c:pt idx="9">
                  <c:v>2.1186440677966101E-2</c:v>
                </c:pt>
                <c:pt idx="10">
                  <c:v>0</c:v>
                </c:pt>
                <c:pt idx="11">
                  <c:v>0.17584745762711865</c:v>
                </c:pt>
                <c:pt idx="12">
                  <c:v>8.4745762711864406E-3</c:v>
                </c:pt>
                <c:pt idx="13">
                  <c:v>2.5423728813559324E-2</c:v>
                </c:pt>
                <c:pt idx="14">
                  <c:v>2.7542372881355932E-2</c:v>
                </c:pt>
                <c:pt idx="15">
                  <c:v>0.11440677966101695</c:v>
                </c:pt>
                <c:pt idx="16">
                  <c:v>0</c:v>
                </c:pt>
                <c:pt idx="17">
                  <c:v>0</c:v>
                </c:pt>
                <c:pt idx="18">
                  <c:v>1.059322033898305E-2</c:v>
                </c:pt>
                <c:pt idx="19">
                  <c:v>2.1186440677966101E-2</c:v>
                </c:pt>
                <c:pt idx="20">
                  <c:v>3.3898305084745763E-2</c:v>
                </c:pt>
                <c:pt idx="21">
                  <c:v>1.4830508474576272E-2</c:v>
                </c:pt>
                <c:pt idx="22">
                  <c:v>3.3898305084745763E-2</c:v>
                </c:pt>
                <c:pt idx="23">
                  <c:v>6.3559322033898309E-3</c:v>
                </c:pt>
                <c:pt idx="24">
                  <c:v>1.2711864406779662E-2</c:v>
                </c:pt>
                <c:pt idx="25">
                  <c:v>1.059322033898305E-2</c:v>
                </c:pt>
                <c:pt idx="26">
                  <c:v>9.7457627118644072E-2</c:v>
                </c:pt>
                <c:pt idx="27">
                  <c:v>3.3898305084745763E-2</c:v>
                </c:pt>
                <c:pt idx="28">
                  <c:v>2.5423728813559324E-2</c:v>
                </c:pt>
                <c:pt idx="29">
                  <c:v>2.7542372881355932E-2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396800"/>
        <c:axId val="160398336"/>
      </c:barChart>
      <c:catAx>
        <c:axId val="16039680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39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39833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39680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I.V. admixture services - nearly all I.V. admixture products but only for special units within the hospital(s) in 2010 (n=472)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'Q25'!$C$205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'Q25'!$B$206:$B$235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'Q25'!$C$206:$C$235</c:f>
              <c:numCache>
                <c:formatCode>#,##0.0%</c:formatCode>
                <c:ptCount val="30"/>
                <c:pt idx="0">
                  <c:v>6.3559322033898309E-3</c:v>
                </c:pt>
                <c:pt idx="1">
                  <c:v>6.3559322033898309E-3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2.1186440677966102E-3</c:v>
                </c:pt>
                <c:pt idx="6">
                  <c:v>4.2372881355932203E-3</c:v>
                </c:pt>
                <c:pt idx="7">
                  <c:v>4.2372881355932203E-3</c:v>
                </c:pt>
                <c:pt idx="8">
                  <c:v>1.059322033898305E-2</c:v>
                </c:pt>
                <c:pt idx="9">
                  <c:v>0</c:v>
                </c:pt>
                <c:pt idx="10">
                  <c:v>0</c:v>
                </c:pt>
                <c:pt idx="11">
                  <c:v>3.3898305084745763E-2</c:v>
                </c:pt>
                <c:pt idx="12">
                  <c:v>0</c:v>
                </c:pt>
                <c:pt idx="13">
                  <c:v>0</c:v>
                </c:pt>
                <c:pt idx="14">
                  <c:v>2.1186440677966102E-3</c:v>
                </c:pt>
                <c:pt idx="15">
                  <c:v>1.059322033898305E-2</c:v>
                </c:pt>
                <c:pt idx="16">
                  <c:v>0</c:v>
                </c:pt>
                <c:pt idx="17">
                  <c:v>0</c:v>
                </c:pt>
                <c:pt idx="18">
                  <c:v>2.1186440677966102E-3</c:v>
                </c:pt>
                <c:pt idx="19">
                  <c:v>1.059322033898305E-2</c:v>
                </c:pt>
                <c:pt idx="20">
                  <c:v>0</c:v>
                </c:pt>
                <c:pt idx="21">
                  <c:v>0</c:v>
                </c:pt>
                <c:pt idx="22">
                  <c:v>6.3559322033898309E-3</c:v>
                </c:pt>
                <c:pt idx="23">
                  <c:v>2.1186440677966102E-3</c:v>
                </c:pt>
                <c:pt idx="24">
                  <c:v>4.2372881355932203E-3</c:v>
                </c:pt>
                <c:pt idx="25">
                  <c:v>2.1186440677966102E-3</c:v>
                </c:pt>
                <c:pt idx="26">
                  <c:v>3.8135593220338986E-2</c:v>
                </c:pt>
                <c:pt idx="27">
                  <c:v>6.3559322033898309E-3</c:v>
                </c:pt>
                <c:pt idx="28">
                  <c:v>0</c:v>
                </c:pt>
                <c:pt idx="29">
                  <c:v>1.059322033898305E-2</c:v>
                </c:pt>
              </c:numCache>
            </c:numRef>
          </c:val>
        </c:ser>
        <c:ser>
          <c:idx val="1"/>
          <c:order val="1"/>
          <c:tx>
            <c:strRef>
              <c:f>'Q25'!$D$205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'Q25'!$B$206:$B$235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'Q25'!$D$206:$D$235</c:f>
              <c:numCache>
                <c:formatCode>0.0%</c:formatCode>
                <c:ptCount val="30"/>
                <c:pt idx="0">
                  <c:v>6.1440677966101698E-2</c:v>
                </c:pt>
                <c:pt idx="1">
                  <c:v>4.8728813559322036E-2</c:v>
                </c:pt>
                <c:pt idx="2">
                  <c:v>0</c:v>
                </c:pt>
                <c:pt idx="3">
                  <c:v>4.2372881355932203E-3</c:v>
                </c:pt>
                <c:pt idx="4">
                  <c:v>1.059322033898305E-2</c:v>
                </c:pt>
                <c:pt idx="5">
                  <c:v>5.0847457627118647E-2</c:v>
                </c:pt>
                <c:pt idx="6">
                  <c:v>1.059322033898305E-2</c:v>
                </c:pt>
                <c:pt idx="7">
                  <c:v>0</c:v>
                </c:pt>
                <c:pt idx="8">
                  <c:v>3.3898305084745763E-2</c:v>
                </c:pt>
                <c:pt idx="9">
                  <c:v>2.1186440677966101E-2</c:v>
                </c:pt>
                <c:pt idx="10">
                  <c:v>0</c:v>
                </c:pt>
                <c:pt idx="11">
                  <c:v>0.1440677966101695</c:v>
                </c:pt>
                <c:pt idx="12">
                  <c:v>8.4745762711864406E-3</c:v>
                </c:pt>
                <c:pt idx="13">
                  <c:v>2.9661016949152543E-2</c:v>
                </c:pt>
                <c:pt idx="14">
                  <c:v>2.5423728813559324E-2</c:v>
                </c:pt>
                <c:pt idx="15">
                  <c:v>0.11652542372881355</c:v>
                </c:pt>
                <c:pt idx="16">
                  <c:v>2.1186440677966102E-3</c:v>
                </c:pt>
                <c:pt idx="17">
                  <c:v>0</c:v>
                </c:pt>
                <c:pt idx="18">
                  <c:v>8.4745762711864406E-3</c:v>
                </c:pt>
                <c:pt idx="19">
                  <c:v>1.059322033898305E-2</c:v>
                </c:pt>
                <c:pt idx="20">
                  <c:v>3.3898305084745763E-2</c:v>
                </c:pt>
                <c:pt idx="21">
                  <c:v>1.4830508474576272E-2</c:v>
                </c:pt>
                <c:pt idx="22">
                  <c:v>2.9661016949152543E-2</c:v>
                </c:pt>
                <c:pt idx="23">
                  <c:v>4.2372881355932203E-3</c:v>
                </c:pt>
                <c:pt idx="24">
                  <c:v>8.4745762711864406E-3</c:v>
                </c:pt>
                <c:pt idx="25">
                  <c:v>8.4745762711864406E-3</c:v>
                </c:pt>
                <c:pt idx="26">
                  <c:v>7.6271186440677971E-2</c:v>
                </c:pt>
                <c:pt idx="27">
                  <c:v>2.7542372881355932E-2</c:v>
                </c:pt>
                <c:pt idx="28">
                  <c:v>2.7542372881355932E-2</c:v>
                </c:pt>
                <c:pt idx="29">
                  <c:v>1.9067796610169493E-2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518144"/>
        <c:axId val="160519680"/>
      </c:barChart>
      <c:catAx>
        <c:axId val="16051814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1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1968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1814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I.V. admixture services - total parenteral nutrition (TPN) in 2010 (</a:t>
            </a:r>
            <a:r>
              <a:rPr lang="sl-SI" sz="1000" b="1" i="0" u="none" strike="noStrike" baseline="0"/>
              <a:t>n=472</a:t>
            </a:r>
            <a:r>
              <a:rPr lang="sl-SI"/>
              <a:t>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'Q25'!$C$273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'Q25'!$B$274:$B$303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'Q25'!$C$274:$C$303</c:f>
              <c:numCache>
                <c:formatCode>#,##0.0%</c:formatCode>
                <c:ptCount val="30"/>
                <c:pt idx="0">
                  <c:v>2.1186440677966101E-2</c:v>
                </c:pt>
                <c:pt idx="1">
                  <c:v>3.6016949152542374E-2</c:v>
                </c:pt>
                <c:pt idx="2">
                  <c:v>0</c:v>
                </c:pt>
                <c:pt idx="3">
                  <c:v>0</c:v>
                </c:pt>
                <c:pt idx="4">
                  <c:v>2.1186440677966102E-3</c:v>
                </c:pt>
                <c:pt idx="5">
                  <c:v>2.9661016949152543E-2</c:v>
                </c:pt>
                <c:pt idx="6">
                  <c:v>1.059322033898305E-2</c:v>
                </c:pt>
                <c:pt idx="7">
                  <c:v>0</c:v>
                </c:pt>
                <c:pt idx="8">
                  <c:v>6.3559322033898309E-3</c:v>
                </c:pt>
                <c:pt idx="9">
                  <c:v>2.1186440677966102E-3</c:v>
                </c:pt>
                <c:pt idx="10">
                  <c:v>0</c:v>
                </c:pt>
                <c:pt idx="11">
                  <c:v>8.050847457627118E-2</c:v>
                </c:pt>
                <c:pt idx="12">
                  <c:v>4.2372881355932203E-3</c:v>
                </c:pt>
                <c:pt idx="13">
                  <c:v>4.2372881355932203E-3</c:v>
                </c:pt>
                <c:pt idx="14">
                  <c:v>2.1186440677966102E-3</c:v>
                </c:pt>
                <c:pt idx="15">
                  <c:v>7.2033898305084748E-2</c:v>
                </c:pt>
                <c:pt idx="16">
                  <c:v>0</c:v>
                </c:pt>
                <c:pt idx="17">
                  <c:v>0</c:v>
                </c:pt>
                <c:pt idx="18">
                  <c:v>2.1186440677966102E-3</c:v>
                </c:pt>
                <c:pt idx="19">
                  <c:v>2.1186440677966101E-2</c:v>
                </c:pt>
                <c:pt idx="20">
                  <c:v>2.5423728813559324E-2</c:v>
                </c:pt>
                <c:pt idx="21">
                  <c:v>8.4745762711864406E-3</c:v>
                </c:pt>
                <c:pt idx="22">
                  <c:v>2.3305084745762712E-2</c:v>
                </c:pt>
                <c:pt idx="23">
                  <c:v>4.2372881355932203E-3</c:v>
                </c:pt>
                <c:pt idx="24">
                  <c:v>6.3559322033898309E-3</c:v>
                </c:pt>
                <c:pt idx="25">
                  <c:v>2.1186440677966102E-3</c:v>
                </c:pt>
                <c:pt idx="26">
                  <c:v>0.1038135593220339</c:v>
                </c:pt>
                <c:pt idx="27">
                  <c:v>1.9067796610169493E-2</c:v>
                </c:pt>
                <c:pt idx="28">
                  <c:v>1.059322033898305E-2</c:v>
                </c:pt>
                <c:pt idx="29">
                  <c:v>2.1186440677966101E-2</c:v>
                </c:pt>
              </c:numCache>
            </c:numRef>
          </c:val>
        </c:ser>
        <c:ser>
          <c:idx val="1"/>
          <c:order val="1"/>
          <c:tx>
            <c:strRef>
              <c:f>'Q25'!$D$273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'Q25'!$B$274:$B$303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'Q25'!$D$274:$D$303</c:f>
              <c:numCache>
                <c:formatCode>0.0%</c:formatCode>
                <c:ptCount val="30"/>
                <c:pt idx="0">
                  <c:v>4.6610169491525424E-2</c:v>
                </c:pt>
                <c:pt idx="1">
                  <c:v>1.9067796610169493E-2</c:v>
                </c:pt>
                <c:pt idx="2">
                  <c:v>0</c:v>
                </c:pt>
                <c:pt idx="3">
                  <c:v>4.2372881355932203E-3</c:v>
                </c:pt>
                <c:pt idx="4">
                  <c:v>8.4745762711864406E-3</c:v>
                </c:pt>
                <c:pt idx="5">
                  <c:v>2.3305084745762712E-2</c:v>
                </c:pt>
                <c:pt idx="6">
                  <c:v>4.2372881355932203E-3</c:v>
                </c:pt>
                <c:pt idx="7">
                  <c:v>4.2372881355932203E-3</c:v>
                </c:pt>
                <c:pt idx="8">
                  <c:v>3.8135593220338986E-2</c:v>
                </c:pt>
                <c:pt idx="9">
                  <c:v>1.9067796610169493E-2</c:v>
                </c:pt>
                <c:pt idx="10">
                  <c:v>0</c:v>
                </c:pt>
                <c:pt idx="11">
                  <c:v>9.7457627118644072E-2</c:v>
                </c:pt>
                <c:pt idx="12">
                  <c:v>4.2372881355932203E-3</c:v>
                </c:pt>
                <c:pt idx="13">
                  <c:v>2.5423728813559324E-2</c:v>
                </c:pt>
                <c:pt idx="14">
                  <c:v>2.5423728813559324E-2</c:v>
                </c:pt>
                <c:pt idx="15">
                  <c:v>5.5084745762711863E-2</c:v>
                </c:pt>
                <c:pt idx="16">
                  <c:v>2.1186440677966102E-3</c:v>
                </c:pt>
                <c:pt idx="17">
                  <c:v>0</c:v>
                </c:pt>
                <c:pt idx="18">
                  <c:v>8.4745762711864406E-3</c:v>
                </c:pt>
                <c:pt idx="19">
                  <c:v>0</c:v>
                </c:pt>
                <c:pt idx="20">
                  <c:v>8.4745762711864406E-3</c:v>
                </c:pt>
                <c:pt idx="21">
                  <c:v>6.3559322033898309E-3</c:v>
                </c:pt>
                <c:pt idx="22">
                  <c:v>1.2711864406779662E-2</c:v>
                </c:pt>
                <c:pt idx="23">
                  <c:v>2.1186440677966102E-3</c:v>
                </c:pt>
                <c:pt idx="24">
                  <c:v>6.3559322033898309E-3</c:v>
                </c:pt>
                <c:pt idx="25">
                  <c:v>8.4745762711864406E-3</c:v>
                </c:pt>
                <c:pt idx="26">
                  <c:v>1.059322033898305E-2</c:v>
                </c:pt>
                <c:pt idx="27">
                  <c:v>1.4830508474576272E-2</c:v>
                </c:pt>
                <c:pt idx="28">
                  <c:v>1.6949152542372881E-2</c:v>
                </c:pt>
                <c:pt idx="29">
                  <c:v>8.4745762711864406E-3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565504"/>
        <c:axId val="160571392"/>
      </c:barChart>
      <c:catAx>
        <c:axId val="1605655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7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7139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6550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I.V. admixture services - cytotoxic medications in 2010 (n=472)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'Q25'!$C$337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'Q25'!$B$338:$B$367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'Q25'!$C$338:$C$367</c:f>
              <c:numCache>
                <c:formatCode>#,##0.0%</c:formatCode>
                <c:ptCount val="30"/>
                <c:pt idx="0">
                  <c:v>6.5677966101694921E-2</c:v>
                </c:pt>
                <c:pt idx="1">
                  <c:v>5.5084745762711863E-2</c:v>
                </c:pt>
                <c:pt idx="2">
                  <c:v>0</c:v>
                </c:pt>
                <c:pt idx="3">
                  <c:v>4.2372881355932203E-3</c:v>
                </c:pt>
                <c:pt idx="4">
                  <c:v>8.4745762711864406E-3</c:v>
                </c:pt>
                <c:pt idx="5">
                  <c:v>4.8728813559322036E-2</c:v>
                </c:pt>
                <c:pt idx="6">
                  <c:v>1.4830508474576272E-2</c:v>
                </c:pt>
                <c:pt idx="7">
                  <c:v>4.2372881355932203E-3</c:v>
                </c:pt>
                <c:pt idx="8">
                  <c:v>3.8135593220338986E-2</c:v>
                </c:pt>
                <c:pt idx="9">
                  <c:v>2.1186440677966101E-2</c:v>
                </c:pt>
                <c:pt idx="10">
                  <c:v>0</c:v>
                </c:pt>
                <c:pt idx="11">
                  <c:v>0.17796610169491525</c:v>
                </c:pt>
                <c:pt idx="12">
                  <c:v>4.2372881355932203E-3</c:v>
                </c:pt>
                <c:pt idx="13">
                  <c:v>2.5423728813559324E-2</c:v>
                </c:pt>
                <c:pt idx="14">
                  <c:v>2.5423728813559324E-2</c:v>
                </c:pt>
                <c:pt idx="15">
                  <c:v>0.1038135593220339</c:v>
                </c:pt>
                <c:pt idx="16">
                  <c:v>0</c:v>
                </c:pt>
                <c:pt idx="17">
                  <c:v>0</c:v>
                </c:pt>
                <c:pt idx="18">
                  <c:v>1.059322033898305E-2</c:v>
                </c:pt>
                <c:pt idx="19">
                  <c:v>2.1186440677966101E-2</c:v>
                </c:pt>
                <c:pt idx="20">
                  <c:v>3.1779661016949151E-2</c:v>
                </c:pt>
                <c:pt idx="21">
                  <c:v>1.059322033898305E-2</c:v>
                </c:pt>
                <c:pt idx="22">
                  <c:v>3.3898305084745763E-2</c:v>
                </c:pt>
                <c:pt idx="23">
                  <c:v>2.1186440677966102E-3</c:v>
                </c:pt>
                <c:pt idx="24">
                  <c:v>6.3559322033898309E-3</c:v>
                </c:pt>
                <c:pt idx="25">
                  <c:v>8.4745762711864406E-3</c:v>
                </c:pt>
                <c:pt idx="26">
                  <c:v>0.10805084745762712</c:v>
                </c:pt>
                <c:pt idx="27">
                  <c:v>3.3898305084745763E-2</c:v>
                </c:pt>
                <c:pt idx="28">
                  <c:v>2.7542372881355932E-2</c:v>
                </c:pt>
                <c:pt idx="29">
                  <c:v>2.9661016949152543E-2</c:v>
                </c:pt>
              </c:numCache>
            </c:numRef>
          </c:val>
        </c:ser>
        <c:ser>
          <c:idx val="1"/>
          <c:order val="1"/>
          <c:tx>
            <c:strRef>
              <c:f>'Q25'!$D$337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'Q25'!$B$338:$B$367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'Q25'!$D$338:$D$367</c:f>
              <c:numCache>
                <c:formatCode>0.0%</c:formatCode>
                <c:ptCount val="30"/>
                <c:pt idx="0">
                  <c:v>2.1186440677966102E-3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2.1186440677966102E-3</c:v>
                </c:pt>
                <c:pt idx="5">
                  <c:v>4.2372881355932203E-3</c:v>
                </c:pt>
                <c:pt idx="6">
                  <c:v>0</c:v>
                </c:pt>
                <c:pt idx="7">
                  <c:v>0</c:v>
                </c:pt>
                <c:pt idx="8">
                  <c:v>6.3559322033898309E-3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4.2372881355932203E-3</c:v>
                </c:pt>
                <c:pt idx="13">
                  <c:v>4.2372881355932203E-3</c:v>
                </c:pt>
                <c:pt idx="14">
                  <c:v>2.1186440677966102E-3</c:v>
                </c:pt>
                <c:pt idx="15">
                  <c:v>2.3305084745762712E-2</c:v>
                </c:pt>
                <c:pt idx="16">
                  <c:v>2.1186440677966102E-3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2.1186440677966102E-3</c:v>
                </c:pt>
                <c:pt idx="21">
                  <c:v>4.2372881355932203E-3</c:v>
                </c:pt>
                <c:pt idx="22">
                  <c:v>2.1186440677966102E-3</c:v>
                </c:pt>
                <c:pt idx="23">
                  <c:v>4.2372881355932203E-3</c:v>
                </c:pt>
                <c:pt idx="24">
                  <c:v>6.3559322033898309E-3</c:v>
                </c:pt>
                <c:pt idx="25">
                  <c:v>2.1186440677966102E-3</c:v>
                </c:pt>
                <c:pt idx="26">
                  <c:v>6.3559322033898309E-3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604928"/>
        <c:axId val="160606464"/>
      </c:barChart>
      <c:catAx>
        <c:axId val="1606049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60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60646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60492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intravenous fluids in 2005 (n=806)</a:t>
            </a:r>
          </a:p>
        </c:rich>
      </c:tx>
      <c:layout>
        <c:manualLayout>
          <c:xMode val="edge"/>
          <c:yMode val="edge"/>
          <c:x val="0.23943675387350774"/>
          <c:y val="3.38540615115418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987480438184703E-2"/>
          <c:y val="0.1640625"/>
          <c:w val="0.90610328638497661"/>
          <c:h val="0.4817708333333333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'Q26'!$B$249:$B$271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'Q26'!$C$249:$C$271</c:f>
              <c:numCache>
                <c:formatCode>#,##0.0%</c:formatCode>
                <c:ptCount val="23"/>
                <c:pt idx="0">
                  <c:v>3.5999999999999997E-2</c:v>
                </c:pt>
                <c:pt idx="1">
                  <c:v>1.7000000000000001E-2</c:v>
                </c:pt>
                <c:pt idx="2">
                  <c:v>1.4E-2</c:v>
                </c:pt>
                <c:pt idx="3">
                  <c:v>6.0999999999999999E-2</c:v>
                </c:pt>
                <c:pt idx="4">
                  <c:v>1.0999999999999999E-2</c:v>
                </c:pt>
                <c:pt idx="5">
                  <c:v>1.4999999999999999E-2</c:v>
                </c:pt>
                <c:pt idx="6">
                  <c:v>4.1000000000000002E-2</c:v>
                </c:pt>
                <c:pt idx="7">
                  <c:v>2.9000000000000001E-2</c:v>
                </c:pt>
                <c:pt idx="8">
                  <c:v>0.159</c:v>
                </c:pt>
                <c:pt idx="9">
                  <c:v>1.7000000000000001E-2</c:v>
                </c:pt>
                <c:pt idx="10">
                  <c:v>5.8000000000000003E-2</c:v>
                </c:pt>
                <c:pt idx="11">
                  <c:v>0.05</c:v>
                </c:pt>
                <c:pt idx="12">
                  <c:v>0.06</c:v>
                </c:pt>
                <c:pt idx="13">
                  <c:v>2.5000000000000001E-2</c:v>
                </c:pt>
                <c:pt idx="14">
                  <c:v>5.0000000000000001E-3</c:v>
                </c:pt>
                <c:pt idx="15">
                  <c:v>3.1E-2</c:v>
                </c:pt>
                <c:pt idx="16">
                  <c:v>6.0000000000000001E-3</c:v>
                </c:pt>
                <c:pt idx="17">
                  <c:v>0.04</c:v>
                </c:pt>
                <c:pt idx="18">
                  <c:v>7.2999999999999995E-2</c:v>
                </c:pt>
                <c:pt idx="19">
                  <c:v>3.1E-2</c:v>
                </c:pt>
                <c:pt idx="20">
                  <c:v>8.4000000000000005E-2</c:v>
                </c:pt>
                <c:pt idx="21">
                  <c:v>3.3000000000000002E-2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'Q26'!$B$249:$B$271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'Q26'!$D$249:$D$271</c:f>
              <c:numCache>
                <c:formatCode>0.0%</c:formatCode>
                <c:ptCount val="23"/>
                <c:pt idx="0">
                  <c:v>2.0000000000000018E-3</c:v>
                </c:pt>
                <c:pt idx="1">
                  <c:v>0</c:v>
                </c:pt>
                <c:pt idx="2">
                  <c:v>4.9999999999999992E-3</c:v>
                </c:pt>
                <c:pt idx="3">
                  <c:v>2.1000000000000005E-2</c:v>
                </c:pt>
                <c:pt idx="4">
                  <c:v>0</c:v>
                </c:pt>
                <c:pt idx="5">
                  <c:v>4.0000000000000001E-3</c:v>
                </c:pt>
                <c:pt idx="6">
                  <c:v>1.0000000000000009E-3</c:v>
                </c:pt>
                <c:pt idx="7">
                  <c:v>9.9999999999999742E-4</c:v>
                </c:pt>
                <c:pt idx="8">
                  <c:v>6.0000000000000053E-3</c:v>
                </c:pt>
                <c:pt idx="9">
                  <c:v>0</c:v>
                </c:pt>
                <c:pt idx="10">
                  <c:v>1.7999999999999995E-2</c:v>
                </c:pt>
                <c:pt idx="11">
                  <c:v>4.9999999999999975E-3</c:v>
                </c:pt>
                <c:pt idx="12">
                  <c:v>6.0000000000000053E-3</c:v>
                </c:pt>
                <c:pt idx="13">
                  <c:v>9.9999999999999742E-4</c:v>
                </c:pt>
                <c:pt idx="14">
                  <c:v>0</c:v>
                </c:pt>
                <c:pt idx="15">
                  <c:v>0</c:v>
                </c:pt>
                <c:pt idx="16">
                  <c:v>4.0000000000000001E-3</c:v>
                </c:pt>
                <c:pt idx="17">
                  <c:v>1.4999999999999999E-2</c:v>
                </c:pt>
                <c:pt idx="18">
                  <c:v>3.0000000000000027E-3</c:v>
                </c:pt>
                <c:pt idx="19">
                  <c:v>0</c:v>
                </c:pt>
                <c:pt idx="20">
                  <c:v>1.9999999999999879E-3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792960"/>
        <c:axId val="160794496"/>
      </c:barChart>
      <c:catAx>
        <c:axId val="16079296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79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79449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79296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04393503231456"/>
          <c:y val="0.92156969962088164"/>
          <c:w val="0.11804638331498886"/>
          <c:h val="5.66449626488995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haemodialysis fluids in 2005 (n=806)</a:t>
            </a:r>
          </a:p>
        </c:rich>
      </c:tx>
      <c:layout>
        <c:manualLayout>
          <c:xMode val="edge"/>
          <c:yMode val="edge"/>
          <c:x val="0.23053327931633891"/>
          <c:y val="3.3854042392428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6898155582999E-2"/>
          <c:y val="0.1640625"/>
          <c:w val="0.90830145239020865"/>
          <c:h val="0.4817708333333333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'Q26'!$B$317:$B$339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'Q26'!$C$317:$C$339</c:f>
              <c:numCache>
                <c:formatCode>#,##0.0%</c:formatCode>
                <c:ptCount val="23"/>
                <c:pt idx="0">
                  <c:v>2.9000000000000001E-2</c:v>
                </c:pt>
                <c:pt idx="1">
                  <c:v>1.2E-2</c:v>
                </c:pt>
                <c:pt idx="2">
                  <c:v>0.01</c:v>
                </c:pt>
                <c:pt idx="3">
                  <c:v>4.2999999999999997E-2</c:v>
                </c:pt>
                <c:pt idx="4">
                  <c:v>7.0000000000000001E-3</c:v>
                </c:pt>
                <c:pt idx="5">
                  <c:v>2E-3</c:v>
                </c:pt>
                <c:pt idx="6">
                  <c:v>2.9000000000000001E-2</c:v>
                </c:pt>
                <c:pt idx="7">
                  <c:v>1.4E-2</c:v>
                </c:pt>
                <c:pt idx="8">
                  <c:v>0.107</c:v>
                </c:pt>
                <c:pt idx="9">
                  <c:v>8.9999999999999993E-3</c:v>
                </c:pt>
                <c:pt idx="10">
                  <c:v>8.9999999999999993E-3</c:v>
                </c:pt>
                <c:pt idx="11">
                  <c:v>2.1000000000000001E-2</c:v>
                </c:pt>
                <c:pt idx="12">
                  <c:v>0.05</c:v>
                </c:pt>
                <c:pt idx="13">
                  <c:v>1.6E-2</c:v>
                </c:pt>
                <c:pt idx="14">
                  <c:v>2E-3</c:v>
                </c:pt>
                <c:pt idx="15">
                  <c:v>0.03</c:v>
                </c:pt>
                <c:pt idx="16">
                  <c:v>2E-3</c:v>
                </c:pt>
                <c:pt idx="17">
                  <c:v>1.4999999999999999E-2</c:v>
                </c:pt>
                <c:pt idx="18">
                  <c:v>1.9E-2</c:v>
                </c:pt>
                <c:pt idx="19">
                  <c:v>1.0999999999999999E-2</c:v>
                </c:pt>
                <c:pt idx="20">
                  <c:v>0.04</c:v>
                </c:pt>
                <c:pt idx="21">
                  <c:v>0.02</c:v>
                </c:pt>
                <c:pt idx="22">
                  <c:v>7.0000000000000001E-3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'Q26'!$B$317:$B$339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'Q26'!$D$317:$D$339</c:f>
              <c:numCache>
                <c:formatCode>0.0%</c:formatCode>
                <c:ptCount val="23"/>
                <c:pt idx="0">
                  <c:v>8.9999999999999976E-3</c:v>
                </c:pt>
                <c:pt idx="1">
                  <c:v>5.000000000000001E-3</c:v>
                </c:pt>
                <c:pt idx="2">
                  <c:v>8.9999999999999993E-3</c:v>
                </c:pt>
                <c:pt idx="3">
                  <c:v>3.9000000000000007E-2</c:v>
                </c:pt>
                <c:pt idx="4">
                  <c:v>3.9999999999999992E-3</c:v>
                </c:pt>
                <c:pt idx="5">
                  <c:v>1.7000000000000001E-2</c:v>
                </c:pt>
                <c:pt idx="6">
                  <c:v>1.3000000000000001E-2</c:v>
                </c:pt>
                <c:pt idx="7">
                  <c:v>1.6E-2</c:v>
                </c:pt>
                <c:pt idx="8">
                  <c:v>5.800000000000001E-2</c:v>
                </c:pt>
                <c:pt idx="9">
                  <c:v>8.0000000000000019E-3</c:v>
                </c:pt>
                <c:pt idx="10">
                  <c:v>6.7000000000000004E-2</c:v>
                </c:pt>
                <c:pt idx="11">
                  <c:v>3.4000000000000002E-2</c:v>
                </c:pt>
                <c:pt idx="12">
                  <c:v>1.6E-2</c:v>
                </c:pt>
                <c:pt idx="13">
                  <c:v>9.9999999999999985E-3</c:v>
                </c:pt>
                <c:pt idx="14">
                  <c:v>3.0000000000000001E-3</c:v>
                </c:pt>
                <c:pt idx="15">
                  <c:v>1.0000000000000009E-3</c:v>
                </c:pt>
                <c:pt idx="16">
                  <c:v>8.0000000000000002E-3</c:v>
                </c:pt>
                <c:pt idx="17">
                  <c:v>0.04</c:v>
                </c:pt>
                <c:pt idx="18">
                  <c:v>5.6999999999999995E-2</c:v>
                </c:pt>
                <c:pt idx="19">
                  <c:v>0.02</c:v>
                </c:pt>
                <c:pt idx="20">
                  <c:v>4.5999999999999992E-2</c:v>
                </c:pt>
                <c:pt idx="21">
                  <c:v>1.3000000000000001E-2</c:v>
                </c:pt>
                <c:pt idx="22">
                  <c:v>3.9999999999999992E-3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828032"/>
        <c:axId val="160833920"/>
      </c:barChart>
      <c:catAx>
        <c:axId val="16082803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3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8339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2803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04564436041801"/>
          <c:y val="0.92191128807762657"/>
          <c:w val="0.11584550447025263"/>
          <c:h val="5.63991290861372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irrigation fluids in 2005 (n=806)</a:t>
            </a:r>
          </a:p>
        </c:rich>
      </c:tx>
      <c:layout>
        <c:manualLayout>
          <c:xMode val="edge"/>
          <c:yMode val="edge"/>
          <c:x val="0.2560042395886285"/>
          <c:y val="3.3854042392428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16184036102533E-2"/>
          <c:y val="0.1640625"/>
          <c:w val="0.90751262933418753"/>
          <c:h val="0.4817708333333333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'Q26'!$B$386:$B$408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'Q26'!$C$386:$C$408</c:f>
              <c:numCache>
                <c:formatCode>#,##0.0%</c:formatCode>
                <c:ptCount val="23"/>
                <c:pt idx="0">
                  <c:v>0.03</c:v>
                </c:pt>
                <c:pt idx="1">
                  <c:v>1.6E-2</c:v>
                </c:pt>
                <c:pt idx="2">
                  <c:v>8.9999999999999993E-3</c:v>
                </c:pt>
                <c:pt idx="3">
                  <c:v>2.5999999999999999E-2</c:v>
                </c:pt>
                <c:pt idx="4">
                  <c:v>7.0000000000000001E-3</c:v>
                </c:pt>
                <c:pt idx="5">
                  <c:v>7.0000000000000001E-3</c:v>
                </c:pt>
                <c:pt idx="6">
                  <c:v>3.5000000000000003E-2</c:v>
                </c:pt>
                <c:pt idx="7">
                  <c:v>0.02</c:v>
                </c:pt>
                <c:pt idx="8">
                  <c:v>0.122</c:v>
                </c:pt>
                <c:pt idx="9">
                  <c:v>1.0999999999999999E-2</c:v>
                </c:pt>
                <c:pt idx="10">
                  <c:v>0.03</c:v>
                </c:pt>
                <c:pt idx="11">
                  <c:v>3.7999999999999999E-2</c:v>
                </c:pt>
                <c:pt idx="12">
                  <c:v>5.5E-2</c:v>
                </c:pt>
                <c:pt idx="13">
                  <c:v>2.4E-2</c:v>
                </c:pt>
                <c:pt idx="14">
                  <c:v>5.0000000000000001E-3</c:v>
                </c:pt>
                <c:pt idx="15">
                  <c:v>3.1E-2</c:v>
                </c:pt>
                <c:pt idx="16">
                  <c:v>2E-3</c:v>
                </c:pt>
                <c:pt idx="17">
                  <c:v>8.9999999999999993E-3</c:v>
                </c:pt>
                <c:pt idx="18">
                  <c:v>2.1999999999999999E-2</c:v>
                </c:pt>
                <c:pt idx="19">
                  <c:v>0.02</c:v>
                </c:pt>
                <c:pt idx="20">
                  <c:v>7.5999999999999998E-2</c:v>
                </c:pt>
                <c:pt idx="21">
                  <c:v>2.9000000000000001E-2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'Q26'!$B$386:$B$408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'Q26'!$D$386:$D$408</c:f>
              <c:numCache>
                <c:formatCode>0.0%</c:formatCode>
                <c:ptCount val="23"/>
                <c:pt idx="0">
                  <c:v>8.0000000000000002E-3</c:v>
                </c:pt>
                <c:pt idx="1">
                  <c:v>1.0000000000000009E-3</c:v>
                </c:pt>
                <c:pt idx="2">
                  <c:v>0.01</c:v>
                </c:pt>
                <c:pt idx="3">
                  <c:v>5.6000000000000008E-2</c:v>
                </c:pt>
                <c:pt idx="4">
                  <c:v>3.9999999999999992E-3</c:v>
                </c:pt>
                <c:pt idx="5">
                  <c:v>1.2E-2</c:v>
                </c:pt>
                <c:pt idx="6">
                  <c:v>6.9999999999999993E-3</c:v>
                </c:pt>
                <c:pt idx="7">
                  <c:v>9.9999999999999985E-3</c:v>
                </c:pt>
                <c:pt idx="8">
                  <c:v>4.300000000000001E-2</c:v>
                </c:pt>
                <c:pt idx="9">
                  <c:v>6.0000000000000019E-3</c:v>
                </c:pt>
                <c:pt idx="10">
                  <c:v>4.5999999999999999E-2</c:v>
                </c:pt>
                <c:pt idx="11">
                  <c:v>1.7000000000000001E-2</c:v>
                </c:pt>
                <c:pt idx="12">
                  <c:v>1.1000000000000003E-2</c:v>
                </c:pt>
                <c:pt idx="13">
                  <c:v>1.9999999999999983E-3</c:v>
                </c:pt>
                <c:pt idx="14">
                  <c:v>0</c:v>
                </c:pt>
                <c:pt idx="15">
                  <c:v>0</c:v>
                </c:pt>
                <c:pt idx="16">
                  <c:v>8.0000000000000002E-3</c:v>
                </c:pt>
                <c:pt idx="17">
                  <c:v>4.5999999999999999E-2</c:v>
                </c:pt>
                <c:pt idx="18">
                  <c:v>5.3999999999999999E-2</c:v>
                </c:pt>
                <c:pt idx="19">
                  <c:v>1.0999999999999999E-2</c:v>
                </c:pt>
                <c:pt idx="20">
                  <c:v>9.999999999999995E-3</c:v>
                </c:pt>
                <c:pt idx="21">
                  <c:v>4.0000000000000001E-3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875648"/>
        <c:axId val="160877184"/>
      </c:barChart>
      <c:catAx>
        <c:axId val="16087564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7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87718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7564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42608557329601"/>
          <c:y val="0.91576990376202949"/>
          <c:w val="0.11569166502408529"/>
          <c:h val="5.61558001272570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premixed I.V. solutions in 2005 (n=806)</a:t>
            </a:r>
          </a:p>
        </c:rich>
      </c:tx>
      <c:layout>
        <c:manualLayout>
          <c:xMode val="edge"/>
          <c:yMode val="edge"/>
          <c:x val="0.21768027351844191"/>
          <c:y val="3.3708144436490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16184036102533E-2"/>
          <c:y val="0.16335418982530694"/>
          <c:w val="0.90751262933418753"/>
          <c:h val="0.48487672217988076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'Q26'!$B$455:$B$477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'Q26'!$C$455:$C$477</c:f>
              <c:numCache>
                <c:formatCode>#,##0.0%</c:formatCode>
                <c:ptCount val="23"/>
                <c:pt idx="0">
                  <c:v>2.4E-2</c:v>
                </c:pt>
                <c:pt idx="1">
                  <c:v>1.4E-2</c:v>
                </c:pt>
                <c:pt idx="2">
                  <c:v>5.0000000000000001E-3</c:v>
                </c:pt>
                <c:pt idx="3">
                  <c:v>2.1999999999999999E-2</c:v>
                </c:pt>
                <c:pt idx="4">
                  <c:v>8.9999999999999993E-3</c:v>
                </c:pt>
                <c:pt idx="5">
                  <c:v>2E-3</c:v>
                </c:pt>
                <c:pt idx="6">
                  <c:v>2.4E-2</c:v>
                </c:pt>
                <c:pt idx="7">
                  <c:v>1.6E-2</c:v>
                </c:pt>
                <c:pt idx="8">
                  <c:v>9.2999999999999999E-2</c:v>
                </c:pt>
                <c:pt idx="9">
                  <c:v>1.4999999999999999E-2</c:v>
                </c:pt>
                <c:pt idx="10">
                  <c:v>0.05</c:v>
                </c:pt>
                <c:pt idx="11">
                  <c:v>3.6999999999999998E-2</c:v>
                </c:pt>
                <c:pt idx="12">
                  <c:v>5.0999999999999997E-2</c:v>
                </c:pt>
                <c:pt idx="13">
                  <c:v>2E-3</c:v>
                </c:pt>
                <c:pt idx="14">
                  <c:v>5.0000000000000001E-3</c:v>
                </c:pt>
                <c:pt idx="15">
                  <c:v>0.03</c:v>
                </c:pt>
                <c:pt idx="16">
                  <c:v>8.9999999999999993E-3</c:v>
                </c:pt>
                <c:pt idx="17">
                  <c:v>4.8000000000000001E-2</c:v>
                </c:pt>
                <c:pt idx="18">
                  <c:v>1.2E-2</c:v>
                </c:pt>
                <c:pt idx="19">
                  <c:v>2.5000000000000001E-2</c:v>
                </c:pt>
                <c:pt idx="20">
                  <c:v>6.3E-2</c:v>
                </c:pt>
                <c:pt idx="21">
                  <c:v>2.5999999999999999E-2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'Q26'!$B$455:$B$477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'Q26'!$D$455:$D$477</c:f>
              <c:numCache>
                <c:formatCode>0.0%</c:formatCode>
                <c:ptCount val="23"/>
                <c:pt idx="0">
                  <c:v>1.3999999999999999E-2</c:v>
                </c:pt>
                <c:pt idx="1">
                  <c:v>3.0000000000000009E-3</c:v>
                </c:pt>
                <c:pt idx="2">
                  <c:v>1.3999999999999999E-2</c:v>
                </c:pt>
                <c:pt idx="3">
                  <c:v>6.0000000000000005E-2</c:v>
                </c:pt>
                <c:pt idx="4">
                  <c:v>2E-3</c:v>
                </c:pt>
                <c:pt idx="5">
                  <c:v>1.7000000000000001E-2</c:v>
                </c:pt>
                <c:pt idx="6">
                  <c:v>1.8000000000000002E-2</c:v>
                </c:pt>
                <c:pt idx="7">
                  <c:v>1.3999999999999999E-2</c:v>
                </c:pt>
                <c:pt idx="8">
                  <c:v>7.2000000000000008E-2</c:v>
                </c:pt>
                <c:pt idx="9">
                  <c:v>2.0000000000000018E-3</c:v>
                </c:pt>
                <c:pt idx="10">
                  <c:v>2.5999999999999995E-2</c:v>
                </c:pt>
                <c:pt idx="11">
                  <c:v>1.8000000000000002E-2</c:v>
                </c:pt>
                <c:pt idx="12">
                  <c:v>1.5000000000000006E-2</c:v>
                </c:pt>
                <c:pt idx="13">
                  <c:v>2.4E-2</c:v>
                </c:pt>
                <c:pt idx="14">
                  <c:v>0</c:v>
                </c:pt>
                <c:pt idx="15">
                  <c:v>1.0000000000000009E-3</c:v>
                </c:pt>
                <c:pt idx="16">
                  <c:v>1.0000000000000009E-3</c:v>
                </c:pt>
                <c:pt idx="17">
                  <c:v>6.9999999999999993E-3</c:v>
                </c:pt>
                <c:pt idx="18">
                  <c:v>6.4000000000000001E-2</c:v>
                </c:pt>
                <c:pt idx="19">
                  <c:v>5.9999999999999984E-3</c:v>
                </c:pt>
                <c:pt idx="20">
                  <c:v>2.2999999999999993E-2</c:v>
                </c:pt>
                <c:pt idx="21">
                  <c:v>7.0000000000000027E-3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980352"/>
        <c:axId val="160986240"/>
      </c:barChart>
      <c:catAx>
        <c:axId val="16098035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98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8624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98035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13603398259434"/>
          <c:y val="0.91576990376202949"/>
          <c:w val="0.11553805774278209"/>
          <c:h val="5.61558001272570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I.V. fluid administration sets in 2005 (n=806)</a:t>
            </a:r>
          </a:p>
        </c:rich>
      </c:tx>
      <c:layout>
        <c:manualLayout>
          <c:xMode val="edge"/>
          <c:yMode val="edge"/>
          <c:x val="0.19571871921521622"/>
          <c:y val="3.3562743577507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36391437309076E-2"/>
          <c:y val="0.16265094414546621"/>
          <c:w val="0.90825688073394328"/>
          <c:h val="0.48537107141821695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'Q26'!$B$524:$B$546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'Q26'!$C$524:$C$546</c:f>
              <c:numCache>
                <c:formatCode>#,##0.0%</c:formatCode>
                <c:ptCount val="23"/>
                <c:pt idx="0">
                  <c:v>5.0000000000000001E-3</c:v>
                </c:pt>
                <c:pt idx="1">
                  <c:v>1.4E-2</c:v>
                </c:pt>
                <c:pt idx="2">
                  <c:v>7.0000000000000001E-3</c:v>
                </c:pt>
                <c:pt idx="3">
                  <c:v>2.1000000000000001E-2</c:v>
                </c:pt>
                <c:pt idx="4">
                  <c:v>1E-3</c:v>
                </c:pt>
                <c:pt idx="5">
                  <c:v>8.9999999999999993E-3</c:v>
                </c:pt>
                <c:pt idx="6">
                  <c:v>2E-3</c:v>
                </c:pt>
                <c:pt idx="7">
                  <c:v>2.1000000000000001E-2</c:v>
                </c:pt>
                <c:pt idx="8">
                  <c:v>5.6000000000000001E-2</c:v>
                </c:pt>
                <c:pt idx="9">
                  <c:v>1.4E-2</c:v>
                </c:pt>
                <c:pt idx="10">
                  <c:v>8.9999999999999993E-3</c:v>
                </c:pt>
                <c:pt idx="11">
                  <c:v>1E-3</c:v>
                </c:pt>
                <c:pt idx="12">
                  <c:v>5.1999999999999998E-2</c:v>
                </c:pt>
                <c:pt idx="13">
                  <c:v>2.1999999999999999E-2</c:v>
                </c:pt>
                <c:pt idx="14">
                  <c:v>5.0000000000000001E-3</c:v>
                </c:pt>
                <c:pt idx="15">
                  <c:v>7.0000000000000001E-3</c:v>
                </c:pt>
                <c:pt idx="16">
                  <c:v>2E-3</c:v>
                </c:pt>
                <c:pt idx="17">
                  <c:v>3.2000000000000001E-2</c:v>
                </c:pt>
                <c:pt idx="18">
                  <c:v>6.7000000000000004E-2</c:v>
                </c:pt>
                <c:pt idx="19">
                  <c:v>2.5000000000000001E-2</c:v>
                </c:pt>
                <c:pt idx="20">
                  <c:v>2.4E-2</c:v>
                </c:pt>
                <c:pt idx="21">
                  <c:v>1.2E-2</c:v>
                </c:pt>
                <c:pt idx="22">
                  <c:v>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'Q26'!$B$524:$B$546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'Q26'!$D$524:$D$546</c:f>
              <c:numCache>
                <c:formatCode>0.0%</c:formatCode>
                <c:ptCount val="23"/>
                <c:pt idx="0">
                  <c:v>3.3000000000000002E-2</c:v>
                </c:pt>
                <c:pt idx="1">
                  <c:v>3.0000000000000009E-3</c:v>
                </c:pt>
                <c:pt idx="2">
                  <c:v>1.2E-2</c:v>
                </c:pt>
                <c:pt idx="3">
                  <c:v>6.0999999999999999E-2</c:v>
                </c:pt>
                <c:pt idx="4">
                  <c:v>9.9999999999999985E-3</c:v>
                </c:pt>
                <c:pt idx="5">
                  <c:v>0.01</c:v>
                </c:pt>
                <c:pt idx="6">
                  <c:v>0.04</c:v>
                </c:pt>
                <c:pt idx="7">
                  <c:v>8.9999999999999976E-3</c:v>
                </c:pt>
                <c:pt idx="8">
                  <c:v>0.10900000000000001</c:v>
                </c:pt>
                <c:pt idx="9">
                  <c:v>3.0000000000000009E-3</c:v>
                </c:pt>
                <c:pt idx="10">
                  <c:v>6.7000000000000004E-2</c:v>
                </c:pt>
                <c:pt idx="11">
                  <c:v>5.3999999999999999E-2</c:v>
                </c:pt>
                <c:pt idx="12">
                  <c:v>1.4000000000000005E-2</c:v>
                </c:pt>
                <c:pt idx="13">
                  <c:v>4.0000000000000001E-3</c:v>
                </c:pt>
                <c:pt idx="14">
                  <c:v>0</c:v>
                </c:pt>
                <c:pt idx="15">
                  <c:v>2.4E-2</c:v>
                </c:pt>
                <c:pt idx="16">
                  <c:v>8.0000000000000002E-3</c:v>
                </c:pt>
                <c:pt idx="17">
                  <c:v>2.3E-2</c:v>
                </c:pt>
                <c:pt idx="18">
                  <c:v>8.9999999999999941E-3</c:v>
                </c:pt>
                <c:pt idx="19">
                  <c:v>5.9999999999999984E-3</c:v>
                </c:pt>
                <c:pt idx="20">
                  <c:v>6.1999999999999993E-2</c:v>
                </c:pt>
                <c:pt idx="21">
                  <c:v>2.1000000000000001E-2</c:v>
                </c:pt>
                <c:pt idx="22">
                  <c:v>9.9999999999999985E-3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1167616"/>
        <c:axId val="161169408"/>
      </c:barChart>
      <c:catAx>
        <c:axId val="16116761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1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16940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16761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90155758089297"/>
          <c:y val="0.91594836156844062"/>
          <c:w val="0.11523188046376093"/>
          <c:h val="5.60345084705320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infusion pumps and controllers in 2005 (n=806)</a:t>
            </a:r>
          </a:p>
        </c:rich>
      </c:tx>
      <c:layout>
        <c:manualLayout>
          <c:xMode val="edge"/>
          <c:yMode val="edge"/>
          <c:x val="0.18149520300788136"/>
          <c:y val="3.38541286235324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57774563934239E-2"/>
          <c:y val="0.1640625"/>
          <c:w val="0.90900073130662551"/>
          <c:h val="0.4817708333333333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'Q26'!$B$593:$B$615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'Q26'!$C$593:$C$615</c:f>
              <c:numCache>
                <c:formatCode>#,##0.0%</c:formatCode>
                <c:ptCount val="23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1.0999999999999999E-2</c:v>
                </c:pt>
                <c:pt idx="4">
                  <c:v>1E-3</c:v>
                </c:pt>
                <c:pt idx="5">
                  <c:v>2E-3</c:v>
                </c:pt>
                <c:pt idx="6">
                  <c:v>2E-3</c:v>
                </c:pt>
                <c:pt idx="7">
                  <c:v>6.0000000000000001E-3</c:v>
                </c:pt>
                <c:pt idx="8">
                  <c:v>2.5999999999999999E-2</c:v>
                </c:pt>
                <c:pt idx="9">
                  <c:v>0.01</c:v>
                </c:pt>
                <c:pt idx="10">
                  <c:v>2E-3</c:v>
                </c:pt>
                <c:pt idx="11">
                  <c:v>0</c:v>
                </c:pt>
                <c:pt idx="12">
                  <c:v>0.06</c:v>
                </c:pt>
                <c:pt idx="13">
                  <c:v>1.2E-2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4.0000000000000001E-3</c:v>
                </c:pt>
                <c:pt idx="18">
                  <c:v>4.2999999999999997E-2</c:v>
                </c:pt>
                <c:pt idx="19">
                  <c:v>1.7000000000000001E-2</c:v>
                </c:pt>
                <c:pt idx="20">
                  <c:v>1.4E-2</c:v>
                </c:pt>
                <c:pt idx="21">
                  <c:v>2E-3</c:v>
                </c:pt>
                <c:pt idx="22">
                  <c:v>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'Q26'!$B$593:$B$615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'Q26'!$D$593:$D$615</c:f>
              <c:numCache>
                <c:formatCode>0.0%</c:formatCode>
                <c:ptCount val="23"/>
                <c:pt idx="0">
                  <c:v>3.4000000000000002E-2</c:v>
                </c:pt>
                <c:pt idx="1">
                  <c:v>1.3000000000000001E-2</c:v>
                </c:pt>
                <c:pt idx="2">
                  <c:v>1.4999999999999999E-2</c:v>
                </c:pt>
                <c:pt idx="3">
                  <c:v>7.1000000000000008E-2</c:v>
                </c:pt>
                <c:pt idx="4">
                  <c:v>9.9999999999999985E-3</c:v>
                </c:pt>
                <c:pt idx="5">
                  <c:v>1.7000000000000001E-2</c:v>
                </c:pt>
                <c:pt idx="6">
                  <c:v>0.04</c:v>
                </c:pt>
                <c:pt idx="7">
                  <c:v>2.4E-2</c:v>
                </c:pt>
                <c:pt idx="8">
                  <c:v>0.13900000000000001</c:v>
                </c:pt>
                <c:pt idx="9">
                  <c:v>7.000000000000001E-3</c:v>
                </c:pt>
                <c:pt idx="10">
                  <c:v>7.3999999999999996E-2</c:v>
                </c:pt>
                <c:pt idx="11">
                  <c:v>5.5E-2</c:v>
                </c:pt>
                <c:pt idx="12">
                  <c:v>6.0000000000000053E-3</c:v>
                </c:pt>
                <c:pt idx="13">
                  <c:v>1.3999999999999999E-2</c:v>
                </c:pt>
                <c:pt idx="14">
                  <c:v>4.0000000000000001E-3</c:v>
                </c:pt>
                <c:pt idx="15">
                  <c:v>0.03</c:v>
                </c:pt>
                <c:pt idx="16">
                  <c:v>9.0000000000000011E-3</c:v>
                </c:pt>
                <c:pt idx="17">
                  <c:v>5.1000000000000004E-2</c:v>
                </c:pt>
                <c:pt idx="18">
                  <c:v>3.3000000000000002E-2</c:v>
                </c:pt>
                <c:pt idx="19">
                  <c:v>1.3999999999999999E-2</c:v>
                </c:pt>
                <c:pt idx="20">
                  <c:v>7.1999999999999995E-2</c:v>
                </c:pt>
                <c:pt idx="21">
                  <c:v>3.1E-2</c:v>
                </c:pt>
                <c:pt idx="22">
                  <c:v>9.9999999999999985E-3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1214848"/>
        <c:axId val="161216384"/>
      </c:barChart>
      <c:catAx>
        <c:axId val="16121484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2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1638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21484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93222980155002"/>
          <c:y val="0.91576994434137304"/>
          <c:w val="0.11507947974393112"/>
          <c:h val="5.61558051996745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general anaesthetics other than pressurised gases in 2005 (n=806)</a:t>
            </a:r>
          </a:p>
        </c:rich>
      </c:tx>
      <c:layout>
        <c:manualLayout>
          <c:xMode val="edge"/>
          <c:yMode val="edge"/>
          <c:x val="0.12658888843083096"/>
          <c:y val="3.3419089940490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57774563934239E-2"/>
          <c:y val="0.20565552699228787"/>
          <c:w val="0.90900073130662551"/>
          <c:h val="0.4935732647814913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'Q26'!$B$662:$B$684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'Q26'!$C$662:$C$684</c:f>
              <c:numCache>
                <c:formatCode>#,##0.0%</c:formatCode>
                <c:ptCount val="23"/>
                <c:pt idx="0">
                  <c:v>0.03</c:v>
                </c:pt>
                <c:pt idx="1">
                  <c:v>1.4E-2</c:v>
                </c:pt>
                <c:pt idx="2">
                  <c:v>8.9999999999999993E-3</c:v>
                </c:pt>
                <c:pt idx="3">
                  <c:v>0.06</c:v>
                </c:pt>
                <c:pt idx="4">
                  <c:v>0.01</c:v>
                </c:pt>
                <c:pt idx="5">
                  <c:v>0.01</c:v>
                </c:pt>
                <c:pt idx="6">
                  <c:v>2.7E-2</c:v>
                </c:pt>
                <c:pt idx="7">
                  <c:v>0.02</c:v>
                </c:pt>
                <c:pt idx="8">
                  <c:v>0.13500000000000001</c:v>
                </c:pt>
                <c:pt idx="9">
                  <c:v>1.4999999999999999E-2</c:v>
                </c:pt>
                <c:pt idx="10">
                  <c:v>5.8000000000000003E-2</c:v>
                </c:pt>
                <c:pt idx="11">
                  <c:v>4.7E-2</c:v>
                </c:pt>
                <c:pt idx="12">
                  <c:v>5.8000000000000003E-2</c:v>
                </c:pt>
                <c:pt idx="13">
                  <c:v>2.1999999999999999E-2</c:v>
                </c:pt>
                <c:pt idx="14">
                  <c:v>5.0000000000000001E-3</c:v>
                </c:pt>
                <c:pt idx="15">
                  <c:v>3.1E-2</c:v>
                </c:pt>
                <c:pt idx="16">
                  <c:v>7.0000000000000001E-3</c:v>
                </c:pt>
                <c:pt idx="17">
                  <c:v>4.8000000000000001E-2</c:v>
                </c:pt>
                <c:pt idx="18">
                  <c:v>7.1999999999999995E-2</c:v>
                </c:pt>
                <c:pt idx="19">
                  <c:v>2.1999999999999999E-2</c:v>
                </c:pt>
                <c:pt idx="20">
                  <c:v>6.6000000000000003E-2</c:v>
                </c:pt>
                <c:pt idx="21">
                  <c:v>2.9000000000000001E-2</c:v>
                </c:pt>
                <c:pt idx="22">
                  <c:v>0.01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'Q26'!$B$662:$B$684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'Q26'!$D$662:$D$684</c:f>
              <c:numCache>
                <c:formatCode>0.0%</c:formatCode>
                <c:ptCount val="23"/>
                <c:pt idx="0">
                  <c:v>8.0000000000000002E-3</c:v>
                </c:pt>
                <c:pt idx="1">
                  <c:v>3.0000000000000009E-3</c:v>
                </c:pt>
                <c:pt idx="2">
                  <c:v>0.01</c:v>
                </c:pt>
                <c:pt idx="3">
                  <c:v>2.2000000000000006E-2</c:v>
                </c:pt>
                <c:pt idx="4">
                  <c:v>9.9999999999999915E-4</c:v>
                </c:pt>
                <c:pt idx="5">
                  <c:v>8.9999999999999993E-3</c:v>
                </c:pt>
                <c:pt idx="6">
                  <c:v>1.5000000000000003E-2</c:v>
                </c:pt>
                <c:pt idx="7">
                  <c:v>9.9999999999999985E-3</c:v>
                </c:pt>
                <c:pt idx="8">
                  <c:v>0.03</c:v>
                </c:pt>
                <c:pt idx="9">
                  <c:v>2.0000000000000018E-3</c:v>
                </c:pt>
                <c:pt idx="10">
                  <c:v>1.7999999999999995E-2</c:v>
                </c:pt>
                <c:pt idx="11">
                  <c:v>8.0000000000000002E-3</c:v>
                </c:pt>
                <c:pt idx="12">
                  <c:v>8.0000000000000002E-3</c:v>
                </c:pt>
                <c:pt idx="13">
                  <c:v>4.0000000000000001E-3</c:v>
                </c:pt>
                <c:pt idx="14">
                  <c:v>0</c:v>
                </c:pt>
                <c:pt idx="15">
                  <c:v>0</c:v>
                </c:pt>
                <c:pt idx="16">
                  <c:v>3.0000000000000001E-3</c:v>
                </c:pt>
                <c:pt idx="17">
                  <c:v>6.9999999999999993E-3</c:v>
                </c:pt>
                <c:pt idx="18">
                  <c:v>4.0000000000000036E-3</c:v>
                </c:pt>
                <c:pt idx="19">
                  <c:v>9.0000000000000011E-3</c:v>
                </c:pt>
                <c:pt idx="20">
                  <c:v>1.999999999999999E-2</c:v>
                </c:pt>
                <c:pt idx="21">
                  <c:v>4.0000000000000001E-3</c:v>
                </c:pt>
                <c:pt idx="22">
                  <c:v>9.9999999999999915E-4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1262208"/>
        <c:axId val="161272192"/>
      </c:barChart>
      <c:catAx>
        <c:axId val="16126220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27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7219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26220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31436286432854"/>
          <c:y val="0.92077232920142349"/>
          <c:w val="0.11492730620714287"/>
          <c:h val="5.5674488708713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medical gases in 2005 (n=806)</a:t>
            </a:r>
          </a:p>
        </c:rich>
      </c:tx>
      <c:layout>
        <c:manualLayout>
          <c:xMode val="edge"/>
          <c:yMode val="edge"/>
          <c:x val="0.2616634930437618"/>
          <c:y val="3.3419082557862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9802661829377E-2"/>
          <c:y val="0.16195372750642703"/>
          <c:w val="0.9082161345459151"/>
          <c:h val="0.488431876606683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'Q26'!$B$731:$B$753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'Q26'!$C$731:$C$753</c:f>
              <c:numCache>
                <c:formatCode>#,##0.0%</c:formatCode>
                <c:ptCount val="23"/>
                <c:pt idx="0">
                  <c:v>0.02</c:v>
                </c:pt>
                <c:pt idx="1">
                  <c:v>1.6E-2</c:v>
                </c:pt>
                <c:pt idx="2">
                  <c:v>0</c:v>
                </c:pt>
                <c:pt idx="3">
                  <c:v>2E-3</c:v>
                </c:pt>
                <c:pt idx="4">
                  <c:v>0</c:v>
                </c:pt>
                <c:pt idx="5">
                  <c:v>1E-3</c:v>
                </c:pt>
                <c:pt idx="6">
                  <c:v>0.03</c:v>
                </c:pt>
                <c:pt idx="7">
                  <c:v>2.9000000000000001E-2</c:v>
                </c:pt>
                <c:pt idx="8">
                  <c:v>9.0999999999999998E-2</c:v>
                </c:pt>
                <c:pt idx="9">
                  <c:v>2E-3</c:v>
                </c:pt>
                <c:pt idx="10">
                  <c:v>6.6000000000000003E-2</c:v>
                </c:pt>
                <c:pt idx="11">
                  <c:v>0</c:v>
                </c:pt>
                <c:pt idx="12">
                  <c:v>0.04</c:v>
                </c:pt>
                <c:pt idx="13">
                  <c:v>1.6E-2</c:v>
                </c:pt>
                <c:pt idx="14">
                  <c:v>4.0000000000000001E-3</c:v>
                </c:pt>
                <c:pt idx="15">
                  <c:v>2.5999999999999999E-2</c:v>
                </c:pt>
                <c:pt idx="16">
                  <c:v>0</c:v>
                </c:pt>
                <c:pt idx="17">
                  <c:v>2.1999999999999999E-2</c:v>
                </c:pt>
                <c:pt idx="18">
                  <c:v>5.0000000000000001E-3</c:v>
                </c:pt>
                <c:pt idx="19">
                  <c:v>6.0000000000000001E-3</c:v>
                </c:pt>
                <c:pt idx="20">
                  <c:v>0.02</c:v>
                </c:pt>
                <c:pt idx="21">
                  <c:v>1.7000000000000001E-2</c:v>
                </c:pt>
                <c:pt idx="22">
                  <c:v>8.9999999999999993E-3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'Q26'!$B$731:$B$753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'Q26'!$D$731:$D$753</c:f>
              <c:numCache>
                <c:formatCode>0.0%</c:formatCode>
                <c:ptCount val="23"/>
                <c:pt idx="0">
                  <c:v>1.7999999999999999E-2</c:v>
                </c:pt>
                <c:pt idx="1">
                  <c:v>1.0000000000000009E-3</c:v>
                </c:pt>
                <c:pt idx="2">
                  <c:v>1.9E-2</c:v>
                </c:pt>
                <c:pt idx="3">
                  <c:v>0.08</c:v>
                </c:pt>
                <c:pt idx="4">
                  <c:v>1.0999999999999999E-2</c:v>
                </c:pt>
                <c:pt idx="5">
                  <c:v>1.7999999999999999E-2</c:v>
                </c:pt>
                <c:pt idx="6">
                  <c:v>1.2000000000000004E-2</c:v>
                </c:pt>
                <c:pt idx="7">
                  <c:v>9.9999999999999742E-4</c:v>
                </c:pt>
                <c:pt idx="8">
                  <c:v>7.400000000000001E-2</c:v>
                </c:pt>
                <c:pt idx="9">
                  <c:v>1.5000000000000001E-2</c:v>
                </c:pt>
                <c:pt idx="10">
                  <c:v>9.999999999999995E-3</c:v>
                </c:pt>
                <c:pt idx="11">
                  <c:v>5.5E-2</c:v>
                </c:pt>
                <c:pt idx="12">
                  <c:v>2.6000000000000002E-2</c:v>
                </c:pt>
                <c:pt idx="13">
                  <c:v>9.9999999999999985E-3</c:v>
                </c:pt>
                <c:pt idx="14">
                  <c:v>1E-3</c:v>
                </c:pt>
                <c:pt idx="15">
                  <c:v>5.000000000000001E-3</c:v>
                </c:pt>
                <c:pt idx="16">
                  <c:v>0.01</c:v>
                </c:pt>
                <c:pt idx="17">
                  <c:v>3.3000000000000002E-2</c:v>
                </c:pt>
                <c:pt idx="18">
                  <c:v>7.0999999999999994E-2</c:v>
                </c:pt>
                <c:pt idx="19">
                  <c:v>2.5000000000000001E-2</c:v>
                </c:pt>
                <c:pt idx="20">
                  <c:v>6.5999999999999989E-2</c:v>
                </c:pt>
                <c:pt idx="21">
                  <c:v>1.6E-2</c:v>
                </c:pt>
                <c:pt idx="22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1301632"/>
        <c:axId val="161303168"/>
      </c:barChart>
      <c:catAx>
        <c:axId val="16130163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30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30316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30163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69931209579174"/>
          <c:y val="0.91666865505448303"/>
          <c:w val="0.11477570205685092"/>
          <c:h val="5.55555555555556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stable blood derivates in 2005 (n=806)</a:t>
            </a:r>
          </a:p>
        </c:rich>
      </c:tx>
      <c:layout>
        <c:manualLayout>
          <c:xMode val="edge"/>
          <c:yMode val="edge"/>
          <c:x val="0.22515247767658267"/>
          <c:y val="3.32764157321244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9802661829377E-2"/>
          <c:y val="0.16126347049427464"/>
          <c:w val="0.9082161345459151"/>
          <c:h val="0.49146962436350333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'Q26'!$B$800:$B$822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'Q26'!$C$800:$C$822</c:f>
              <c:numCache>
                <c:formatCode>#,##0.0%</c:formatCode>
                <c:ptCount val="23"/>
                <c:pt idx="0">
                  <c:v>2.7E-2</c:v>
                </c:pt>
                <c:pt idx="1">
                  <c:v>1.2E-2</c:v>
                </c:pt>
                <c:pt idx="2">
                  <c:v>7.0000000000000001E-3</c:v>
                </c:pt>
                <c:pt idx="3">
                  <c:v>4.8000000000000001E-2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8.9999999999999993E-3</c:v>
                </c:pt>
                <c:pt idx="7">
                  <c:v>0.03</c:v>
                </c:pt>
                <c:pt idx="8">
                  <c:v>0.123</c:v>
                </c:pt>
                <c:pt idx="9">
                  <c:v>8.9999999999999993E-3</c:v>
                </c:pt>
                <c:pt idx="10">
                  <c:v>0.02</c:v>
                </c:pt>
                <c:pt idx="11">
                  <c:v>1.2E-2</c:v>
                </c:pt>
                <c:pt idx="12">
                  <c:v>6.3E-2</c:v>
                </c:pt>
                <c:pt idx="13">
                  <c:v>1E-3</c:v>
                </c:pt>
                <c:pt idx="14">
                  <c:v>2E-3</c:v>
                </c:pt>
                <c:pt idx="15">
                  <c:v>2.5999999999999999E-2</c:v>
                </c:pt>
                <c:pt idx="16">
                  <c:v>0</c:v>
                </c:pt>
                <c:pt idx="17">
                  <c:v>4.1000000000000002E-2</c:v>
                </c:pt>
                <c:pt idx="18">
                  <c:v>5.7000000000000002E-2</c:v>
                </c:pt>
                <c:pt idx="19">
                  <c:v>1.6E-2</c:v>
                </c:pt>
                <c:pt idx="20">
                  <c:v>0.05</c:v>
                </c:pt>
                <c:pt idx="21">
                  <c:v>2.7E-2</c:v>
                </c:pt>
                <c:pt idx="22">
                  <c:v>2E-3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'Q26'!$B$800:$B$822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'Q26'!$D$800:$D$822</c:f>
              <c:numCache>
                <c:formatCode>0.0%</c:formatCode>
                <c:ptCount val="23"/>
                <c:pt idx="0">
                  <c:v>1.0999999999999999E-2</c:v>
                </c:pt>
                <c:pt idx="1">
                  <c:v>5.000000000000001E-3</c:v>
                </c:pt>
                <c:pt idx="2">
                  <c:v>1.2E-2</c:v>
                </c:pt>
                <c:pt idx="3">
                  <c:v>3.4000000000000002E-2</c:v>
                </c:pt>
                <c:pt idx="4">
                  <c:v>6.9999999999999993E-3</c:v>
                </c:pt>
                <c:pt idx="5">
                  <c:v>1.3999999999999999E-2</c:v>
                </c:pt>
                <c:pt idx="6">
                  <c:v>3.3000000000000002E-2</c:v>
                </c:pt>
                <c:pt idx="7">
                  <c:v>0</c:v>
                </c:pt>
                <c:pt idx="8">
                  <c:v>4.200000000000001E-2</c:v>
                </c:pt>
                <c:pt idx="9">
                  <c:v>8.0000000000000019E-3</c:v>
                </c:pt>
                <c:pt idx="10">
                  <c:v>5.5999999999999994E-2</c:v>
                </c:pt>
                <c:pt idx="11">
                  <c:v>4.2999999999999997E-2</c:v>
                </c:pt>
                <c:pt idx="12">
                  <c:v>3.0000000000000027E-3</c:v>
                </c:pt>
                <c:pt idx="13">
                  <c:v>2.4999999999999998E-2</c:v>
                </c:pt>
                <c:pt idx="14">
                  <c:v>3.0000000000000001E-3</c:v>
                </c:pt>
                <c:pt idx="15">
                  <c:v>5.000000000000001E-3</c:v>
                </c:pt>
                <c:pt idx="16">
                  <c:v>0.01</c:v>
                </c:pt>
                <c:pt idx="17">
                  <c:v>1.3999999999999999E-2</c:v>
                </c:pt>
                <c:pt idx="18">
                  <c:v>1.8999999999999996E-2</c:v>
                </c:pt>
                <c:pt idx="19">
                  <c:v>1.4999999999999999E-2</c:v>
                </c:pt>
                <c:pt idx="20">
                  <c:v>3.599999999999999E-2</c:v>
                </c:pt>
                <c:pt idx="21">
                  <c:v>6.0000000000000019E-3</c:v>
                </c:pt>
                <c:pt idx="22">
                  <c:v>8.9999999999999993E-3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1324416"/>
        <c:axId val="161338496"/>
      </c:barChart>
      <c:catAx>
        <c:axId val="16132441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33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33849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32441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0860385271684"/>
          <c:y val="0.92324350791378362"/>
          <c:w val="0.11462466506308144"/>
          <c:h val="5.54374950290308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labile blood derivates in 2005 (n=806)</a:t>
            </a:r>
          </a:p>
        </c:rich>
      </c:tx>
      <c:layout>
        <c:manualLayout>
          <c:xMode val="edge"/>
          <c:yMode val="edge"/>
          <c:x val="0.22761757127164817"/>
          <c:y val="3.3276306370794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02731411229418E-2"/>
          <c:y val="0.16126347049427464"/>
          <c:w val="0.90895295902883155"/>
          <c:h val="0.49146962436350333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'Q26'!$B$869:$B$891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'Q26'!$C$869:$C$891</c:f>
              <c:numCache>
                <c:formatCode>#,##0.0%</c:formatCode>
                <c:ptCount val="23"/>
                <c:pt idx="0">
                  <c:v>5.0000000000000001E-3</c:v>
                </c:pt>
                <c:pt idx="1">
                  <c:v>1E-3</c:v>
                </c:pt>
                <c:pt idx="2">
                  <c:v>0</c:v>
                </c:pt>
                <c:pt idx="3">
                  <c:v>7.0000000000000001E-3</c:v>
                </c:pt>
                <c:pt idx="4">
                  <c:v>0</c:v>
                </c:pt>
                <c:pt idx="5">
                  <c:v>0</c:v>
                </c:pt>
                <c:pt idx="6">
                  <c:v>1E-3</c:v>
                </c:pt>
                <c:pt idx="7">
                  <c:v>2E-3</c:v>
                </c:pt>
                <c:pt idx="8">
                  <c:v>1.6E-2</c:v>
                </c:pt>
                <c:pt idx="9">
                  <c:v>4.0000000000000001E-3</c:v>
                </c:pt>
                <c:pt idx="10">
                  <c:v>6.0000000000000001E-3</c:v>
                </c:pt>
                <c:pt idx="11">
                  <c:v>0</c:v>
                </c:pt>
                <c:pt idx="12">
                  <c:v>0.06</c:v>
                </c:pt>
                <c:pt idx="13">
                  <c:v>0</c:v>
                </c:pt>
                <c:pt idx="14">
                  <c:v>0</c:v>
                </c:pt>
                <c:pt idx="15">
                  <c:v>1E-3</c:v>
                </c:pt>
                <c:pt idx="16">
                  <c:v>0</c:v>
                </c:pt>
                <c:pt idx="17">
                  <c:v>4.4999999999999998E-2</c:v>
                </c:pt>
                <c:pt idx="18">
                  <c:v>5.0000000000000001E-3</c:v>
                </c:pt>
                <c:pt idx="19">
                  <c:v>2E-3</c:v>
                </c:pt>
                <c:pt idx="20">
                  <c:v>0.01</c:v>
                </c:pt>
                <c:pt idx="21">
                  <c:v>1E-3</c:v>
                </c:pt>
                <c:pt idx="22">
                  <c:v>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'Q26'!$B$869:$B$891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'Q26'!$D$869:$D$891</c:f>
              <c:numCache>
                <c:formatCode>0.0%</c:formatCode>
                <c:ptCount val="23"/>
                <c:pt idx="0">
                  <c:v>3.3000000000000002E-2</c:v>
                </c:pt>
                <c:pt idx="1">
                  <c:v>1.6E-2</c:v>
                </c:pt>
                <c:pt idx="2">
                  <c:v>1.9E-2</c:v>
                </c:pt>
                <c:pt idx="3">
                  <c:v>7.4999999999999997E-2</c:v>
                </c:pt>
                <c:pt idx="4">
                  <c:v>1.0999999999999999E-2</c:v>
                </c:pt>
                <c:pt idx="5">
                  <c:v>1.9E-2</c:v>
                </c:pt>
                <c:pt idx="6">
                  <c:v>4.1000000000000002E-2</c:v>
                </c:pt>
                <c:pt idx="7">
                  <c:v>2.7999999999999997E-2</c:v>
                </c:pt>
                <c:pt idx="8">
                  <c:v>0.14900000000000002</c:v>
                </c:pt>
                <c:pt idx="9">
                  <c:v>1.3000000000000001E-2</c:v>
                </c:pt>
                <c:pt idx="10">
                  <c:v>6.9999999999999993E-2</c:v>
                </c:pt>
                <c:pt idx="11">
                  <c:v>5.5E-2</c:v>
                </c:pt>
                <c:pt idx="12">
                  <c:v>6.0000000000000053E-3</c:v>
                </c:pt>
                <c:pt idx="13">
                  <c:v>2.5999999999999999E-2</c:v>
                </c:pt>
                <c:pt idx="14">
                  <c:v>5.0000000000000001E-3</c:v>
                </c:pt>
                <c:pt idx="15">
                  <c:v>0.03</c:v>
                </c:pt>
                <c:pt idx="16">
                  <c:v>0.01</c:v>
                </c:pt>
                <c:pt idx="17">
                  <c:v>1.0000000000000002E-2</c:v>
                </c:pt>
                <c:pt idx="18">
                  <c:v>7.0999999999999994E-2</c:v>
                </c:pt>
                <c:pt idx="19">
                  <c:v>2.8999999999999998E-2</c:v>
                </c:pt>
                <c:pt idx="20">
                  <c:v>7.5999999999999998E-2</c:v>
                </c:pt>
                <c:pt idx="21">
                  <c:v>3.2000000000000001E-2</c:v>
                </c:pt>
                <c:pt idx="22">
                  <c:v>9.9999999999999985E-3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1531776"/>
        <c:axId val="161533312"/>
      </c:barChart>
      <c:catAx>
        <c:axId val="16153177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53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3331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53177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47419300749165"/>
          <c:y val="0.9216103555237416"/>
          <c:w val="0.11447385080776235"/>
          <c:h val="5.50847053209258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radiographic contrast materials in 2005 (n=806)</a:t>
            </a:r>
          </a:p>
        </c:rich>
      </c:tx>
      <c:layout>
        <c:manualLayout>
          <c:xMode val="edge"/>
          <c:yMode val="edge"/>
          <c:x val="0.18314861521216122"/>
          <c:y val="3.3135289906943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26811288932694E-2"/>
          <c:y val="0.16057807309797051"/>
          <c:w val="0.90968942575322853"/>
          <c:h val="0.49192965250648102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'Q26'!$B$938:$B$960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'Q26'!$C$938:$C$960</c:f>
              <c:numCache>
                <c:formatCode>#,##0.0%</c:formatCode>
                <c:ptCount val="23"/>
                <c:pt idx="0">
                  <c:v>2.5000000000000001E-2</c:v>
                </c:pt>
                <c:pt idx="1">
                  <c:v>1.0999999999999999E-2</c:v>
                </c:pt>
                <c:pt idx="2">
                  <c:v>8.9999999999999993E-3</c:v>
                </c:pt>
                <c:pt idx="3">
                  <c:v>6.7000000000000004E-2</c:v>
                </c:pt>
                <c:pt idx="4">
                  <c:v>7.0000000000000001E-3</c:v>
                </c:pt>
                <c:pt idx="5">
                  <c:v>5.0000000000000001E-3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0.13600000000000001</c:v>
                </c:pt>
                <c:pt idx="9">
                  <c:v>4.0000000000000001E-3</c:v>
                </c:pt>
                <c:pt idx="10">
                  <c:v>6.7000000000000004E-2</c:v>
                </c:pt>
                <c:pt idx="11">
                  <c:v>2.5999999999999999E-2</c:v>
                </c:pt>
                <c:pt idx="12">
                  <c:v>0.06</c:v>
                </c:pt>
                <c:pt idx="13">
                  <c:v>1.6E-2</c:v>
                </c:pt>
                <c:pt idx="14">
                  <c:v>5.0000000000000001E-3</c:v>
                </c:pt>
                <c:pt idx="15">
                  <c:v>2.9000000000000001E-2</c:v>
                </c:pt>
                <c:pt idx="16">
                  <c:v>5.0000000000000001E-3</c:v>
                </c:pt>
                <c:pt idx="17">
                  <c:v>4.5999999999999999E-2</c:v>
                </c:pt>
                <c:pt idx="18">
                  <c:v>6.8000000000000005E-2</c:v>
                </c:pt>
                <c:pt idx="19">
                  <c:v>1.6E-2</c:v>
                </c:pt>
                <c:pt idx="20">
                  <c:v>5.7000000000000002E-2</c:v>
                </c:pt>
                <c:pt idx="21">
                  <c:v>0.02</c:v>
                </c:pt>
                <c:pt idx="22">
                  <c:v>8.9999999999999993E-3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'Q26'!$B$938:$B$960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'Q26'!$D$938:$D$960</c:f>
              <c:numCache>
                <c:formatCode>0.0%</c:formatCode>
                <c:ptCount val="23"/>
                <c:pt idx="0">
                  <c:v>1.2999999999999998E-2</c:v>
                </c:pt>
                <c:pt idx="1">
                  <c:v>6.0000000000000019E-3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3.9999999999999992E-3</c:v>
                </c:pt>
                <c:pt idx="5">
                  <c:v>1.3999999999999999E-2</c:v>
                </c:pt>
                <c:pt idx="6">
                  <c:v>2.6000000000000002E-2</c:v>
                </c:pt>
                <c:pt idx="7">
                  <c:v>4.9999999999999975E-3</c:v>
                </c:pt>
                <c:pt idx="8">
                  <c:v>2.8999999999999998E-2</c:v>
                </c:pt>
                <c:pt idx="9">
                  <c:v>1.3000000000000001E-2</c:v>
                </c:pt>
                <c:pt idx="10">
                  <c:v>8.9999999999999941E-3</c:v>
                </c:pt>
                <c:pt idx="11">
                  <c:v>2.9000000000000001E-2</c:v>
                </c:pt>
                <c:pt idx="12">
                  <c:v>6.0000000000000053E-3</c:v>
                </c:pt>
                <c:pt idx="13">
                  <c:v>9.9999999999999985E-3</c:v>
                </c:pt>
                <c:pt idx="14">
                  <c:v>0</c:v>
                </c:pt>
                <c:pt idx="15">
                  <c:v>1.9999999999999983E-3</c:v>
                </c:pt>
                <c:pt idx="16">
                  <c:v>5.0000000000000001E-3</c:v>
                </c:pt>
                <c:pt idx="17">
                  <c:v>9.0000000000000011E-3</c:v>
                </c:pt>
                <c:pt idx="18">
                  <c:v>7.9999999999999932E-3</c:v>
                </c:pt>
                <c:pt idx="19">
                  <c:v>1.4999999999999999E-2</c:v>
                </c:pt>
                <c:pt idx="20">
                  <c:v>2.8999999999999991E-2</c:v>
                </c:pt>
                <c:pt idx="21">
                  <c:v>1.3000000000000001E-2</c:v>
                </c:pt>
                <c:pt idx="22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1706368"/>
        <c:axId val="161707904"/>
      </c:barChart>
      <c:catAx>
        <c:axId val="16170636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70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70790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70636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49220117016632"/>
          <c:y val="0.92389095681221667"/>
          <c:w val="0.11432342929790036"/>
          <c:h val="5.49682653304701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radio pharmaceuticals in 2005 (n=806)</a:t>
            </a:r>
          </a:p>
        </c:rich>
      </c:tx>
      <c:layout>
        <c:manualLayout>
          <c:xMode val="edge"/>
          <c:yMode val="edge"/>
          <c:x val="0.22553038824692398"/>
          <c:y val="3.313505130040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26811288932694E-2"/>
          <c:y val="0.16057807309797051"/>
          <c:w val="0.90968942575322853"/>
          <c:h val="0.49192965250648102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'Q26'!$B$1007:$B$1029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'Q26'!$C$1007:$C$1029</c:f>
              <c:numCache>
                <c:formatCode>#,##0.0%</c:formatCode>
                <c:ptCount val="23"/>
                <c:pt idx="0">
                  <c:v>8.9999999999999993E-3</c:v>
                </c:pt>
                <c:pt idx="1">
                  <c:v>1E-3</c:v>
                </c:pt>
                <c:pt idx="2">
                  <c:v>6.0000000000000001E-3</c:v>
                </c:pt>
                <c:pt idx="3">
                  <c:v>0.01</c:v>
                </c:pt>
                <c:pt idx="4">
                  <c:v>1E-3</c:v>
                </c:pt>
                <c:pt idx="5">
                  <c:v>0</c:v>
                </c:pt>
                <c:pt idx="6">
                  <c:v>0.01</c:v>
                </c:pt>
                <c:pt idx="7">
                  <c:v>5.0000000000000001E-3</c:v>
                </c:pt>
                <c:pt idx="8">
                  <c:v>4.5999999999999999E-2</c:v>
                </c:pt>
                <c:pt idx="9">
                  <c:v>4.0000000000000001E-3</c:v>
                </c:pt>
                <c:pt idx="10">
                  <c:v>1.4999999999999999E-2</c:v>
                </c:pt>
                <c:pt idx="11">
                  <c:v>0</c:v>
                </c:pt>
                <c:pt idx="12">
                  <c:v>2.1000000000000001E-2</c:v>
                </c:pt>
                <c:pt idx="13">
                  <c:v>1E-3</c:v>
                </c:pt>
                <c:pt idx="14">
                  <c:v>4.0000000000000001E-3</c:v>
                </c:pt>
                <c:pt idx="15">
                  <c:v>2.4E-2</c:v>
                </c:pt>
                <c:pt idx="16">
                  <c:v>1E-3</c:v>
                </c:pt>
                <c:pt idx="17">
                  <c:v>7.0000000000000001E-3</c:v>
                </c:pt>
                <c:pt idx="18">
                  <c:v>1.9E-2</c:v>
                </c:pt>
                <c:pt idx="19">
                  <c:v>2E-3</c:v>
                </c:pt>
                <c:pt idx="20">
                  <c:v>1.0999999999999999E-2</c:v>
                </c:pt>
                <c:pt idx="21">
                  <c:v>2E-3</c:v>
                </c:pt>
                <c:pt idx="22">
                  <c:v>4.0000000000000001E-3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'Q26'!$B$1007:$B$1029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'Q26'!$D$1007:$D$1029</c:f>
              <c:numCache>
                <c:formatCode>0.0%</c:formatCode>
                <c:ptCount val="23"/>
                <c:pt idx="0">
                  <c:v>2.8999999999999998E-2</c:v>
                </c:pt>
                <c:pt idx="1">
                  <c:v>1.6E-2</c:v>
                </c:pt>
                <c:pt idx="2">
                  <c:v>1.2999999999999999E-2</c:v>
                </c:pt>
                <c:pt idx="3">
                  <c:v>7.2000000000000008E-2</c:v>
                </c:pt>
                <c:pt idx="4">
                  <c:v>9.9999999999999985E-3</c:v>
                </c:pt>
                <c:pt idx="5">
                  <c:v>1.9E-2</c:v>
                </c:pt>
                <c:pt idx="6">
                  <c:v>3.2000000000000001E-2</c:v>
                </c:pt>
                <c:pt idx="7">
                  <c:v>2.4999999999999998E-2</c:v>
                </c:pt>
                <c:pt idx="8">
                  <c:v>0.11900000000000001</c:v>
                </c:pt>
                <c:pt idx="9">
                  <c:v>1.3000000000000001E-2</c:v>
                </c:pt>
                <c:pt idx="10">
                  <c:v>6.0999999999999999E-2</c:v>
                </c:pt>
                <c:pt idx="11">
                  <c:v>5.5E-2</c:v>
                </c:pt>
                <c:pt idx="12">
                  <c:v>4.4999999999999998E-2</c:v>
                </c:pt>
                <c:pt idx="13">
                  <c:v>2.4999999999999998E-2</c:v>
                </c:pt>
                <c:pt idx="14">
                  <c:v>1E-3</c:v>
                </c:pt>
                <c:pt idx="15">
                  <c:v>6.9999999999999993E-3</c:v>
                </c:pt>
                <c:pt idx="16">
                  <c:v>9.0000000000000011E-3</c:v>
                </c:pt>
                <c:pt idx="17">
                  <c:v>4.8000000000000001E-2</c:v>
                </c:pt>
                <c:pt idx="18">
                  <c:v>5.6999999999999995E-2</c:v>
                </c:pt>
                <c:pt idx="19">
                  <c:v>2.8999999999999998E-2</c:v>
                </c:pt>
                <c:pt idx="20">
                  <c:v>7.4999999999999997E-2</c:v>
                </c:pt>
                <c:pt idx="21">
                  <c:v>3.1E-2</c:v>
                </c:pt>
                <c:pt idx="22">
                  <c:v>6.9999999999999993E-3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2335360"/>
        <c:axId val="162341248"/>
      </c:barChart>
      <c:catAx>
        <c:axId val="16233536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4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4124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3536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26962538773581"/>
          <c:y val="0.92405177761870794"/>
          <c:w val="0.11402375839383706"/>
          <c:h val="5.48523025530898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tax free alcohol in 2005 (n=806)</a:t>
            </a:r>
          </a:p>
        </c:rich>
      </c:tx>
      <c:layout>
        <c:manualLayout>
          <c:xMode val="edge"/>
          <c:yMode val="edge"/>
          <c:x val="0.25666874325534261"/>
          <c:y val="3.2994989262705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451519657460575E-2"/>
          <c:y val="0.1598984771573613"/>
          <c:w val="0.9089090181258993"/>
          <c:h val="0.4949238578680210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'Q26'!$B$1076:$B$1098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'Q26'!$C$1076:$C$1098</c:f>
              <c:numCache>
                <c:formatCode>#,##0.0%</c:formatCode>
                <c:ptCount val="23"/>
                <c:pt idx="0">
                  <c:v>3.6999999999999998E-2</c:v>
                </c:pt>
                <c:pt idx="1">
                  <c:v>6.0000000000000001E-3</c:v>
                </c:pt>
                <c:pt idx="2">
                  <c:v>1.4E-2</c:v>
                </c:pt>
                <c:pt idx="3">
                  <c:v>4.8000000000000001E-2</c:v>
                </c:pt>
                <c:pt idx="4">
                  <c:v>0.01</c:v>
                </c:pt>
                <c:pt idx="5">
                  <c:v>1.4E-2</c:v>
                </c:pt>
                <c:pt idx="6">
                  <c:v>3.5000000000000003E-2</c:v>
                </c:pt>
                <c:pt idx="7">
                  <c:v>1.9E-2</c:v>
                </c:pt>
                <c:pt idx="8">
                  <c:v>0.13400000000000001</c:v>
                </c:pt>
                <c:pt idx="9">
                  <c:v>1.6E-2</c:v>
                </c:pt>
                <c:pt idx="10">
                  <c:v>4.2000000000000003E-2</c:v>
                </c:pt>
                <c:pt idx="11">
                  <c:v>1.9E-2</c:v>
                </c:pt>
                <c:pt idx="12">
                  <c:v>0.05</c:v>
                </c:pt>
                <c:pt idx="13">
                  <c:v>2.5000000000000001E-2</c:v>
                </c:pt>
                <c:pt idx="14">
                  <c:v>5.0000000000000001E-3</c:v>
                </c:pt>
                <c:pt idx="15">
                  <c:v>2.7E-2</c:v>
                </c:pt>
                <c:pt idx="16">
                  <c:v>4.0000000000000001E-3</c:v>
                </c:pt>
                <c:pt idx="17">
                  <c:v>5.1999999999999998E-2</c:v>
                </c:pt>
                <c:pt idx="18">
                  <c:v>4.2000000000000003E-2</c:v>
                </c:pt>
                <c:pt idx="19">
                  <c:v>2.4E-2</c:v>
                </c:pt>
                <c:pt idx="20">
                  <c:v>5.7000000000000002E-2</c:v>
                </c:pt>
                <c:pt idx="21">
                  <c:v>3.1E-2</c:v>
                </c:pt>
                <c:pt idx="22">
                  <c:v>7.0000000000000001E-3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'Q26'!$B$1076:$B$1098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'Q26'!$D$1076:$D$1098</c:f>
              <c:numCache>
                <c:formatCode>0.0%</c:formatCode>
                <c:ptCount val="23"/>
                <c:pt idx="0">
                  <c:v>1.0000000000000009E-3</c:v>
                </c:pt>
                <c:pt idx="1">
                  <c:v>1.1000000000000001E-2</c:v>
                </c:pt>
                <c:pt idx="2">
                  <c:v>4.9999999999999992E-3</c:v>
                </c:pt>
                <c:pt idx="3">
                  <c:v>3.4000000000000002E-2</c:v>
                </c:pt>
                <c:pt idx="4">
                  <c:v>9.9999999999999915E-4</c:v>
                </c:pt>
                <c:pt idx="5">
                  <c:v>4.9999999999999992E-3</c:v>
                </c:pt>
                <c:pt idx="6">
                  <c:v>6.9999999999999993E-3</c:v>
                </c:pt>
                <c:pt idx="7">
                  <c:v>1.0999999999999999E-2</c:v>
                </c:pt>
                <c:pt idx="8">
                  <c:v>3.1E-2</c:v>
                </c:pt>
                <c:pt idx="9">
                  <c:v>1.0000000000000009E-3</c:v>
                </c:pt>
                <c:pt idx="10">
                  <c:v>3.3999999999999996E-2</c:v>
                </c:pt>
                <c:pt idx="11">
                  <c:v>3.6000000000000004E-2</c:v>
                </c:pt>
                <c:pt idx="12">
                  <c:v>1.6E-2</c:v>
                </c:pt>
                <c:pt idx="13">
                  <c:v>9.9999999999999742E-4</c:v>
                </c:pt>
                <c:pt idx="14">
                  <c:v>0</c:v>
                </c:pt>
                <c:pt idx="15">
                  <c:v>4.0000000000000001E-3</c:v>
                </c:pt>
                <c:pt idx="16">
                  <c:v>6.0000000000000001E-3</c:v>
                </c:pt>
                <c:pt idx="17">
                  <c:v>3.0000000000000027E-3</c:v>
                </c:pt>
                <c:pt idx="18">
                  <c:v>3.3999999999999996E-2</c:v>
                </c:pt>
                <c:pt idx="19">
                  <c:v>6.9999999999999993E-3</c:v>
                </c:pt>
                <c:pt idx="20">
                  <c:v>2.8999999999999991E-2</c:v>
                </c:pt>
                <c:pt idx="21">
                  <c:v>2.0000000000000018E-3</c:v>
                </c:pt>
                <c:pt idx="22">
                  <c:v>3.9999999999999992E-3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2378880"/>
        <c:axId val="162380416"/>
      </c:barChart>
      <c:catAx>
        <c:axId val="16237888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8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8041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7888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727755820405731"/>
          <c:y val="0.92421212121211971"/>
          <c:w val="0.113874335746942"/>
          <c:h val="5.47368169887865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Chemical reagents in 2005 (n=806)</a:t>
            </a:r>
          </a:p>
        </c:rich>
      </c:tx>
      <c:layout>
        <c:manualLayout>
          <c:xMode val="edge"/>
          <c:yMode val="edge"/>
          <c:x val="0.25666877456380138"/>
          <c:y val="3.2855881651157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451519657460575E-2"/>
          <c:y val="0.15922559180177795"/>
          <c:w val="0.9089090181258993"/>
          <c:h val="0.49789589817381313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'Q26'!$B$1145:$B$1167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'Q26'!$C$1145:$C$1167</c:f>
              <c:numCache>
                <c:formatCode>#,##0.0%</c:formatCode>
                <c:ptCount val="23"/>
                <c:pt idx="0">
                  <c:v>3.5000000000000003E-2</c:v>
                </c:pt>
                <c:pt idx="1">
                  <c:v>6.0000000000000001E-3</c:v>
                </c:pt>
                <c:pt idx="2">
                  <c:v>1.7000000000000001E-2</c:v>
                </c:pt>
                <c:pt idx="3">
                  <c:v>6.0999999999999999E-2</c:v>
                </c:pt>
                <c:pt idx="4">
                  <c:v>2E-3</c:v>
                </c:pt>
                <c:pt idx="5">
                  <c:v>4.0000000000000001E-3</c:v>
                </c:pt>
                <c:pt idx="6">
                  <c:v>1.0999999999999999E-2</c:v>
                </c:pt>
                <c:pt idx="7">
                  <c:v>7.0000000000000001E-3</c:v>
                </c:pt>
                <c:pt idx="8">
                  <c:v>0.127</c:v>
                </c:pt>
                <c:pt idx="9">
                  <c:v>1.4999999999999999E-2</c:v>
                </c:pt>
                <c:pt idx="10">
                  <c:v>5.1999999999999998E-2</c:v>
                </c:pt>
                <c:pt idx="11">
                  <c:v>0.01</c:v>
                </c:pt>
                <c:pt idx="12">
                  <c:v>4.7E-2</c:v>
                </c:pt>
                <c:pt idx="13">
                  <c:v>1.4999999999999999E-2</c:v>
                </c:pt>
                <c:pt idx="14">
                  <c:v>4.0000000000000001E-3</c:v>
                </c:pt>
                <c:pt idx="15">
                  <c:v>0.02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6.5000000000000002E-2</c:v>
                </c:pt>
                <c:pt idx="19">
                  <c:v>2.5000000000000001E-2</c:v>
                </c:pt>
                <c:pt idx="20">
                  <c:v>2.1999999999999999E-2</c:v>
                </c:pt>
                <c:pt idx="21">
                  <c:v>0.02</c:v>
                </c:pt>
                <c:pt idx="22">
                  <c:v>4.0000000000000001E-3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'Q26'!$B$1145:$B$1167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'Q26'!$D$1145:$D$1167</c:f>
              <c:numCache>
                <c:formatCode>0.0%</c:formatCode>
                <c:ptCount val="23"/>
                <c:pt idx="0">
                  <c:v>2.9999999999999957E-3</c:v>
                </c:pt>
                <c:pt idx="1">
                  <c:v>1.1000000000000001E-2</c:v>
                </c:pt>
                <c:pt idx="2">
                  <c:v>1.9999999999999983E-3</c:v>
                </c:pt>
                <c:pt idx="3">
                  <c:v>2.1000000000000005E-2</c:v>
                </c:pt>
                <c:pt idx="4">
                  <c:v>8.9999999999999993E-3</c:v>
                </c:pt>
                <c:pt idx="5">
                  <c:v>1.4999999999999999E-2</c:v>
                </c:pt>
                <c:pt idx="6">
                  <c:v>3.1000000000000003E-2</c:v>
                </c:pt>
                <c:pt idx="7">
                  <c:v>2.3E-2</c:v>
                </c:pt>
                <c:pt idx="8">
                  <c:v>3.8000000000000006E-2</c:v>
                </c:pt>
                <c:pt idx="9">
                  <c:v>2.0000000000000018E-3</c:v>
                </c:pt>
                <c:pt idx="10">
                  <c:v>2.4E-2</c:v>
                </c:pt>
                <c:pt idx="11">
                  <c:v>4.4999999999999998E-2</c:v>
                </c:pt>
                <c:pt idx="12">
                  <c:v>1.9000000000000003E-2</c:v>
                </c:pt>
                <c:pt idx="13">
                  <c:v>1.0999999999999999E-2</c:v>
                </c:pt>
                <c:pt idx="14">
                  <c:v>1E-3</c:v>
                </c:pt>
                <c:pt idx="15">
                  <c:v>1.0999999999999999E-2</c:v>
                </c:pt>
                <c:pt idx="16">
                  <c:v>6.0000000000000001E-3</c:v>
                </c:pt>
                <c:pt idx="17">
                  <c:v>5.1000000000000004E-2</c:v>
                </c:pt>
                <c:pt idx="18">
                  <c:v>1.0999999999999996E-2</c:v>
                </c:pt>
                <c:pt idx="19">
                  <c:v>5.9999999999999984E-3</c:v>
                </c:pt>
                <c:pt idx="20">
                  <c:v>6.4000000000000001E-2</c:v>
                </c:pt>
                <c:pt idx="21">
                  <c:v>1.3000000000000001E-2</c:v>
                </c:pt>
                <c:pt idx="22">
                  <c:v>6.9999999999999993E-3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2479488"/>
        <c:axId val="162497664"/>
      </c:barChart>
      <c:catAx>
        <c:axId val="16247948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9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49766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7948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66683665837105"/>
          <c:y val="0.92243426389883088"/>
          <c:w val="0.11372547019705403"/>
          <c:h val="5.4507516105941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enteral nutrition products in 2005 (n=806)</a:t>
            </a:r>
          </a:p>
        </c:rich>
      </c:tx>
      <c:layout>
        <c:manualLayout>
          <c:xMode val="edge"/>
          <c:yMode val="edge"/>
          <c:x val="0.21234953974866991"/>
          <c:y val="3.2856120257695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77108433734941E-2"/>
          <c:y val="0.15922559180177795"/>
          <c:w val="0.90963855421686768"/>
          <c:h val="0.49789589817381313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'Q26'!$B$1215:$B$1237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'Q26'!$C$1215:$C$1237</c:f>
              <c:numCache>
                <c:formatCode>#,##0.0%</c:formatCode>
                <c:ptCount val="23"/>
                <c:pt idx="0">
                  <c:v>3.5999999999999997E-2</c:v>
                </c:pt>
                <c:pt idx="1">
                  <c:v>7.0000000000000001E-3</c:v>
                </c:pt>
                <c:pt idx="2">
                  <c:v>1.4999999999999999E-2</c:v>
                </c:pt>
                <c:pt idx="3">
                  <c:v>6.8000000000000005E-2</c:v>
                </c:pt>
                <c:pt idx="4">
                  <c:v>4.0000000000000001E-3</c:v>
                </c:pt>
                <c:pt idx="5">
                  <c:v>6.0000000000000001E-3</c:v>
                </c:pt>
                <c:pt idx="6">
                  <c:v>3.5999999999999997E-2</c:v>
                </c:pt>
                <c:pt idx="7">
                  <c:v>1.0999999999999999E-2</c:v>
                </c:pt>
                <c:pt idx="8">
                  <c:v>0.13800000000000001</c:v>
                </c:pt>
                <c:pt idx="9">
                  <c:v>1.4E-2</c:v>
                </c:pt>
                <c:pt idx="10">
                  <c:v>6.0999999999999999E-2</c:v>
                </c:pt>
                <c:pt idx="11">
                  <c:v>3.7999999999999999E-2</c:v>
                </c:pt>
                <c:pt idx="12">
                  <c:v>0.06</c:v>
                </c:pt>
                <c:pt idx="13">
                  <c:v>1.2E-2</c:v>
                </c:pt>
                <c:pt idx="14">
                  <c:v>5.0000000000000001E-3</c:v>
                </c:pt>
                <c:pt idx="15">
                  <c:v>2E-3</c:v>
                </c:pt>
                <c:pt idx="16">
                  <c:v>8.9999999999999993E-3</c:v>
                </c:pt>
                <c:pt idx="17">
                  <c:v>4.1000000000000002E-2</c:v>
                </c:pt>
                <c:pt idx="18">
                  <c:v>7.0999999999999994E-2</c:v>
                </c:pt>
                <c:pt idx="19">
                  <c:v>2.7E-2</c:v>
                </c:pt>
                <c:pt idx="20">
                  <c:v>8.3000000000000004E-2</c:v>
                </c:pt>
                <c:pt idx="21">
                  <c:v>0.03</c:v>
                </c:pt>
                <c:pt idx="22">
                  <c:v>5.0000000000000001E-3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'Q26'!$B$1215:$B$1237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'Q26'!$D$1215:$D$1237</c:f>
              <c:numCache>
                <c:formatCode>0.0%</c:formatCode>
                <c:ptCount val="23"/>
                <c:pt idx="0">
                  <c:v>2.0000000000000018E-3</c:v>
                </c:pt>
                <c:pt idx="1">
                  <c:v>1.0000000000000002E-2</c:v>
                </c:pt>
                <c:pt idx="2">
                  <c:v>4.0000000000000001E-3</c:v>
                </c:pt>
                <c:pt idx="3">
                  <c:v>1.3999999999999999E-2</c:v>
                </c:pt>
                <c:pt idx="4">
                  <c:v>6.9999999999999993E-3</c:v>
                </c:pt>
                <c:pt idx="5">
                  <c:v>1.2999999999999999E-2</c:v>
                </c:pt>
                <c:pt idx="6">
                  <c:v>6.0000000000000053E-3</c:v>
                </c:pt>
                <c:pt idx="7">
                  <c:v>1.9E-2</c:v>
                </c:pt>
                <c:pt idx="8">
                  <c:v>2.6999999999999996E-2</c:v>
                </c:pt>
                <c:pt idx="9">
                  <c:v>3.0000000000000009E-3</c:v>
                </c:pt>
                <c:pt idx="10">
                  <c:v>1.4999999999999999E-2</c:v>
                </c:pt>
                <c:pt idx="11">
                  <c:v>1.7000000000000001E-2</c:v>
                </c:pt>
                <c:pt idx="12">
                  <c:v>6.0000000000000053E-3</c:v>
                </c:pt>
                <c:pt idx="13">
                  <c:v>1.3999999999999999E-2</c:v>
                </c:pt>
                <c:pt idx="14">
                  <c:v>0</c:v>
                </c:pt>
                <c:pt idx="15">
                  <c:v>2.8999999999999998E-2</c:v>
                </c:pt>
                <c:pt idx="16">
                  <c:v>1.0000000000000009E-3</c:v>
                </c:pt>
                <c:pt idx="17">
                  <c:v>1.3999999999999999E-2</c:v>
                </c:pt>
                <c:pt idx="18">
                  <c:v>5.0000000000000044E-3</c:v>
                </c:pt>
                <c:pt idx="19">
                  <c:v>4.0000000000000001E-3</c:v>
                </c:pt>
                <c:pt idx="20">
                  <c:v>2.9999999999999888E-3</c:v>
                </c:pt>
                <c:pt idx="21">
                  <c:v>3.0000000000000027E-3</c:v>
                </c:pt>
                <c:pt idx="22">
                  <c:v>5.9999999999999993E-3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2527104"/>
        <c:axId val="162528640"/>
      </c:barChart>
      <c:catAx>
        <c:axId val="16252710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2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52864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2710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736324033234578"/>
          <c:y val="0.92468909568122171"/>
          <c:w val="0.11357698981029686"/>
          <c:h val="5.439346218086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investigational drugs or agents in 2005 (n=806)</a:t>
            </a:r>
          </a:p>
        </c:rich>
      </c:tx>
      <c:layout>
        <c:manualLayout>
          <c:xMode val="edge"/>
          <c:yMode val="edge"/>
          <c:x val="0.18627981579821903"/>
          <c:y val="3.2718205678835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03824447179704E-2"/>
          <c:y val="0.16107415540893433"/>
          <c:w val="0.91036777423893156"/>
          <c:h val="0.4958063846181259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'Q26'!$B$1284:$B$1306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'Q26'!$C$1284:$C$1306</c:f>
              <c:numCache>
                <c:formatCode>#,##0.0%</c:formatCode>
                <c:ptCount val="23"/>
                <c:pt idx="0">
                  <c:v>2.1999999999999999E-2</c:v>
                </c:pt>
                <c:pt idx="1">
                  <c:v>1.4E-2</c:v>
                </c:pt>
                <c:pt idx="2">
                  <c:v>5.0000000000000001E-3</c:v>
                </c:pt>
                <c:pt idx="3">
                  <c:v>1.7000000000000001E-2</c:v>
                </c:pt>
                <c:pt idx="4">
                  <c:v>7.0000000000000001E-3</c:v>
                </c:pt>
                <c:pt idx="5">
                  <c:v>2E-3</c:v>
                </c:pt>
                <c:pt idx="6">
                  <c:v>2.1999999999999999E-2</c:v>
                </c:pt>
                <c:pt idx="7">
                  <c:v>2.1999999999999999E-2</c:v>
                </c:pt>
                <c:pt idx="8">
                  <c:v>9.7000000000000003E-2</c:v>
                </c:pt>
                <c:pt idx="9">
                  <c:v>1.0999999999999999E-2</c:v>
                </c:pt>
                <c:pt idx="10">
                  <c:v>5.2999999999999999E-2</c:v>
                </c:pt>
                <c:pt idx="11">
                  <c:v>3.3000000000000002E-2</c:v>
                </c:pt>
                <c:pt idx="12">
                  <c:v>5.8000000000000003E-2</c:v>
                </c:pt>
                <c:pt idx="13">
                  <c:v>0</c:v>
                </c:pt>
                <c:pt idx="14">
                  <c:v>4.0000000000000001E-3</c:v>
                </c:pt>
                <c:pt idx="15">
                  <c:v>3.1E-2</c:v>
                </c:pt>
                <c:pt idx="16">
                  <c:v>7.0000000000000001E-3</c:v>
                </c:pt>
                <c:pt idx="17">
                  <c:v>1.7000000000000001E-2</c:v>
                </c:pt>
                <c:pt idx="18">
                  <c:v>2.1999999999999999E-2</c:v>
                </c:pt>
                <c:pt idx="19">
                  <c:v>1.9E-2</c:v>
                </c:pt>
                <c:pt idx="20">
                  <c:v>6.9000000000000006E-2</c:v>
                </c:pt>
                <c:pt idx="21">
                  <c:v>2.4E-2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'Q26'!$B$1284:$B$1306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'Q26'!$D$1284:$D$1306</c:f>
              <c:numCache>
                <c:formatCode>0.0%</c:formatCode>
                <c:ptCount val="23"/>
                <c:pt idx="0">
                  <c:v>1.6E-2</c:v>
                </c:pt>
                <c:pt idx="1">
                  <c:v>3.0000000000000009E-3</c:v>
                </c:pt>
                <c:pt idx="2">
                  <c:v>1.3999999999999999E-2</c:v>
                </c:pt>
                <c:pt idx="3">
                  <c:v>6.5000000000000002E-2</c:v>
                </c:pt>
                <c:pt idx="4">
                  <c:v>3.9999999999999992E-3</c:v>
                </c:pt>
                <c:pt idx="5">
                  <c:v>1.7000000000000001E-2</c:v>
                </c:pt>
                <c:pt idx="6">
                  <c:v>2.0000000000000004E-2</c:v>
                </c:pt>
                <c:pt idx="7">
                  <c:v>8.0000000000000002E-3</c:v>
                </c:pt>
                <c:pt idx="8">
                  <c:v>6.8000000000000005E-2</c:v>
                </c:pt>
                <c:pt idx="9">
                  <c:v>6.0000000000000019E-3</c:v>
                </c:pt>
                <c:pt idx="10">
                  <c:v>2.3E-2</c:v>
                </c:pt>
                <c:pt idx="11">
                  <c:v>2.1999999999999999E-2</c:v>
                </c:pt>
                <c:pt idx="12">
                  <c:v>8.0000000000000002E-3</c:v>
                </c:pt>
                <c:pt idx="13">
                  <c:v>2.5999999999999999E-2</c:v>
                </c:pt>
                <c:pt idx="14">
                  <c:v>1E-3</c:v>
                </c:pt>
                <c:pt idx="15">
                  <c:v>0</c:v>
                </c:pt>
                <c:pt idx="16">
                  <c:v>3.0000000000000001E-3</c:v>
                </c:pt>
                <c:pt idx="17">
                  <c:v>3.7999999999999999E-2</c:v>
                </c:pt>
                <c:pt idx="18">
                  <c:v>5.3999999999999999E-2</c:v>
                </c:pt>
                <c:pt idx="19">
                  <c:v>1.2E-2</c:v>
                </c:pt>
                <c:pt idx="20">
                  <c:v>1.6999999999999987E-2</c:v>
                </c:pt>
                <c:pt idx="21">
                  <c:v>9.0000000000000011E-3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3041664"/>
        <c:axId val="163043200"/>
      </c:barChart>
      <c:catAx>
        <c:axId val="16304166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04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04320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04166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805784451362176"/>
          <c:y val="0.92275566690527422"/>
          <c:w val="0.11342906264623853"/>
          <c:h val="5.42796468623240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wound care products in 2005 (n=806)</a:t>
            </a:r>
          </a:p>
        </c:rich>
      </c:tx>
      <c:layout>
        <c:manualLayout>
          <c:xMode val="edge"/>
          <c:yMode val="edge"/>
          <c:x val="0.23284971636609941"/>
          <c:y val="3.27184442853734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03824447179704E-2"/>
          <c:y val="0.16107415540893433"/>
          <c:w val="0.91036777423893156"/>
          <c:h val="0.4958063846181259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'Q26'!$B$1354:$B$1376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'Q26'!$C$1354:$C$1376</c:f>
              <c:numCache>
                <c:formatCode>#,##0.0%</c:formatCode>
                <c:ptCount val="23"/>
                <c:pt idx="0">
                  <c:v>2.5000000000000001E-2</c:v>
                </c:pt>
                <c:pt idx="1">
                  <c:v>1.7000000000000001E-2</c:v>
                </c:pt>
                <c:pt idx="2">
                  <c:v>1.4999999999999999E-2</c:v>
                </c:pt>
                <c:pt idx="3">
                  <c:v>5.5E-2</c:v>
                </c:pt>
                <c:pt idx="4">
                  <c:v>2E-3</c:v>
                </c:pt>
                <c:pt idx="5">
                  <c:v>1.4999999999999999E-2</c:v>
                </c:pt>
                <c:pt idx="6">
                  <c:v>8.9999999999999993E-3</c:v>
                </c:pt>
                <c:pt idx="7">
                  <c:v>2.5999999999999999E-2</c:v>
                </c:pt>
                <c:pt idx="8">
                  <c:v>0.114</c:v>
                </c:pt>
                <c:pt idx="9">
                  <c:v>1.2E-2</c:v>
                </c:pt>
                <c:pt idx="10">
                  <c:v>5.7000000000000002E-2</c:v>
                </c:pt>
                <c:pt idx="11">
                  <c:v>3.5000000000000003E-2</c:v>
                </c:pt>
                <c:pt idx="12">
                  <c:v>5.8000000000000003E-2</c:v>
                </c:pt>
                <c:pt idx="13">
                  <c:v>2.1000000000000001E-2</c:v>
                </c:pt>
                <c:pt idx="14">
                  <c:v>5.0000000000000001E-3</c:v>
                </c:pt>
                <c:pt idx="15">
                  <c:v>7.0000000000000001E-3</c:v>
                </c:pt>
                <c:pt idx="16">
                  <c:v>1E-3</c:v>
                </c:pt>
                <c:pt idx="17">
                  <c:v>4.5999999999999999E-2</c:v>
                </c:pt>
                <c:pt idx="18">
                  <c:v>6.9000000000000006E-2</c:v>
                </c:pt>
                <c:pt idx="19">
                  <c:v>2.7E-2</c:v>
                </c:pt>
                <c:pt idx="20">
                  <c:v>3.2000000000000001E-2</c:v>
                </c:pt>
                <c:pt idx="21">
                  <c:v>0.02</c:v>
                </c:pt>
                <c:pt idx="22">
                  <c:v>6.0000000000000001E-3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'Q26'!$B$1354:$B$1376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'Q26'!$D$1354:$D$1376</c:f>
              <c:numCache>
                <c:formatCode>0.0%</c:formatCode>
                <c:ptCount val="23"/>
                <c:pt idx="0">
                  <c:v>1.2999999999999998E-2</c:v>
                </c:pt>
                <c:pt idx="1">
                  <c:v>0</c:v>
                </c:pt>
                <c:pt idx="2">
                  <c:v>4.0000000000000001E-3</c:v>
                </c:pt>
                <c:pt idx="3">
                  <c:v>2.7000000000000003E-2</c:v>
                </c:pt>
                <c:pt idx="4">
                  <c:v>8.9999999999999993E-3</c:v>
                </c:pt>
                <c:pt idx="5">
                  <c:v>4.0000000000000001E-3</c:v>
                </c:pt>
                <c:pt idx="6">
                  <c:v>3.3000000000000002E-2</c:v>
                </c:pt>
                <c:pt idx="7">
                  <c:v>4.0000000000000001E-3</c:v>
                </c:pt>
                <c:pt idx="8">
                  <c:v>5.1000000000000004E-2</c:v>
                </c:pt>
                <c:pt idx="9">
                  <c:v>5.000000000000001E-3</c:v>
                </c:pt>
                <c:pt idx="10">
                  <c:v>1.8999999999999996E-2</c:v>
                </c:pt>
                <c:pt idx="11">
                  <c:v>1.9999999999999997E-2</c:v>
                </c:pt>
                <c:pt idx="12">
                  <c:v>8.0000000000000002E-3</c:v>
                </c:pt>
                <c:pt idx="13">
                  <c:v>4.9999999999999975E-3</c:v>
                </c:pt>
                <c:pt idx="14">
                  <c:v>0</c:v>
                </c:pt>
                <c:pt idx="15">
                  <c:v>2.4E-2</c:v>
                </c:pt>
                <c:pt idx="16">
                  <c:v>9.0000000000000011E-3</c:v>
                </c:pt>
                <c:pt idx="17">
                  <c:v>9.0000000000000011E-3</c:v>
                </c:pt>
                <c:pt idx="18">
                  <c:v>6.9999999999999923E-3</c:v>
                </c:pt>
                <c:pt idx="19">
                  <c:v>4.0000000000000001E-3</c:v>
                </c:pt>
                <c:pt idx="20">
                  <c:v>5.3999999999999992E-2</c:v>
                </c:pt>
                <c:pt idx="21">
                  <c:v>1.3000000000000001E-2</c:v>
                </c:pt>
                <c:pt idx="22">
                  <c:v>4.9999999999999992E-3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3060352"/>
        <c:axId val="163082624"/>
      </c:barChart>
      <c:catAx>
        <c:axId val="16306035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08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0826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06035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14630429260911"/>
          <c:y val="0.92500047721307765"/>
          <c:w val="0.11328134789602928"/>
          <c:h val="5.41667859699352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sutures in 2005 (n=806)</a:t>
            </a:r>
          </a:p>
        </c:rich>
      </c:tx>
      <c:layout>
        <c:manualLayout>
          <c:xMode val="edge"/>
          <c:yMode val="edge"/>
          <c:x val="0.29970071308653989"/>
          <c:y val="3.2581474190726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31152991482378E-2"/>
          <c:y val="0.16040100250626613"/>
          <c:w val="0.90959151882238709"/>
          <c:h val="0.4987468671679208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'Q26'!$B$1423:$B$1445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'Q26'!$C$1423:$C$1445</c:f>
              <c:numCache>
                <c:formatCode>#,##0.0%</c:formatCode>
                <c:ptCount val="23"/>
                <c:pt idx="0">
                  <c:v>1.4E-2</c:v>
                </c:pt>
                <c:pt idx="1">
                  <c:v>1.4999999999999999E-2</c:v>
                </c:pt>
                <c:pt idx="2">
                  <c:v>8.9999999999999993E-3</c:v>
                </c:pt>
                <c:pt idx="3">
                  <c:v>5.0999999999999997E-2</c:v>
                </c:pt>
                <c:pt idx="4">
                  <c:v>0</c:v>
                </c:pt>
                <c:pt idx="5">
                  <c:v>0.01</c:v>
                </c:pt>
                <c:pt idx="6">
                  <c:v>4.0000000000000001E-3</c:v>
                </c:pt>
                <c:pt idx="7">
                  <c:v>2.9000000000000001E-2</c:v>
                </c:pt>
                <c:pt idx="8">
                  <c:v>4.4999999999999998E-2</c:v>
                </c:pt>
                <c:pt idx="9">
                  <c:v>1.2E-2</c:v>
                </c:pt>
                <c:pt idx="10">
                  <c:v>1.9E-2</c:v>
                </c:pt>
                <c:pt idx="11">
                  <c:v>0</c:v>
                </c:pt>
                <c:pt idx="12">
                  <c:v>5.6000000000000001E-2</c:v>
                </c:pt>
                <c:pt idx="13">
                  <c:v>1.9E-2</c:v>
                </c:pt>
                <c:pt idx="14">
                  <c:v>5.0000000000000001E-3</c:v>
                </c:pt>
                <c:pt idx="15">
                  <c:v>0</c:v>
                </c:pt>
                <c:pt idx="16">
                  <c:v>0</c:v>
                </c:pt>
                <c:pt idx="17">
                  <c:v>4.5999999999999999E-2</c:v>
                </c:pt>
                <c:pt idx="18">
                  <c:v>6.8000000000000005E-2</c:v>
                </c:pt>
                <c:pt idx="19">
                  <c:v>2.4E-2</c:v>
                </c:pt>
                <c:pt idx="20">
                  <c:v>1.7000000000000001E-2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'Q26'!$B$1423:$B$1445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'Q26'!$D$1423:$D$1445</c:f>
              <c:numCache>
                <c:formatCode>0.0%</c:formatCode>
                <c:ptCount val="23"/>
                <c:pt idx="0">
                  <c:v>2.4E-2</c:v>
                </c:pt>
                <c:pt idx="1">
                  <c:v>2.0000000000000018E-3</c:v>
                </c:pt>
                <c:pt idx="2">
                  <c:v>0.01</c:v>
                </c:pt>
                <c:pt idx="3">
                  <c:v>3.1000000000000007E-2</c:v>
                </c:pt>
                <c:pt idx="4">
                  <c:v>1.0999999999999999E-2</c:v>
                </c:pt>
                <c:pt idx="5">
                  <c:v>8.9999999999999993E-3</c:v>
                </c:pt>
                <c:pt idx="6">
                  <c:v>3.8000000000000006E-2</c:v>
                </c:pt>
                <c:pt idx="7">
                  <c:v>9.9999999999999742E-4</c:v>
                </c:pt>
                <c:pt idx="8">
                  <c:v>0.12000000000000001</c:v>
                </c:pt>
                <c:pt idx="9">
                  <c:v>5.000000000000001E-3</c:v>
                </c:pt>
                <c:pt idx="10">
                  <c:v>5.6999999999999995E-2</c:v>
                </c:pt>
                <c:pt idx="11">
                  <c:v>5.5E-2</c:v>
                </c:pt>
                <c:pt idx="12">
                  <c:v>1.0000000000000002E-2</c:v>
                </c:pt>
                <c:pt idx="13">
                  <c:v>6.9999999999999993E-3</c:v>
                </c:pt>
                <c:pt idx="14">
                  <c:v>0</c:v>
                </c:pt>
                <c:pt idx="15">
                  <c:v>3.1E-2</c:v>
                </c:pt>
                <c:pt idx="16">
                  <c:v>0.01</c:v>
                </c:pt>
                <c:pt idx="17">
                  <c:v>9.0000000000000011E-3</c:v>
                </c:pt>
                <c:pt idx="18">
                  <c:v>7.9999999999999932E-3</c:v>
                </c:pt>
                <c:pt idx="19">
                  <c:v>6.9999999999999993E-3</c:v>
                </c:pt>
                <c:pt idx="20">
                  <c:v>6.8999999999999992E-2</c:v>
                </c:pt>
                <c:pt idx="21">
                  <c:v>3.3000000000000002E-2</c:v>
                </c:pt>
                <c:pt idx="22">
                  <c:v>1.0999999999999999E-2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299904"/>
        <c:axId val="164301440"/>
      </c:barChart>
      <c:catAx>
        <c:axId val="16429990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0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30144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29990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23462607714578"/>
          <c:y val="0.92500049709695376"/>
          <c:w val="0.11298722794785825"/>
          <c:h val="5.41666666666664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surgical instruments in 2005 (n=806)</a:t>
            </a:r>
          </a:p>
        </c:rich>
      </c:tx>
      <c:layout>
        <c:manualLayout>
          <c:xMode val="edge"/>
          <c:yMode val="edge"/>
          <c:x val="0.23826201512728676"/>
          <c:y val="3.2445955619184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31152991482378E-2"/>
          <c:y val="0.15973442591784695"/>
          <c:w val="0.90959151882238709"/>
          <c:h val="0.501665931398236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'Q26'!$B$1492:$B$1514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'Q26'!$C$1492:$C$1514</c:f>
              <c:numCache>
                <c:formatCode>#,##0.0%</c:formatCode>
                <c:ptCount val="23"/>
                <c:pt idx="0">
                  <c:v>4.0000000000000001E-3</c:v>
                </c:pt>
                <c:pt idx="1">
                  <c:v>1.0999999999999999E-2</c:v>
                </c:pt>
                <c:pt idx="2">
                  <c:v>6.0000000000000001E-3</c:v>
                </c:pt>
                <c:pt idx="3">
                  <c:v>4.1000000000000002E-2</c:v>
                </c:pt>
                <c:pt idx="4">
                  <c:v>0</c:v>
                </c:pt>
                <c:pt idx="5">
                  <c:v>5.0000000000000001E-3</c:v>
                </c:pt>
                <c:pt idx="6">
                  <c:v>0</c:v>
                </c:pt>
                <c:pt idx="7">
                  <c:v>0.02</c:v>
                </c:pt>
                <c:pt idx="8">
                  <c:v>0.03</c:v>
                </c:pt>
                <c:pt idx="9">
                  <c:v>2E-3</c:v>
                </c:pt>
                <c:pt idx="10">
                  <c:v>1E-3</c:v>
                </c:pt>
                <c:pt idx="11">
                  <c:v>0</c:v>
                </c:pt>
                <c:pt idx="12">
                  <c:v>3.7999999999999999E-2</c:v>
                </c:pt>
                <c:pt idx="13">
                  <c:v>1.7000000000000001E-2</c:v>
                </c:pt>
                <c:pt idx="14">
                  <c:v>4.0000000000000001E-3</c:v>
                </c:pt>
                <c:pt idx="15">
                  <c:v>1E-3</c:v>
                </c:pt>
                <c:pt idx="16">
                  <c:v>0</c:v>
                </c:pt>
                <c:pt idx="17">
                  <c:v>5.0000000000000001E-3</c:v>
                </c:pt>
                <c:pt idx="18">
                  <c:v>0.06</c:v>
                </c:pt>
                <c:pt idx="19">
                  <c:v>1.7000000000000001E-2</c:v>
                </c:pt>
                <c:pt idx="20">
                  <c:v>5.0000000000000001E-3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'Q26'!$B$1492:$B$1514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'Q26'!$D$1492:$D$1514</c:f>
              <c:numCache>
                <c:formatCode>0.0%</c:formatCode>
                <c:ptCount val="23"/>
                <c:pt idx="0">
                  <c:v>3.4000000000000002E-2</c:v>
                </c:pt>
                <c:pt idx="1">
                  <c:v>6.0000000000000019E-3</c:v>
                </c:pt>
                <c:pt idx="2">
                  <c:v>1.2999999999999999E-2</c:v>
                </c:pt>
                <c:pt idx="3">
                  <c:v>4.1000000000000002E-2</c:v>
                </c:pt>
                <c:pt idx="4">
                  <c:v>1.0999999999999999E-2</c:v>
                </c:pt>
                <c:pt idx="5">
                  <c:v>1.3999999999999999E-2</c:v>
                </c:pt>
                <c:pt idx="6">
                  <c:v>4.2000000000000003E-2</c:v>
                </c:pt>
                <c:pt idx="7">
                  <c:v>9.9999999999999985E-3</c:v>
                </c:pt>
                <c:pt idx="8">
                  <c:v>0.13500000000000001</c:v>
                </c:pt>
                <c:pt idx="9">
                  <c:v>1.5000000000000001E-2</c:v>
                </c:pt>
                <c:pt idx="10">
                  <c:v>7.4999999999999997E-2</c:v>
                </c:pt>
                <c:pt idx="11">
                  <c:v>5.5E-2</c:v>
                </c:pt>
                <c:pt idx="12">
                  <c:v>2.8000000000000004E-2</c:v>
                </c:pt>
                <c:pt idx="13">
                  <c:v>8.9999999999999976E-3</c:v>
                </c:pt>
                <c:pt idx="14">
                  <c:v>1E-3</c:v>
                </c:pt>
                <c:pt idx="15">
                  <c:v>0.03</c:v>
                </c:pt>
                <c:pt idx="16">
                  <c:v>0.01</c:v>
                </c:pt>
                <c:pt idx="17">
                  <c:v>0.05</c:v>
                </c:pt>
                <c:pt idx="18">
                  <c:v>1.6E-2</c:v>
                </c:pt>
                <c:pt idx="19">
                  <c:v>1.3999999999999999E-2</c:v>
                </c:pt>
                <c:pt idx="20">
                  <c:v>8.0999999999999989E-2</c:v>
                </c:pt>
                <c:pt idx="21">
                  <c:v>3.3000000000000002E-2</c:v>
                </c:pt>
                <c:pt idx="22">
                  <c:v>1.0999999999999999E-2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343808"/>
        <c:axId val="164345344"/>
      </c:barChart>
      <c:catAx>
        <c:axId val="16434380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4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34534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4380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63012367669976"/>
          <c:y val="0.92546766881412457"/>
          <c:w val="0.11284065070272387"/>
          <c:h val="5.3830112145073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in vitro diagnostic tests in 2005 (n=806)</a:t>
            </a:r>
          </a:p>
        </c:rich>
      </c:tx>
      <c:layout>
        <c:manualLayout>
          <c:xMode val="edge"/>
          <c:yMode val="edge"/>
          <c:x val="0.22570982382016141"/>
          <c:y val="3.24461942257218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934230194318E-2"/>
          <c:y val="0.15973442591784695"/>
          <c:w val="0.91031390134529022"/>
          <c:h val="0.501665931398236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'Q26'!$B$1561:$B$1583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'Q26'!$C$1561:$C$1583</c:f>
              <c:numCache>
                <c:formatCode>#,##0.0%</c:formatCode>
                <c:ptCount val="23"/>
                <c:pt idx="0">
                  <c:v>2.9000000000000001E-2</c:v>
                </c:pt>
                <c:pt idx="1">
                  <c:v>1.2E-2</c:v>
                </c:pt>
                <c:pt idx="2">
                  <c:v>1.4E-2</c:v>
                </c:pt>
                <c:pt idx="3">
                  <c:v>5.6000000000000001E-2</c:v>
                </c:pt>
                <c:pt idx="4">
                  <c:v>4.0000000000000001E-3</c:v>
                </c:pt>
                <c:pt idx="5">
                  <c:v>7.0000000000000001E-3</c:v>
                </c:pt>
                <c:pt idx="6">
                  <c:v>0.02</c:v>
                </c:pt>
                <c:pt idx="7">
                  <c:v>0.02</c:v>
                </c:pt>
                <c:pt idx="8">
                  <c:v>0.122</c:v>
                </c:pt>
                <c:pt idx="9">
                  <c:v>1.6E-2</c:v>
                </c:pt>
                <c:pt idx="10">
                  <c:v>6.2E-2</c:v>
                </c:pt>
                <c:pt idx="11">
                  <c:v>3.5000000000000003E-2</c:v>
                </c:pt>
                <c:pt idx="12">
                  <c:v>5.6000000000000001E-2</c:v>
                </c:pt>
                <c:pt idx="13">
                  <c:v>1.4999999999999999E-2</c:v>
                </c:pt>
                <c:pt idx="14">
                  <c:v>4.0000000000000001E-3</c:v>
                </c:pt>
                <c:pt idx="15">
                  <c:v>0</c:v>
                </c:pt>
                <c:pt idx="16">
                  <c:v>4.0000000000000001E-3</c:v>
                </c:pt>
                <c:pt idx="17">
                  <c:v>1.6E-2</c:v>
                </c:pt>
                <c:pt idx="18">
                  <c:v>6.2E-2</c:v>
                </c:pt>
                <c:pt idx="19">
                  <c:v>2.5000000000000001E-2</c:v>
                </c:pt>
                <c:pt idx="20">
                  <c:v>1.7000000000000001E-2</c:v>
                </c:pt>
                <c:pt idx="21">
                  <c:v>1.6E-2</c:v>
                </c:pt>
                <c:pt idx="22">
                  <c:v>8.9999999999999993E-3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'Q26'!$B$1561:$B$1583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'Q26'!$D$1561:$D$1583</c:f>
              <c:numCache>
                <c:formatCode>0.0%</c:formatCode>
                <c:ptCount val="23"/>
                <c:pt idx="0">
                  <c:v>8.9999999999999976E-3</c:v>
                </c:pt>
                <c:pt idx="1">
                  <c:v>5.000000000000001E-3</c:v>
                </c:pt>
                <c:pt idx="2">
                  <c:v>4.9999999999999992E-3</c:v>
                </c:pt>
                <c:pt idx="3">
                  <c:v>2.6000000000000002E-2</c:v>
                </c:pt>
                <c:pt idx="4">
                  <c:v>6.9999999999999993E-3</c:v>
                </c:pt>
                <c:pt idx="5">
                  <c:v>1.2E-2</c:v>
                </c:pt>
                <c:pt idx="6">
                  <c:v>2.2000000000000002E-2</c:v>
                </c:pt>
                <c:pt idx="7">
                  <c:v>9.9999999999999985E-3</c:v>
                </c:pt>
                <c:pt idx="8">
                  <c:v>4.300000000000001E-2</c:v>
                </c:pt>
                <c:pt idx="9">
                  <c:v>1.0000000000000009E-3</c:v>
                </c:pt>
                <c:pt idx="10">
                  <c:v>1.3999999999999999E-2</c:v>
                </c:pt>
                <c:pt idx="11">
                  <c:v>1.9999999999999997E-2</c:v>
                </c:pt>
                <c:pt idx="12">
                  <c:v>1.0000000000000002E-2</c:v>
                </c:pt>
                <c:pt idx="13">
                  <c:v>1.0999999999999999E-2</c:v>
                </c:pt>
                <c:pt idx="14">
                  <c:v>1E-3</c:v>
                </c:pt>
                <c:pt idx="15">
                  <c:v>3.1E-2</c:v>
                </c:pt>
                <c:pt idx="16">
                  <c:v>6.0000000000000001E-3</c:v>
                </c:pt>
                <c:pt idx="17">
                  <c:v>3.9E-2</c:v>
                </c:pt>
                <c:pt idx="18">
                  <c:v>1.3999999999999999E-2</c:v>
                </c:pt>
                <c:pt idx="19">
                  <c:v>5.9999999999999984E-3</c:v>
                </c:pt>
                <c:pt idx="20">
                  <c:v>6.8999999999999992E-2</c:v>
                </c:pt>
                <c:pt idx="21">
                  <c:v>1.7000000000000001E-2</c:v>
                </c:pt>
                <c:pt idx="22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366592"/>
        <c:axId val="164397056"/>
      </c:barChart>
      <c:catAx>
        <c:axId val="16436659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9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39705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665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32131509877117"/>
          <c:y val="0.92577594846098865"/>
          <c:w val="0.11269428131496417"/>
          <c:h val="5.36084466714384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cytotoxic drugs in 2005 (n=806)</a:t>
            </a:r>
          </a:p>
        </c:rich>
      </c:tx>
      <c:layout>
        <c:manualLayout>
          <c:xMode val="edge"/>
          <c:yMode val="edge"/>
          <c:x val="0.26391698633824723"/>
          <c:y val="3.2311550544818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88635638890394E-2"/>
          <c:y val="0.15907240129275454"/>
          <c:w val="0.91103600816004349"/>
          <c:h val="0.5020722665802565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'Q26'!$B$1630:$B$1652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'Q26'!$C$1630:$C$1652</c:f>
              <c:numCache>
                <c:formatCode>#,##0.0%</c:formatCode>
                <c:ptCount val="23"/>
                <c:pt idx="0">
                  <c:v>3.7999999999999999E-2</c:v>
                </c:pt>
                <c:pt idx="1">
                  <c:v>1.6E-2</c:v>
                </c:pt>
                <c:pt idx="2">
                  <c:v>1.2E-2</c:v>
                </c:pt>
                <c:pt idx="3">
                  <c:v>4.8000000000000001E-2</c:v>
                </c:pt>
                <c:pt idx="4">
                  <c:v>8.9999999999999993E-3</c:v>
                </c:pt>
                <c:pt idx="5">
                  <c:v>2E-3</c:v>
                </c:pt>
                <c:pt idx="6">
                  <c:v>3.5000000000000003E-2</c:v>
                </c:pt>
                <c:pt idx="7">
                  <c:v>2.5999999999999999E-2</c:v>
                </c:pt>
                <c:pt idx="8">
                  <c:v>0.154</c:v>
                </c:pt>
                <c:pt idx="9">
                  <c:v>1.6E-2</c:v>
                </c:pt>
                <c:pt idx="10">
                  <c:v>4.5999999999999999E-2</c:v>
                </c:pt>
                <c:pt idx="11">
                  <c:v>0.04</c:v>
                </c:pt>
                <c:pt idx="12">
                  <c:v>6.5000000000000002E-2</c:v>
                </c:pt>
                <c:pt idx="13">
                  <c:v>5.0000000000000001E-3</c:v>
                </c:pt>
                <c:pt idx="14">
                  <c:v>4.0000000000000001E-3</c:v>
                </c:pt>
                <c:pt idx="15">
                  <c:v>3.1E-2</c:v>
                </c:pt>
                <c:pt idx="16">
                  <c:v>0.01</c:v>
                </c:pt>
                <c:pt idx="17">
                  <c:v>3.2000000000000001E-2</c:v>
                </c:pt>
                <c:pt idx="18">
                  <c:v>5.6000000000000001E-2</c:v>
                </c:pt>
                <c:pt idx="19">
                  <c:v>1.6E-2</c:v>
                </c:pt>
                <c:pt idx="20">
                  <c:v>7.2999999999999995E-2</c:v>
                </c:pt>
                <c:pt idx="21">
                  <c:v>3.1E-2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'Q26'!$B$1630:$B$1652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'Q26'!$D$1630:$D$1652</c:f>
              <c:numCache>
                <c:formatCode>0.0%</c:formatCode>
                <c:ptCount val="23"/>
                <c:pt idx="0">
                  <c:v>0</c:v>
                </c:pt>
                <c:pt idx="1">
                  <c:v>1.0000000000000009E-3</c:v>
                </c:pt>
                <c:pt idx="2">
                  <c:v>6.9999999999999993E-3</c:v>
                </c:pt>
                <c:pt idx="3">
                  <c:v>3.4000000000000002E-2</c:v>
                </c:pt>
                <c:pt idx="4">
                  <c:v>2E-3</c:v>
                </c:pt>
                <c:pt idx="5">
                  <c:v>1.7000000000000001E-2</c:v>
                </c:pt>
                <c:pt idx="6">
                  <c:v>6.9999999999999993E-3</c:v>
                </c:pt>
                <c:pt idx="7">
                  <c:v>4.0000000000000001E-3</c:v>
                </c:pt>
                <c:pt idx="8">
                  <c:v>1.100000000000001E-2</c:v>
                </c:pt>
                <c:pt idx="9">
                  <c:v>1.0000000000000009E-3</c:v>
                </c:pt>
                <c:pt idx="10">
                  <c:v>0.03</c:v>
                </c:pt>
                <c:pt idx="11">
                  <c:v>1.4999999999999999E-2</c:v>
                </c:pt>
                <c:pt idx="12">
                  <c:v>1.0000000000000009E-3</c:v>
                </c:pt>
                <c:pt idx="13">
                  <c:v>2.0999999999999998E-2</c:v>
                </c:pt>
                <c:pt idx="14">
                  <c:v>1E-3</c:v>
                </c:pt>
                <c:pt idx="15">
                  <c:v>0</c:v>
                </c:pt>
                <c:pt idx="16">
                  <c:v>0</c:v>
                </c:pt>
                <c:pt idx="17">
                  <c:v>2.3E-2</c:v>
                </c:pt>
                <c:pt idx="18">
                  <c:v>1.9999999999999997E-2</c:v>
                </c:pt>
                <c:pt idx="19">
                  <c:v>1.4999999999999999E-2</c:v>
                </c:pt>
                <c:pt idx="20">
                  <c:v>1.2999999999999998E-2</c:v>
                </c:pt>
                <c:pt idx="21">
                  <c:v>2.0000000000000018E-3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426880"/>
        <c:axId val="164428416"/>
      </c:barChart>
      <c:catAx>
        <c:axId val="16442688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42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42841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42688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701174372434268"/>
          <c:y val="0.92577596834486664"/>
          <c:w val="0.11254845548152576"/>
          <c:h val="5.36084267875602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medicines in 2005 (n=806)</a:t>
            </a:r>
          </a:p>
        </c:rich>
      </c:tx>
      <c:layout>
        <c:manualLayout>
          <c:xMode val="edge"/>
          <c:yMode val="edge"/>
          <c:x val="0.28628298063254343"/>
          <c:y val="3.2178239083750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88635638890394E-2"/>
          <c:y val="0.15841584158415903"/>
          <c:w val="0.91103600816004349"/>
          <c:h val="0.50495049504950495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'Q26'!$B$1699:$B$1721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'Q26'!$C$1699:$C$1721</c:f>
              <c:numCache>
                <c:formatCode>#,##0.0%</c:formatCode>
                <c:ptCount val="23"/>
                <c:pt idx="0">
                  <c:v>3.5999999999999997E-2</c:v>
                </c:pt>
                <c:pt idx="1">
                  <c:v>1.7000000000000001E-2</c:v>
                </c:pt>
                <c:pt idx="2">
                  <c:v>1.7000000000000001E-2</c:v>
                </c:pt>
                <c:pt idx="3">
                  <c:v>7.9000000000000001E-2</c:v>
                </c:pt>
                <c:pt idx="4">
                  <c:v>1.0999999999999999E-2</c:v>
                </c:pt>
                <c:pt idx="5">
                  <c:v>1.9E-2</c:v>
                </c:pt>
                <c:pt idx="6">
                  <c:v>4.2000000000000003E-2</c:v>
                </c:pt>
                <c:pt idx="7">
                  <c:v>0.03</c:v>
                </c:pt>
                <c:pt idx="8">
                  <c:v>0.14899999999999999</c:v>
                </c:pt>
                <c:pt idx="9">
                  <c:v>1.7000000000000001E-2</c:v>
                </c:pt>
                <c:pt idx="10">
                  <c:v>7.5999999999999998E-2</c:v>
                </c:pt>
                <c:pt idx="11">
                  <c:v>5.5E-2</c:v>
                </c:pt>
                <c:pt idx="12">
                  <c:v>6.3E-2</c:v>
                </c:pt>
                <c:pt idx="13">
                  <c:v>2.1999999999999999E-2</c:v>
                </c:pt>
                <c:pt idx="14">
                  <c:v>5.0000000000000001E-3</c:v>
                </c:pt>
                <c:pt idx="15">
                  <c:v>3.1E-2</c:v>
                </c:pt>
                <c:pt idx="16">
                  <c:v>0.01</c:v>
                </c:pt>
                <c:pt idx="17">
                  <c:v>5.1999999999999998E-2</c:v>
                </c:pt>
                <c:pt idx="18">
                  <c:v>7.5999999999999998E-2</c:v>
                </c:pt>
                <c:pt idx="19">
                  <c:v>3.1E-2</c:v>
                </c:pt>
                <c:pt idx="20">
                  <c:v>8.5999999999999993E-2</c:v>
                </c:pt>
                <c:pt idx="21">
                  <c:v>2.9000000000000001E-2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'Q26'!$B$1699:$B$1721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'Q26'!$D$1699:$D$1721</c:f>
              <c:numCache>
                <c:formatCode>0.0%</c:formatCode>
                <c:ptCount val="23"/>
                <c:pt idx="0">
                  <c:v>2.0000000000000018E-3</c:v>
                </c:pt>
                <c:pt idx="1">
                  <c:v>0</c:v>
                </c:pt>
                <c:pt idx="2">
                  <c:v>1.9999999999999983E-3</c:v>
                </c:pt>
                <c:pt idx="3">
                  <c:v>3.0000000000000027E-3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1.6000000000000014E-2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3.0000000000000027E-3</c:v>
                </c:pt>
                <c:pt idx="13">
                  <c:v>4.0000000000000001E-3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3.0000000000000027E-3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4.0000000000000001E-3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523392"/>
        <c:axId val="164545664"/>
      </c:barChart>
      <c:catAx>
        <c:axId val="16452339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54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54566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5233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40856832716737"/>
          <c:y val="0.92592913385826769"/>
          <c:w val="0.11240333914726726"/>
          <c:h val="5.3498210450966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other in 2005 (n=806)</a:t>
            </a:r>
          </a:p>
        </c:rich>
      </c:tx>
      <c:layout>
        <c:manualLayout>
          <c:xMode val="edge"/>
          <c:yMode val="edge"/>
          <c:x val="0.30937071563372648"/>
          <c:y val="3.2178239083750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18526047306624E-2"/>
          <c:y val="0.15841584158415903"/>
          <c:w val="0.91026386828155537"/>
          <c:h val="0.50495049504950495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3"/>
              <c:pt idx="0">
                <c:v>Austria</c:v>
              </c:pt>
              <c:pt idx="1">
                <c:v>Belgium</c:v>
              </c:pt>
              <c:pt idx="2">
                <c:v>Croatia</c:v>
              </c:pt>
              <c:pt idx="3">
                <c:v>Czech Republic</c:v>
              </c:pt>
              <c:pt idx="4">
                <c:v>Denmark</c:v>
              </c:pt>
              <c:pt idx="5">
                <c:v>Estonia</c:v>
              </c:pt>
              <c:pt idx="6">
                <c:v>Finland</c:v>
              </c:pt>
              <c:pt idx="7">
                <c:v>France</c:v>
              </c:pt>
              <c:pt idx="8">
                <c:v>Germany</c:v>
              </c:pt>
              <c:pt idx="9">
                <c:v>Great Britain</c:v>
              </c:pt>
              <c:pt idx="10">
                <c:v>Greece</c:v>
              </c:pt>
              <c:pt idx="11">
                <c:v>Hungary</c:v>
              </c:pt>
              <c:pt idx="12">
                <c:v>Ireland</c:v>
              </c:pt>
              <c:pt idx="13">
                <c:v>Italy</c:v>
              </c:pt>
              <c:pt idx="14">
                <c:v>Lithuania</c:v>
              </c:pt>
              <c:pt idx="15">
                <c:v>Luxemburg</c:v>
              </c:pt>
              <c:pt idx="16">
                <c:v>Netherlands</c:v>
              </c:pt>
              <c:pt idx="17">
                <c:v>Norway</c:v>
              </c:pt>
              <c:pt idx="18">
                <c:v>Poland</c:v>
              </c:pt>
              <c:pt idx="19">
                <c:v>Slovak Republic</c:v>
              </c:pt>
              <c:pt idx="20">
                <c:v>Slovenia</c:v>
              </c:pt>
              <c:pt idx="21">
                <c:v>Spain</c:v>
              </c:pt>
              <c:pt idx="22">
                <c:v>Switzerland</c:v>
              </c:pt>
            </c:strLit>
          </c:cat>
          <c:val>
            <c:numLit>
              <c:formatCode>General</c:formatCode>
              <c:ptCount val="23"/>
              <c:pt idx="0">
                <c:v>1.0999999999999998E-2</c:v>
              </c:pt>
              <c:pt idx="1">
                <c:v>4.0000000000000053E-3</c:v>
              </c:pt>
              <c:pt idx="2">
                <c:v>7.0000000000000062E-3</c:v>
              </c:pt>
              <c:pt idx="3">
                <c:v>3.0000000000000002E-2</c:v>
              </c:pt>
              <c:pt idx="4">
                <c:v>2.0000000000000026E-3</c:v>
              </c:pt>
              <c:pt idx="5">
                <c:v>5.0000000000000053E-3</c:v>
              </c:pt>
              <c:pt idx="6">
                <c:v>5.0000000000000053E-3</c:v>
              </c:pt>
              <c:pt idx="7">
                <c:v>1.2E-2</c:v>
              </c:pt>
              <c:pt idx="8">
                <c:v>4.1000000000000002E-2</c:v>
              </c:pt>
              <c:pt idx="9">
                <c:v>1.0000000000000013E-3</c:v>
              </c:pt>
              <c:pt idx="10">
                <c:v>2.0000000000000026E-3</c:v>
              </c:pt>
              <c:pt idx="11">
                <c:v>3.3000000000000002E-2</c:v>
              </c:pt>
              <c:pt idx="12">
                <c:v>1.6000000000000021E-2</c:v>
              </c:pt>
              <c:pt idx="13">
                <c:v>2.4E-2</c:v>
              </c:pt>
              <c:pt idx="14">
                <c:v>5.0000000000000053E-3</c:v>
              </c:pt>
              <c:pt idx="15">
                <c:v>1.0000000000000013E-3</c:v>
              </c:pt>
              <c:pt idx="16">
                <c:v>5.0000000000000053E-3</c:v>
              </c:pt>
              <c:pt idx="17">
                <c:v>1.0000000000000013E-3</c:v>
              </c:pt>
              <c:pt idx="18">
                <c:v>2.0000000000000011E-2</c:v>
              </c:pt>
              <c:pt idx="19">
                <c:v>2.5999999999999999E-2</c:v>
              </c:pt>
              <c:pt idx="20">
                <c:v>1.0000000000000005E-2</c:v>
              </c:pt>
              <c:pt idx="21">
                <c:v>1.0999999999999998E-2</c:v>
              </c:pt>
              <c:pt idx="22">
                <c:v>4.0000000000000053E-3</c:v>
              </c:pt>
            </c:numLit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3"/>
              <c:pt idx="0">
                <c:v>Austria</c:v>
              </c:pt>
              <c:pt idx="1">
                <c:v>Belgium</c:v>
              </c:pt>
              <c:pt idx="2">
                <c:v>Croatia</c:v>
              </c:pt>
              <c:pt idx="3">
                <c:v>Czech Republic</c:v>
              </c:pt>
              <c:pt idx="4">
                <c:v>Denmark</c:v>
              </c:pt>
              <c:pt idx="5">
                <c:v>Estonia</c:v>
              </c:pt>
              <c:pt idx="6">
                <c:v>Finland</c:v>
              </c:pt>
              <c:pt idx="7">
                <c:v>France</c:v>
              </c:pt>
              <c:pt idx="8">
                <c:v>Germany</c:v>
              </c:pt>
              <c:pt idx="9">
                <c:v>Great Britain</c:v>
              </c:pt>
              <c:pt idx="10">
                <c:v>Greece</c:v>
              </c:pt>
              <c:pt idx="11">
                <c:v>Hungary</c:v>
              </c:pt>
              <c:pt idx="12">
                <c:v>Ireland</c:v>
              </c:pt>
              <c:pt idx="13">
                <c:v>Italy</c:v>
              </c:pt>
              <c:pt idx="14">
                <c:v>Lithuania</c:v>
              </c:pt>
              <c:pt idx="15">
                <c:v>Luxemburg</c:v>
              </c:pt>
              <c:pt idx="16">
                <c:v>Netherlands</c:v>
              </c:pt>
              <c:pt idx="17">
                <c:v>Norway</c:v>
              </c:pt>
              <c:pt idx="18">
                <c:v>Poland</c:v>
              </c:pt>
              <c:pt idx="19">
                <c:v>Slovak Republic</c:v>
              </c:pt>
              <c:pt idx="20">
                <c:v>Slovenia</c:v>
              </c:pt>
              <c:pt idx="21">
                <c:v>Spain</c:v>
              </c:pt>
              <c:pt idx="22">
                <c:v>Switzerland</c:v>
              </c:pt>
            </c:strLit>
          </c:cat>
          <c:val>
            <c:numLit>
              <c:formatCode>General</c:formatCode>
              <c:ptCount val="23"/>
              <c:pt idx="0">
                <c:v>2.7000000000000031E-2</c:v>
              </c:pt>
              <c:pt idx="1">
                <c:v>1.3000000000000001E-2</c:v>
              </c:pt>
              <c:pt idx="2">
                <c:v>1.2E-2</c:v>
              </c:pt>
              <c:pt idx="3">
                <c:v>5.2000000000000032E-2</c:v>
              </c:pt>
              <c:pt idx="4">
                <c:v>9.0000000000000028E-3</c:v>
              </c:pt>
              <c:pt idx="5">
                <c:v>1.3999999999999999E-2</c:v>
              </c:pt>
              <c:pt idx="6">
                <c:v>3.7000000000000012E-2</c:v>
              </c:pt>
              <c:pt idx="7">
                <c:v>1.7999999999999999E-2</c:v>
              </c:pt>
              <c:pt idx="8">
                <c:v>0.12400000000000008</c:v>
              </c:pt>
              <c:pt idx="9">
                <c:v>1.0000000000000005E-2</c:v>
              </c:pt>
              <c:pt idx="10">
                <c:v>1.5000000000000001E-2</c:v>
              </c:pt>
              <c:pt idx="11">
                <c:v>4.3000000000000003E-2</c:v>
              </c:pt>
              <c:pt idx="12">
                <c:v>3.9000000000000014E-2</c:v>
              </c:pt>
              <c:pt idx="13">
                <c:v>4.2000000000000023E-2</c:v>
              </c:pt>
              <c:pt idx="14">
                <c:v>2.0999999999999998E-2</c:v>
              </c:pt>
              <c:pt idx="15">
                <c:v>4.0000000000000053E-3</c:v>
              </c:pt>
              <c:pt idx="16">
                <c:v>2.5999999999999999E-2</c:v>
              </c:pt>
              <c:pt idx="17">
                <c:v>9.0000000000000028E-3</c:v>
              </c:pt>
              <c:pt idx="18">
                <c:v>3.500000000000001E-2</c:v>
              </c:pt>
              <c:pt idx="19">
                <c:v>0.05</c:v>
              </c:pt>
              <c:pt idx="20">
                <c:v>2.0999999999999998E-2</c:v>
              </c:pt>
              <c:pt idx="21">
                <c:v>7.5000000000000011E-2</c:v>
              </c:pt>
              <c:pt idx="22">
                <c:v>2.9000000000000001E-2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025664"/>
        <c:axId val="165027200"/>
      </c:barChart>
      <c:catAx>
        <c:axId val="16502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02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02720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02566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778424727560475"/>
          <c:y val="0.92418110236220452"/>
          <c:w val="0.11211354806702771"/>
          <c:h val="5.32786924361731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intravenous fluids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18684590413040525"/>
          <c:y val="2.9850692531746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27952167414044E-2"/>
          <c:y val="0.14072494669509594"/>
          <c:w val="0.90134529147982201"/>
          <c:h val="0.56929637526652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'Q26'!$C$1801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'Q26'!$B$1802:$B$1831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FYROM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'Q26'!$C$1802:$C$1831</c:f>
              <c:numCache>
                <c:formatCode>0.0%</c:formatCode>
                <c:ptCount val="30"/>
                <c:pt idx="0">
                  <c:v>0.91176470588235292</c:v>
                </c:pt>
                <c:pt idx="1">
                  <c:v>0.94285714285714284</c:v>
                </c:pt>
                <c:pt idx="2">
                  <c:v>1</c:v>
                </c:pt>
                <c:pt idx="3">
                  <c:v>0.5</c:v>
                </c:pt>
                <c:pt idx="4">
                  <c:v>0.80555555555555558</c:v>
                </c:pt>
                <c:pt idx="5">
                  <c:v>0.8571428571428571</c:v>
                </c:pt>
                <c:pt idx="6">
                  <c:v>0.83333333333333337</c:v>
                </c:pt>
                <c:pt idx="7">
                  <c:v>0.94444444444444442</c:v>
                </c:pt>
                <c:pt idx="8">
                  <c:v>0.90697674418604646</c:v>
                </c:pt>
                <c:pt idx="9">
                  <c:v>0.92307692307692313</c:v>
                </c:pt>
                <c:pt idx="10">
                  <c:v>0.8</c:v>
                </c:pt>
                <c:pt idx="11">
                  <c:v>0.90909090909090906</c:v>
                </c:pt>
                <c:pt idx="12">
                  <c:v>0.967741935483871</c:v>
                </c:pt>
                <c:pt idx="13">
                  <c:v>0.91304347826086951</c:v>
                </c:pt>
                <c:pt idx="14">
                  <c:v>0.967741935483871</c:v>
                </c:pt>
                <c:pt idx="15">
                  <c:v>0.75</c:v>
                </c:pt>
                <c:pt idx="16">
                  <c:v>0.7142857142857143</c:v>
                </c:pt>
                <c:pt idx="17">
                  <c:v>1</c:v>
                </c:pt>
                <c:pt idx="18">
                  <c:v>1</c:v>
                </c:pt>
                <c:pt idx="19">
                  <c:v>0.90909090909090906</c:v>
                </c:pt>
                <c:pt idx="20">
                  <c:v>0.375</c:v>
                </c:pt>
                <c:pt idx="21">
                  <c:v>0.62962962962962965</c:v>
                </c:pt>
                <c:pt idx="22">
                  <c:v>0.96</c:v>
                </c:pt>
                <c:pt idx="23">
                  <c:v>0.7931034482758621</c:v>
                </c:pt>
                <c:pt idx="24">
                  <c:v>0.87931034482758619</c:v>
                </c:pt>
                <c:pt idx="25">
                  <c:v>0.82608695652173914</c:v>
                </c:pt>
                <c:pt idx="26">
                  <c:v>0.94915254237288138</c:v>
                </c:pt>
                <c:pt idx="27">
                  <c:v>0.70588235294117652</c:v>
                </c:pt>
                <c:pt idx="28">
                  <c:v>0.89473684210526316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strRef>
              <c:f>'Q26'!$D$1801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'Q26'!$B$1802:$B$1831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FYROM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'Q26'!$D$1802:$D$1831</c:f>
              <c:numCache>
                <c:formatCode>0.0%</c:formatCode>
                <c:ptCount val="30"/>
                <c:pt idx="0">
                  <c:v>0.93500000000000005</c:v>
                </c:pt>
                <c:pt idx="1">
                  <c:v>1</c:v>
                </c:pt>
                <c:pt idx="4">
                  <c:v>0.73299999999999998</c:v>
                </c:pt>
                <c:pt idx="5">
                  <c:v>0.74199999999999999</c:v>
                </c:pt>
                <c:pt idx="6">
                  <c:v>1</c:v>
                </c:pt>
                <c:pt idx="7">
                  <c:v>0.8</c:v>
                </c:pt>
                <c:pt idx="8">
                  <c:v>0.97099999999999997</c:v>
                </c:pt>
                <c:pt idx="9">
                  <c:v>0.95799999999999996</c:v>
                </c:pt>
                <c:pt idx="10">
                  <c:v>0.96199999999999997</c:v>
                </c:pt>
                <c:pt idx="12">
                  <c:v>1</c:v>
                </c:pt>
                <c:pt idx="13">
                  <c:v>0.77</c:v>
                </c:pt>
                <c:pt idx="14">
                  <c:v>0.90900000000000003</c:v>
                </c:pt>
                <c:pt idx="17">
                  <c:v>0.95199999999999996</c:v>
                </c:pt>
                <c:pt idx="18">
                  <c:v>1</c:v>
                </c:pt>
                <c:pt idx="19">
                  <c:v>1</c:v>
                </c:pt>
                <c:pt idx="20">
                  <c:v>0.625</c:v>
                </c:pt>
                <c:pt idx="21">
                  <c:v>0.72699999999999998</c:v>
                </c:pt>
                <c:pt idx="24">
                  <c:v>0.96699999999999997</c:v>
                </c:pt>
                <c:pt idx="25">
                  <c:v>1</c:v>
                </c:pt>
                <c:pt idx="26">
                  <c:v>0.98599999999999999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'Q26'!$E$1801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'Q26'!$B$1802:$B$1831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FYROM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'Q26'!$E$1802:$E$1831</c:f>
              <c:numCache>
                <c:formatCode>#,##0.0%</c:formatCode>
                <c:ptCount val="30"/>
                <c:pt idx="0">
                  <c:v>1</c:v>
                </c:pt>
                <c:pt idx="1">
                  <c:v>0.91666666666666674</c:v>
                </c:pt>
                <c:pt idx="6">
                  <c:v>0.8</c:v>
                </c:pt>
                <c:pt idx="7">
                  <c:v>0</c:v>
                </c:pt>
                <c:pt idx="8">
                  <c:v>0.8571428571428571</c:v>
                </c:pt>
                <c:pt idx="9">
                  <c:v>1</c:v>
                </c:pt>
                <c:pt idx="10">
                  <c:v>0.96808510638297873</c:v>
                </c:pt>
                <c:pt idx="12">
                  <c:v>1</c:v>
                </c:pt>
                <c:pt idx="13">
                  <c:v>0.66666666666666674</c:v>
                </c:pt>
                <c:pt idx="19">
                  <c:v>0.97916666666666674</c:v>
                </c:pt>
                <c:pt idx="20">
                  <c:v>0.69696969696969702</c:v>
                </c:pt>
                <c:pt idx="24">
                  <c:v>0.95238095238095244</c:v>
                </c:pt>
                <c:pt idx="25">
                  <c:v>0.88</c:v>
                </c:pt>
                <c:pt idx="26">
                  <c:v>0.95238095238095244</c:v>
                </c:pt>
                <c:pt idx="27">
                  <c:v>0.8571428571428571</c:v>
                </c:pt>
                <c:pt idx="28">
                  <c:v>0.94117647058823539</c:v>
                </c:pt>
                <c:pt idx="29">
                  <c:v>0.97402597402597413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5107200"/>
        <c:axId val="165108736"/>
      </c:barChart>
      <c:catAx>
        <c:axId val="1651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10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1087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10720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32728968089616"/>
          <c:y val="0.92869785309758324"/>
          <c:w val="0.57370579499930963"/>
          <c:h val="6.26088662785456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haemodialysis fluids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17445371001853113"/>
          <c:y val="2.9745201602886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34979417876113E-2"/>
          <c:y val="0.14022711381211375"/>
          <c:w val="0.90208966438105831"/>
          <c:h val="0.571531721446340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'Q26'!$C$1837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'Q26'!$B$1838:$B$1867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'Q26'!$C$1838:$C$1867</c:f>
              <c:numCache>
                <c:formatCode>0.0%</c:formatCode>
                <c:ptCount val="30"/>
                <c:pt idx="0">
                  <c:v>0.76470588235294112</c:v>
                </c:pt>
                <c:pt idx="1">
                  <c:v>0.62857142857142856</c:v>
                </c:pt>
                <c:pt idx="2">
                  <c:v>0</c:v>
                </c:pt>
                <c:pt idx="3">
                  <c:v>0.36538461538461536</c:v>
                </c:pt>
                <c:pt idx="4">
                  <c:v>0.52777777777777779</c:v>
                </c:pt>
                <c:pt idx="5">
                  <c:v>0.59523809523809523</c:v>
                </c:pt>
                <c:pt idx="6">
                  <c:v>0.83333333333333337</c:v>
                </c:pt>
                <c:pt idx="7">
                  <c:v>0.44444444444444442</c:v>
                </c:pt>
                <c:pt idx="8">
                  <c:v>0.65116279069767447</c:v>
                </c:pt>
                <c:pt idx="9">
                  <c:v>0.38461538461538464</c:v>
                </c:pt>
                <c:pt idx="10">
                  <c:v>0.46666666666666667</c:v>
                </c:pt>
                <c:pt idx="11">
                  <c:v>0.65656565656565657</c:v>
                </c:pt>
                <c:pt idx="12">
                  <c:v>0.64516129032258063</c:v>
                </c:pt>
                <c:pt idx="13">
                  <c:v>0.28260869565217389</c:v>
                </c:pt>
                <c:pt idx="14">
                  <c:v>0.4838709677419355</c:v>
                </c:pt>
                <c:pt idx="15">
                  <c:v>0.46551724137931033</c:v>
                </c:pt>
                <c:pt idx="16">
                  <c:v>0.2857142857142857</c:v>
                </c:pt>
                <c:pt idx="17">
                  <c:v>1</c:v>
                </c:pt>
                <c:pt idx="18">
                  <c:v>1</c:v>
                </c:pt>
                <c:pt idx="19">
                  <c:v>0.90909090909090906</c:v>
                </c:pt>
                <c:pt idx="20">
                  <c:v>0.375</c:v>
                </c:pt>
                <c:pt idx="21">
                  <c:v>0.25925925925925924</c:v>
                </c:pt>
                <c:pt idx="22">
                  <c:v>0.56000000000000005</c:v>
                </c:pt>
                <c:pt idx="23">
                  <c:v>0.41379310344827586</c:v>
                </c:pt>
                <c:pt idx="24">
                  <c:v>0.22413793103448276</c:v>
                </c:pt>
                <c:pt idx="25">
                  <c:v>0.39130434782608697</c:v>
                </c:pt>
                <c:pt idx="26">
                  <c:v>0.47457627118644069</c:v>
                </c:pt>
                <c:pt idx="27">
                  <c:v>0.6470588235294118</c:v>
                </c:pt>
                <c:pt idx="28">
                  <c:v>0.78947368421052633</c:v>
                </c:pt>
                <c:pt idx="29">
                  <c:v>0.7857142857142857</c:v>
                </c:pt>
              </c:numCache>
            </c:numRef>
          </c:val>
        </c:ser>
        <c:ser>
          <c:idx val="1"/>
          <c:order val="1"/>
          <c:tx>
            <c:strRef>
              <c:f>'Q26'!$D$1837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'Q26'!$B$1838:$B$1867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'Q26'!$D$1838:$D$1867</c:f>
              <c:numCache>
                <c:formatCode>0.0%</c:formatCode>
                <c:ptCount val="30"/>
                <c:pt idx="0">
                  <c:v>0.74199999999999999</c:v>
                </c:pt>
                <c:pt idx="1">
                  <c:v>0.71399999999999997</c:v>
                </c:pt>
                <c:pt idx="4">
                  <c:v>0.53300000000000003</c:v>
                </c:pt>
                <c:pt idx="5">
                  <c:v>0.53</c:v>
                </c:pt>
                <c:pt idx="6">
                  <c:v>0.66700000000000004</c:v>
                </c:pt>
                <c:pt idx="7">
                  <c:v>0.13300000000000001</c:v>
                </c:pt>
                <c:pt idx="8">
                  <c:v>0.67600000000000005</c:v>
                </c:pt>
                <c:pt idx="9">
                  <c:v>0.45800000000000002</c:v>
                </c:pt>
                <c:pt idx="11">
                  <c:v>0.64700000000000002</c:v>
                </c:pt>
                <c:pt idx="12">
                  <c:v>0.5</c:v>
                </c:pt>
                <c:pt idx="13">
                  <c:v>0.115</c:v>
                </c:pt>
                <c:pt idx="14">
                  <c:v>0.38600000000000001</c:v>
                </c:pt>
                <c:pt idx="17">
                  <c:v>0.61899999999999999</c:v>
                </c:pt>
                <c:pt idx="18">
                  <c:v>0.5</c:v>
                </c:pt>
                <c:pt idx="19">
                  <c:v>0.96</c:v>
                </c:pt>
                <c:pt idx="20">
                  <c:v>0.25</c:v>
                </c:pt>
                <c:pt idx="21">
                  <c:v>0.27300000000000002</c:v>
                </c:pt>
                <c:pt idx="24">
                  <c:v>0.246</c:v>
                </c:pt>
                <c:pt idx="25">
                  <c:v>0.36</c:v>
                </c:pt>
                <c:pt idx="26">
                  <c:v>0.46400000000000002</c:v>
                </c:pt>
                <c:pt idx="28">
                  <c:v>0.59299999999999997</c:v>
                </c:pt>
                <c:pt idx="29">
                  <c:v>0.66700000000000004</c:v>
                </c:pt>
              </c:numCache>
            </c:numRef>
          </c:val>
        </c:ser>
        <c:ser>
          <c:idx val="2"/>
          <c:order val="2"/>
          <c:tx>
            <c:strRef>
              <c:f>'Q26'!$E$1837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'Q26'!$B$1838:$B$1867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'Q26'!$E$1838:$E$1867</c:f>
              <c:numCache>
                <c:formatCode>#,##0.0%</c:formatCode>
                <c:ptCount val="30"/>
                <c:pt idx="0">
                  <c:v>0.88235294117647056</c:v>
                </c:pt>
                <c:pt idx="1">
                  <c:v>0.41666666666666663</c:v>
                </c:pt>
                <c:pt idx="6">
                  <c:v>0.5</c:v>
                </c:pt>
                <c:pt idx="8">
                  <c:v>0.39285714285714285</c:v>
                </c:pt>
                <c:pt idx="9">
                  <c:v>0.45333333333333337</c:v>
                </c:pt>
                <c:pt idx="11">
                  <c:v>0.62765957446808518</c:v>
                </c:pt>
                <c:pt idx="12">
                  <c:v>0.6</c:v>
                </c:pt>
                <c:pt idx="13">
                  <c:v>0.15151515151515152</c:v>
                </c:pt>
                <c:pt idx="19">
                  <c:v>0.72916666666666674</c:v>
                </c:pt>
                <c:pt idx="20">
                  <c:v>0.36363636363636365</c:v>
                </c:pt>
                <c:pt idx="24">
                  <c:v>0.50793650793650791</c:v>
                </c:pt>
                <c:pt idx="25">
                  <c:v>0.52</c:v>
                </c:pt>
                <c:pt idx="26">
                  <c:v>0.42857142857142855</c:v>
                </c:pt>
                <c:pt idx="27">
                  <c:v>0.66666666666666674</c:v>
                </c:pt>
                <c:pt idx="28">
                  <c:v>0.55882352941176472</c:v>
                </c:pt>
                <c:pt idx="29">
                  <c:v>0.70129870129870131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5421824"/>
        <c:axId val="165423360"/>
      </c:barChart>
      <c:catAx>
        <c:axId val="1654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2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4233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2182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54389264334085"/>
          <c:y val="0.93229444570457565"/>
          <c:w val="0.57351096368859467"/>
          <c:h val="5.90279352940958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irrigation fluids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19980151563623352"/>
          <c:y val="2.9745201602886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34979417876113E-2"/>
          <c:y val="0.14022711381211375"/>
          <c:w val="0.90208966438105831"/>
          <c:h val="0.571531721446340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'Q26'!$C$1873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'Q26'!$B$1874:$B$1903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'Q26'!$C$1874:$C$1903</c:f>
              <c:numCache>
                <c:formatCode>0.0%</c:formatCode>
                <c:ptCount val="30"/>
                <c:pt idx="0">
                  <c:v>0.76470588235294112</c:v>
                </c:pt>
                <c:pt idx="1">
                  <c:v>0.88571428571428568</c:v>
                </c:pt>
                <c:pt idx="2">
                  <c:v>0.8</c:v>
                </c:pt>
                <c:pt idx="3">
                  <c:v>0.34615384615384615</c:v>
                </c:pt>
                <c:pt idx="4">
                  <c:v>0.5</c:v>
                </c:pt>
                <c:pt idx="5">
                  <c:v>0.61904761904761907</c:v>
                </c:pt>
                <c:pt idx="6">
                  <c:v>0.66666666666666663</c:v>
                </c:pt>
                <c:pt idx="7">
                  <c:v>0.44444444444444442</c:v>
                </c:pt>
                <c:pt idx="8">
                  <c:v>0.83720930232558144</c:v>
                </c:pt>
                <c:pt idx="9">
                  <c:v>0.84615384615384615</c:v>
                </c:pt>
                <c:pt idx="10">
                  <c:v>0.26666666666666666</c:v>
                </c:pt>
                <c:pt idx="11">
                  <c:v>0.75757575757575757</c:v>
                </c:pt>
                <c:pt idx="12">
                  <c:v>0.87096774193548387</c:v>
                </c:pt>
                <c:pt idx="13">
                  <c:v>0.65217391304347827</c:v>
                </c:pt>
                <c:pt idx="14">
                  <c:v>0.93548387096774188</c:v>
                </c:pt>
                <c:pt idx="15">
                  <c:v>0.77586206896551724</c:v>
                </c:pt>
                <c:pt idx="16">
                  <c:v>0.6428571428571429</c:v>
                </c:pt>
                <c:pt idx="17">
                  <c:v>1</c:v>
                </c:pt>
                <c:pt idx="18">
                  <c:v>1</c:v>
                </c:pt>
                <c:pt idx="19">
                  <c:v>0.90909090909090906</c:v>
                </c:pt>
                <c:pt idx="20">
                  <c:v>0.25</c:v>
                </c:pt>
                <c:pt idx="21">
                  <c:v>0.33333333333333331</c:v>
                </c:pt>
                <c:pt idx="22">
                  <c:v>0.92</c:v>
                </c:pt>
                <c:pt idx="23">
                  <c:v>0.34482758620689657</c:v>
                </c:pt>
                <c:pt idx="24">
                  <c:v>0.51724137931034486</c:v>
                </c:pt>
                <c:pt idx="25">
                  <c:v>0.69565217391304346</c:v>
                </c:pt>
                <c:pt idx="26">
                  <c:v>0.77966101694915257</c:v>
                </c:pt>
                <c:pt idx="27">
                  <c:v>0.47058823529411764</c:v>
                </c:pt>
                <c:pt idx="28">
                  <c:v>0.84210526315789469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strRef>
              <c:f>'Q26'!$D$1873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'Q26'!$B$1874:$B$1903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'Q26'!$D$1874:$D$1903</c:f>
              <c:numCache>
                <c:formatCode>0.0%</c:formatCode>
                <c:ptCount val="30"/>
                <c:pt idx="0">
                  <c:v>0.77400000000000002</c:v>
                </c:pt>
                <c:pt idx="1">
                  <c:v>0.92900000000000005</c:v>
                </c:pt>
                <c:pt idx="4">
                  <c:v>0.46700000000000003</c:v>
                </c:pt>
                <c:pt idx="5">
                  <c:v>0.318</c:v>
                </c:pt>
                <c:pt idx="6">
                  <c:v>0.66700000000000004</c:v>
                </c:pt>
                <c:pt idx="7">
                  <c:v>0.4</c:v>
                </c:pt>
                <c:pt idx="8">
                  <c:v>0.82399999999999995</c:v>
                </c:pt>
                <c:pt idx="9">
                  <c:v>0.66700000000000004</c:v>
                </c:pt>
                <c:pt idx="11">
                  <c:v>0.73699999999999999</c:v>
                </c:pt>
                <c:pt idx="12">
                  <c:v>0.64300000000000002</c:v>
                </c:pt>
                <c:pt idx="13">
                  <c:v>0.39300000000000002</c:v>
                </c:pt>
                <c:pt idx="14">
                  <c:v>0.70499999999999996</c:v>
                </c:pt>
                <c:pt idx="17">
                  <c:v>0.90500000000000003</c:v>
                </c:pt>
                <c:pt idx="18">
                  <c:v>1</c:v>
                </c:pt>
                <c:pt idx="19">
                  <c:v>1</c:v>
                </c:pt>
                <c:pt idx="20">
                  <c:v>0.25</c:v>
                </c:pt>
                <c:pt idx="21">
                  <c:v>0.159</c:v>
                </c:pt>
                <c:pt idx="24">
                  <c:v>0.29499999999999998</c:v>
                </c:pt>
                <c:pt idx="25">
                  <c:v>0.64</c:v>
                </c:pt>
                <c:pt idx="26">
                  <c:v>0.88400000000000001</c:v>
                </c:pt>
                <c:pt idx="28">
                  <c:v>0.85199999999999998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'Q26'!$E$1873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'Q26'!$B$1874:$B$1903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'Q26'!$E$1874:$E$1903</c:f>
              <c:numCache>
                <c:formatCode>#,##0.0%</c:formatCode>
                <c:ptCount val="30"/>
                <c:pt idx="0">
                  <c:v>0.94117647058823539</c:v>
                </c:pt>
                <c:pt idx="1">
                  <c:v>0.88888888888888884</c:v>
                </c:pt>
                <c:pt idx="6">
                  <c:v>0.7</c:v>
                </c:pt>
                <c:pt idx="8">
                  <c:v>0.6964285714285714</c:v>
                </c:pt>
                <c:pt idx="9">
                  <c:v>0.69333333333333325</c:v>
                </c:pt>
                <c:pt idx="11">
                  <c:v>0.8085106382978724</c:v>
                </c:pt>
                <c:pt idx="12">
                  <c:v>0.3</c:v>
                </c:pt>
                <c:pt idx="13">
                  <c:v>0.53030303030303028</c:v>
                </c:pt>
                <c:pt idx="19">
                  <c:v>0.95833333333333326</c:v>
                </c:pt>
                <c:pt idx="20">
                  <c:v>0.4242424242424242</c:v>
                </c:pt>
                <c:pt idx="24">
                  <c:v>0.31746031746031744</c:v>
                </c:pt>
                <c:pt idx="25">
                  <c:v>0.64</c:v>
                </c:pt>
                <c:pt idx="26">
                  <c:v>0.84126984126984128</c:v>
                </c:pt>
                <c:pt idx="27">
                  <c:v>0.57142857142857151</c:v>
                </c:pt>
                <c:pt idx="28">
                  <c:v>0.82352941176470595</c:v>
                </c:pt>
                <c:pt idx="29">
                  <c:v>0.96103896103896103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5444992"/>
        <c:axId val="165475456"/>
      </c:barChart>
      <c:catAx>
        <c:axId val="16544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7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4754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4499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931301018565403"/>
          <c:y val="0.9289430384987909"/>
          <c:w val="0.5727526031723098"/>
          <c:h val="6.239176378672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premixed I.V. solutions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n=969 (2010), n=806 (2005)</a:t>
            </a:r>
          </a:p>
        </c:rich>
      </c:tx>
      <c:layout>
        <c:manualLayout>
          <c:xMode val="edge"/>
          <c:yMode val="edge"/>
          <c:x val="0.16620958211375414"/>
          <c:y val="2.68036968629950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42681618694439E-2"/>
          <c:y val="0.14184922110908621"/>
          <c:w val="0.90133971271016755"/>
          <c:h val="0.5695140369902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'Q26'!$C$1909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'Q26'!$B$1910:$B$1939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'Q26'!$C$1910:$C$1939</c:f>
              <c:numCache>
                <c:formatCode>0.0%</c:formatCode>
                <c:ptCount val="30"/>
                <c:pt idx="0">
                  <c:v>0.73529411764705888</c:v>
                </c:pt>
                <c:pt idx="1">
                  <c:v>0.82857142857142863</c:v>
                </c:pt>
                <c:pt idx="2">
                  <c:v>0.8</c:v>
                </c:pt>
                <c:pt idx="3">
                  <c:v>0.90384615384615385</c:v>
                </c:pt>
                <c:pt idx="4">
                  <c:v>0.55555555555555558</c:v>
                </c:pt>
                <c:pt idx="5">
                  <c:v>0.23809523809523808</c:v>
                </c:pt>
                <c:pt idx="6">
                  <c:v>0.83333333333333337</c:v>
                </c:pt>
                <c:pt idx="7">
                  <c:v>5.5555555555555552E-2</c:v>
                </c:pt>
                <c:pt idx="8">
                  <c:v>0.55813953488372092</c:v>
                </c:pt>
                <c:pt idx="9">
                  <c:v>0.61538461538461542</c:v>
                </c:pt>
                <c:pt idx="10">
                  <c:v>0.33333333333333331</c:v>
                </c:pt>
                <c:pt idx="11">
                  <c:v>0.64646464646464652</c:v>
                </c:pt>
                <c:pt idx="12">
                  <c:v>0.90322580645161288</c:v>
                </c:pt>
                <c:pt idx="13">
                  <c:v>0.86956521739130432</c:v>
                </c:pt>
                <c:pt idx="14">
                  <c:v>0.80645161290322576</c:v>
                </c:pt>
                <c:pt idx="15">
                  <c:v>0.66379310344827591</c:v>
                </c:pt>
                <c:pt idx="16">
                  <c:v>0.9285714285714286</c:v>
                </c:pt>
                <c:pt idx="17">
                  <c:v>0.66666666666666663</c:v>
                </c:pt>
                <c:pt idx="18">
                  <c:v>0.8</c:v>
                </c:pt>
                <c:pt idx="19">
                  <c:v>0.90909090909090906</c:v>
                </c:pt>
                <c:pt idx="20">
                  <c:v>0.5625</c:v>
                </c:pt>
                <c:pt idx="21">
                  <c:v>7.407407407407407E-2</c:v>
                </c:pt>
                <c:pt idx="22">
                  <c:v>0.76</c:v>
                </c:pt>
                <c:pt idx="23">
                  <c:v>0.34482758620689657</c:v>
                </c:pt>
                <c:pt idx="24">
                  <c:v>0.29310344827586204</c:v>
                </c:pt>
                <c:pt idx="25">
                  <c:v>0.65217391304347827</c:v>
                </c:pt>
                <c:pt idx="26">
                  <c:v>0.93220338983050843</c:v>
                </c:pt>
                <c:pt idx="27">
                  <c:v>0.6470588235294118</c:v>
                </c:pt>
                <c:pt idx="28">
                  <c:v>0.68421052631578949</c:v>
                </c:pt>
                <c:pt idx="29">
                  <c:v>0.9285714285714286</c:v>
                </c:pt>
              </c:numCache>
            </c:numRef>
          </c:val>
        </c:ser>
        <c:ser>
          <c:idx val="1"/>
          <c:order val="1"/>
          <c:tx>
            <c:strRef>
              <c:f>'Q26'!$D$1909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'Q26'!$B$1910:$B$1939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'Q26'!$D$1910:$D$1939</c:f>
              <c:numCache>
                <c:formatCode>0.0%</c:formatCode>
                <c:ptCount val="30"/>
                <c:pt idx="0">
                  <c:v>0.61299999999999999</c:v>
                </c:pt>
                <c:pt idx="1">
                  <c:v>0.78600000000000003</c:v>
                </c:pt>
                <c:pt idx="4">
                  <c:v>0.26700000000000002</c:v>
                </c:pt>
                <c:pt idx="5">
                  <c:v>0.27300000000000002</c:v>
                </c:pt>
                <c:pt idx="6">
                  <c:v>0.77800000000000002</c:v>
                </c:pt>
                <c:pt idx="7">
                  <c:v>0.13300000000000001</c:v>
                </c:pt>
                <c:pt idx="8">
                  <c:v>0.55900000000000005</c:v>
                </c:pt>
                <c:pt idx="9">
                  <c:v>0.54200000000000004</c:v>
                </c:pt>
                <c:pt idx="11">
                  <c:v>0.56399999999999995</c:v>
                </c:pt>
                <c:pt idx="12">
                  <c:v>0.85699999999999998</c:v>
                </c:pt>
                <c:pt idx="13">
                  <c:v>0.65600000000000003</c:v>
                </c:pt>
                <c:pt idx="14">
                  <c:v>0.68200000000000005</c:v>
                </c:pt>
                <c:pt idx="17">
                  <c:v>9.5000000000000001E-2</c:v>
                </c:pt>
                <c:pt idx="18">
                  <c:v>1</c:v>
                </c:pt>
                <c:pt idx="19">
                  <c:v>0.96</c:v>
                </c:pt>
                <c:pt idx="20">
                  <c:v>0.875</c:v>
                </c:pt>
                <c:pt idx="21">
                  <c:v>0.88600000000000001</c:v>
                </c:pt>
                <c:pt idx="24">
                  <c:v>0.16400000000000001</c:v>
                </c:pt>
                <c:pt idx="25">
                  <c:v>0.8</c:v>
                </c:pt>
                <c:pt idx="26">
                  <c:v>0.73899999999999999</c:v>
                </c:pt>
                <c:pt idx="28">
                  <c:v>0.77800000000000002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'Q26'!$E$1909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'Q26'!$B$1910:$B$1939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'Q26'!$E$1910:$E$1939</c:f>
              <c:numCache>
                <c:formatCode>#,##0.0%</c:formatCode>
                <c:ptCount val="30"/>
                <c:pt idx="0">
                  <c:v>0.64705882352941169</c:v>
                </c:pt>
                <c:pt idx="1">
                  <c:v>0.75</c:v>
                </c:pt>
                <c:pt idx="6">
                  <c:v>0.6</c:v>
                </c:pt>
                <c:pt idx="8">
                  <c:v>0.44642857142857145</c:v>
                </c:pt>
                <c:pt idx="9">
                  <c:v>0.66666666666666674</c:v>
                </c:pt>
                <c:pt idx="11">
                  <c:v>0.45744680851063824</c:v>
                </c:pt>
                <c:pt idx="12">
                  <c:v>1</c:v>
                </c:pt>
                <c:pt idx="13">
                  <c:v>0.53030303030303028</c:v>
                </c:pt>
                <c:pt idx="19">
                  <c:v>0.83333333333333326</c:v>
                </c:pt>
                <c:pt idx="20">
                  <c:v>0.5757575757575758</c:v>
                </c:pt>
                <c:pt idx="24">
                  <c:v>0.19047619047619047</c:v>
                </c:pt>
                <c:pt idx="25">
                  <c:v>0.48</c:v>
                </c:pt>
                <c:pt idx="26">
                  <c:v>0.69841269841269837</c:v>
                </c:pt>
                <c:pt idx="27">
                  <c:v>0.7142857142857143</c:v>
                </c:pt>
                <c:pt idx="28">
                  <c:v>0.58823529411764708</c:v>
                </c:pt>
                <c:pt idx="29">
                  <c:v>0.77922077922077915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5640832"/>
        <c:axId val="165650816"/>
      </c:barChart>
      <c:catAx>
        <c:axId val="16564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65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6508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64083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007925547264785"/>
          <c:y val="0.92918912399324549"/>
          <c:w val="0.571994853719202"/>
          <c:h val="6.21761014441095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I.V. fluid administration sets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1398118127390939"/>
          <c:y val="2.9640250729975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42681618694439E-2"/>
          <c:y val="0.14184922110908621"/>
          <c:w val="0.90133971271016755"/>
          <c:h val="0.5695140369902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'Q26'!$C$1945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'Q26'!$B$1946:$B$1975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'Q26'!$C$1946:$C$1975</c:f>
              <c:numCache>
                <c:formatCode>0.0%</c:formatCode>
                <c:ptCount val="30"/>
                <c:pt idx="0">
                  <c:v>0.20588235294117646</c:v>
                </c:pt>
                <c:pt idx="1">
                  <c:v>0.74285714285714288</c:v>
                </c:pt>
                <c:pt idx="2">
                  <c:v>0.8</c:v>
                </c:pt>
                <c:pt idx="3">
                  <c:v>0.42307692307692307</c:v>
                </c:pt>
                <c:pt idx="4">
                  <c:v>0.58333333333333337</c:v>
                </c:pt>
                <c:pt idx="5">
                  <c:v>0.35714285714285715</c:v>
                </c:pt>
                <c:pt idx="6">
                  <c:v>0.16666666666666666</c:v>
                </c:pt>
                <c:pt idx="7">
                  <c:v>0.27777777777777779</c:v>
                </c:pt>
                <c:pt idx="8">
                  <c:v>9.3023255813953487E-2</c:v>
                </c:pt>
                <c:pt idx="9">
                  <c:v>0.73076923076923073</c:v>
                </c:pt>
                <c:pt idx="10">
                  <c:v>0.8</c:v>
                </c:pt>
                <c:pt idx="11">
                  <c:v>0.38383838383838381</c:v>
                </c:pt>
                <c:pt idx="12">
                  <c:v>0.77419354838709675</c:v>
                </c:pt>
                <c:pt idx="13">
                  <c:v>0.13043478260869565</c:v>
                </c:pt>
                <c:pt idx="14">
                  <c:v>3.2258064516129031E-2</c:v>
                </c:pt>
                <c:pt idx="15">
                  <c:v>0.7931034482758621</c:v>
                </c:pt>
                <c:pt idx="16">
                  <c:v>0.8928571428571429</c:v>
                </c:pt>
                <c:pt idx="17">
                  <c:v>0.66666666666666663</c:v>
                </c:pt>
                <c:pt idx="18">
                  <c:v>1</c:v>
                </c:pt>
                <c:pt idx="19">
                  <c:v>0.54545454545454541</c:v>
                </c:pt>
                <c:pt idx="20">
                  <c:v>0.125</c:v>
                </c:pt>
                <c:pt idx="21">
                  <c:v>0.18518518518518517</c:v>
                </c:pt>
                <c:pt idx="22">
                  <c:v>0.28000000000000003</c:v>
                </c:pt>
                <c:pt idx="23">
                  <c:v>0.62068965517241381</c:v>
                </c:pt>
                <c:pt idx="24">
                  <c:v>0.67241379310344829</c:v>
                </c:pt>
                <c:pt idx="25">
                  <c:v>0.65217391304347827</c:v>
                </c:pt>
                <c:pt idx="26">
                  <c:v>0.25423728813559321</c:v>
                </c:pt>
                <c:pt idx="27">
                  <c:v>0.11764705882352941</c:v>
                </c:pt>
                <c:pt idx="28">
                  <c:v>0.15789473684210525</c:v>
                </c:pt>
                <c:pt idx="29">
                  <c:v>7.1428571428571425E-2</c:v>
                </c:pt>
              </c:numCache>
            </c:numRef>
          </c:val>
        </c:ser>
        <c:ser>
          <c:idx val="1"/>
          <c:order val="1"/>
          <c:tx>
            <c:strRef>
              <c:f>'Q26'!$D$1945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'Q26'!$B$1946:$B$1975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'Q26'!$D$1946:$D$1975</c:f>
              <c:numCache>
                <c:formatCode>0.0%</c:formatCode>
                <c:ptCount val="30"/>
                <c:pt idx="0">
                  <c:v>0.129</c:v>
                </c:pt>
                <c:pt idx="1">
                  <c:v>0.78600000000000003</c:v>
                </c:pt>
                <c:pt idx="4">
                  <c:v>0.4</c:v>
                </c:pt>
                <c:pt idx="5">
                  <c:v>0.25800000000000001</c:v>
                </c:pt>
                <c:pt idx="6">
                  <c:v>0.111</c:v>
                </c:pt>
                <c:pt idx="7">
                  <c:v>0.46700000000000003</c:v>
                </c:pt>
                <c:pt idx="8">
                  <c:v>5.8999999999999997E-2</c:v>
                </c:pt>
                <c:pt idx="9">
                  <c:v>0.70799999999999996</c:v>
                </c:pt>
                <c:pt idx="11">
                  <c:v>0.33800000000000002</c:v>
                </c:pt>
                <c:pt idx="12">
                  <c:v>0.78600000000000003</c:v>
                </c:pt>
                <c:pt idx="13">
                  <c:v>0.115</c:v>
                </c:pt>
                <c:pt idx="14">
                  <c:v>2.3E-2</c:v>
                </c:pt>
                <c:pt idx="17">
                  <c:v>0.85699999999999998</c:v>
                </c:pt>
                <c:pt idx="18">
                  <c:v>1</c:v>
                </c:pt>
                <c:pt idx="19">
                  <c:v>0.24</c:v>
                </c:pt>
                <c:pt idx="20">
                  <c:v>0.25</c:v>
                </c:pt>
                <c:pt idx="21">
                  <c:v>0.59099999999999997</c:v>
                </c:pt>
                <c:pt idx="24">
                  <c:v>0.88500000000000001</c:v>
                </c:pt>
                <c:pt idx="25">
                  <c:v>0.8</c:v>
                </c:pt>
                <c:pt idx="26">
                  <c:v>0.27500000000000002</c:v>
                </c:pt>
                <c:pt idx="28">
                  <c:v>0.37</c:v>
                </c:pt>
                <c:pt idx="29">
                  <c:v>0.111</c:v>
                </c:pt>
              </c:numCache>
            </c:numRef>
          </c:val>
        </c:ser>
        <c:ser>
          <c:idx val="2"/>
          <c:order val="2"/>
          <c:tx>
            <c:strRef>
              <c:f>'Q26'!$E$1945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'Q26'!$B$1946:$B$1975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'Q26'!$E$1946:$E$1975</c:f>
              <c:numCache>
                <c:formatCode>#,##0.0%</c:formatCode>
                <c:ptCount val="30"/>
                <c:pt idx="0">
                  <c:v>0.17647058823529413</c:v>
                </c:pt>
                <c:pt idx="1">
                  <c:v>0.69444444444444442</c:v>
                </c:pt>
                <c:pt idx="6">
                  <c:v>0</c:v>
                </c:pt>
                <c:pt idx="8">
                  <c:v>0.125</c:v>
                </c:pt>
                <c:pt idx="9">
                  <c:v>0.72</c:v>
                </c:pt>
                <c:pt idx="11">
                  <c:v>0.28723404255319152</c:v>
                </c:pt>
                <c:pt idx="12">
                  <c:v>0.9</c:v>
                </c:pt>
                <c:pt idx="13">
                  <c:v>0.10606060606060605</c:v>
                </c:pt>
                <c:pt idx="19">
                  <c:v>0.14583333333333334</c:v>
                </c:pt>
                <c:pt idx="20">
                  <c:v>0.18181818181818182</c:v>
                </c:pt>
                <c:pt idx="24">
                  <c:v>0.84126984126984128</c:v>
                </c:pt>
                <c:pt idx="25">
                  <c:v>0.72</c:v>
                </c:pt>
                <c:pt idx="26">
                  <c:v>0.25396825396825395</c:v>
                </c:pt>
                <c:pt idx="27">
                  <c:v>0.19047619047619047</c:v>
                </c:pt>
                <c:pt idx="28">
                  <c:v>0.26470588235294118</c:v>
                </c:pt>
                <c:pt idx="29">
                  <c:v>0.11688311688311689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7868288"/>
        <c:axId val="167869824"/>
      </c:barChart>
      <c:catAx>
        <c:axId val="16786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86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6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86828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05959549174"/>
          <c:y val="0.92931171669385082"/>
          <c:w val="0.57387902492580622"/>
          <c:h val="6.2068990347399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infusion pumps and controllers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12611274439259071"/>
          <c:y val="2.9535839913015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513353115727E-2"/>
          <c:y val="0.14135021097046421"/>
          <c:w val="0.90207715133531152"/>
          <c:h val="0.571729957805907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'Q26'!$C$1981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'Q26'!$B$1982:$B$2011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'Q26'!$C$1982:$C$2011</c:f>
              <c:numCache>
                <c:formatCode>0.0%</c:formatCode>
                <c:ptCount val="30"/>
                <c:pt idx="0">
                  <c:v>8.8235294117647065E-2</c:v>
                </c:pt>
                <c:pt idx="1">
                  <c:v>0.2</c:v>
                </c:pt>
                <c:pt idx="2">
                  <c:v>0.6</c:v>
                </c:pt>
                <c:pt idx="3">
                  <c:v>0.11538461538461539</c:v>
                </c:pt>
                <c:pt idx="4">
                  <c:v>0.3888888888888889</c:v>
                </c:pt>
                <c:pt idx="5">
                  <c:v>7.1428571428571425E-2</c:v>
                </c:pt>
                <c:pt idx="6">
                  <c:v>0.33333333333333331</c:v>
                </c:pt>
                <c:pt idx="7">
                  <c:v>0.22222222222222221</c:v>
                </c:pt>
                <c:pt idx="8">
                  <c:v>6.9767441860465115E-2</c:v>
                </c:pt>
                <c:pt idx="9">
                  <c:v>0.38461538461538464</c:v>
                </c:pt>
                <c:pt idx="10">
                  <c:v>0.53333333333333333</c:v>
                </c:pt>
                <c:pt idx="11">
                  <c:v>0.18181818181818182</c:v>
                </c:pt>
                <c:pt idx="12">
                  <c:v>0.5161290322580645</c:v>
                </c:pt>
                <c:pt idx="13">
                  <c:v>0.13043478260869565</c:v>
                </c:pt>
                <c:pt idx="14">
                  <c:v>0</c:v>
                </c:pt>
                <c:pt idx="15">
                  <c:v>0.81896551724137934</c:v>
                </c:pt>
                <c:pt idx="16">
                  <c:v>0.2857142857142857</c:v>
                </c:pt>
                <c:pt idx="17">
                  <c:v>0.33333333333333331</c:v>
                </c:pt>
                <c:pt idx="18">
                  <c:v>0</c:v>
                </c:pt>
                <c:pt idx="19">
                  <c:v>0.18181818181818182</c:v>
                </c:pt>
                <c:pt idx="20">
                  <c:v>6.25E-2</c:v>
                </c:pt>
                <c:pt idx="21">
                  <c:v>0</c:v>
                </c:pt>
                <c:pt idx="22">
                  <c:v>0.08</c:v>
                </c:pt>
                <c:pt idx="23">
                  <c:v>0.31034482758620691</c:v>
                </c:pt>
                <c:pt idx="24">
                  <c:v>0.2413793103448276</c:v>
                </c:pt>
                <c:pt idx="25">
                  <c:v>0.43478260869565216</c:v>
                </c:pt>
                <c:pt idx="26">
                  <c:v>0.22033898305084745</c:v>
                </c:pt>
                <c:pt idx="27">
                  <c:v>0.17647058823529413</c:v>
                </c:pt>
                <c:pt idx="28">
                  <c:v>5.2631578947368418E-2</c:v>
                </c:pt>
                <c:pt idx="29">
                  <c:v>7.1428571428571425E-2</c:v>
                </c:pt>
              </c:numCache>
            </c:numRef>
          </c:val>
        </c:ser>
        <c:ser>
          <c:idx val="1"/>
          <c:order val="1"/>
          <c:tx>
            <c:strRef>
              <c:f>'Q26'!$D$1981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'Q26'!$B$1982:$B$2011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'Q26'!$D$1982:$D$2011</c:f>
              <c:numCache>
                <c:formatCode>0.0%</c:formatCode>
                <c:ptCount val="30"/>
                <c:pt idx="0">
                  <c:v>9.7000000000000003E-2</c:v>
                </c:pt>
                <c:pt idx="1">
                  <c:v>0.214</c:v>
                </c:pt>
                <c:pt idx="4">
                  <c:v>0.2</c:v>
                </c:pt>
                <c:pt idx="5">
                  <c:v>0.13600000000000001</c:v>
                </c:pt>
                <c:pt idx="6">
                  <c:v>0.111</c:v>
                </c:pt>
                <c:pt idx="7">
                  <c:v>0.13300000000000001</c:v>
                </c:pt>
                <c:pt idx="8">
                  <c:v>5.8999999999999997E-2</c:v>
                </c:pt>
                <c:pt idx="9">
                  <c:v>0.20799999999999999</c:v>
                </c:pt>
                <c:pt idx="11">
                  <c:v>0.158</c:v>
                </c:pt>
                <c:pt idx="12">
                  <c:v>0.57099999999999995</c:v>
                </c:pt>
                <c:pt idx="13">
                  <c:v>3.3000000000000002E-2</c:v>
                </c:pt>
                <c:pt idx="14">
                  <c:v>0</c:v>
                </c:pt>
                <c:pt idx="17">
                  <c:v>0.47599999999999998</c:v>
                </c:pt>
                <c:pt idx="18">
                  <c:v>0.25</c:v>
                </c:pt>
                <c:pt idx="19">
                  <c:v>0.04</c:v>
                </c:pt>
                <c:pt idx="20">
                  <c:v>0.125</c:v>
                </c:pt>
                <c:pt idx="21">
                  <c:v>6.8000000000000005E-2</c:v>
                </c:pt>
                <c:pt idx="24">
                  <c:v>0.57399999999999995</c:v>
                </c:pt>
                <c:pt idx="25">
                  <c:v>0.56000000000000005</c:v>
                </c:pt>
                <c:pt idx="26">
                  <c:v>0.159</c:v>
                </c:pt>
                <c:pt idx="28">
                  <c:v>7.3999999999999996E-2</c:v>
                </c:pt>
                <c:pt idx="29">
                  <c:v>0.111</c:v>
                </c:pt>
              </c:numCache>
            </c:numRef>
          </c:val>
        </c:ser>
        <c:ser>
          <c:idx val="2"/>
          <c:order val="2"/>
          <c:tx>
            <c:strRef>
              <c:f>'Q26'!$E$1981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'Q26'!$B$1982:$B$2011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'Q26'!$E$1982:$E$2011</c:f>
              <c:numCache>
                <c:formatCode>#,##0.0%</c:formatCode>
                <c:ptCount val="30"/>
                <c:pt idx="0">
                  <c:v>0</c:v>
                </c:pt>
                <c:pt idx="1">
                  <c:v>0.1111111111111111</c:v>
                </c:pt>
                <c:pt idx="6">
                  <c:v>0</c:v>
                </c:pt>
                <c:pt idx="8">
                  <c:v>3.5714285714285719E-2</c:v>
                </c:pt>
                <c:pt idx="9">
                  <c:v>9.3333333333333338E-2</c:v>
                </c:pt>
                <c:pt idx="11">
                  <c:v>0.10638297872340426</c:v>
                </c:pt>
                <c:pt idx="12">
                  <c:v>0.9</c:v>
                </c:pt>
                <c:pt idx="13">
                  <c:v>0</c:v>
                </c:pt>
                <c:pt idx="19">
                  <c:v>6.25E-2</c:v>
                </c:pt>
                <c:pt idx="20">
                  <c:v>3.0303030303030304E-2</c:v>
                </c:pt>
                <c:pt idx="24">
                  <c:v>0.46031746031746029</c:v>
                </c:pt>
                <c:pt idx="25">
                  <c:v>0.28000000000000003</c:v>
                </c:pt>
                <c:pt idx="26">
                  <c:v>0.20634920634920637</c:v>
                </c:pt>
                <c:pt idx="27">
                  <c:v>0.33333333333333337</c:v>
                </c:pt>
                <c:pt idx="28">
                  <c:v>2.9411764705882356E-2</c:v>
                </c:pt>
                <c:pt idx="29">
                  <c:v>9.0909090909090912E-2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7916288"/>
        <c:axId val="167917824"/>
      </c:barChart>
      <c:catAx>
        <c:axId val="16791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9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917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91628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97267737094368"/>
          <c:y val="0.92943376933850352"/>
          <c:w val="0.57312298266894168"/>
          <c:h val="6.19624193066401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general anaesthetics other than pressurised gases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10952170743976444"/>
          <c:y val="2.943232918930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61211537822413E-2"/>
          <c:y val="0.17659485793943924"/>
          <c:w val="0.90281421227060765"/>
          <c:h val="0.53819385276781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'Q26'!$C$2017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'Q26'!$B$2018:$B$2047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'Q26'!$C$2018:$C$2047</c:f>
              <c:numCache>
                <c:formatCode>0.0%</c:formatCode>
                <c:ptCount val="30"/>
                <c:pt idx="0">
                  <c:v>0.70588235294117652</c:v>
                </c:pt>
                <c:pt idx="1">
                  <c:v>0.77142857142857146</c:v>
                </c:pt>
                <c:pt idx="2">
                  <c:v>1</c:v>
                </c:pt>
                <c:pt idx="3">
                  <c:v>0.73076923076923073</c:v>
                </c:pt>
                <c:pt idx="4">
                  <c:v>0.44444444444444442</c:v>
                </c:pt>
                <c:pt idx="5">
                  <c:v>0.40476190476190477</c:v>
                </c:pt>
                <c:pt idx="6">
                  <c:v>0.83333333333333337</c:v>
                </c:pt>
                <c:pt idx="7">
                  <c:v>0.88888888888888884</c:v>
                </c:pt>
                <c:pt idx="8">
                  <c:v>0.53488372093023251</c:v>
                </c:pt>
                <c:pt idx="9">
                  <c:v>0.61538461538461542</c:v>
                </c:pt>
                <c:pt idx="10">
                  <c:v>0.73333333333333328</c:v>
                </c:pt>
                <c:pt idx="11">
                  <c:v>0.80808080808080807</c:v>
                </c:pt>
                <c:pt idx="12">
                  <c:v>0.41935483870967744</c:v>
                </c:pt>
                <c:pt idx="13">
                  <c:v>0.97826086956521741</c:v>
                </c:pt>
                <c:pt idx="14">
                  <c:v>0.83870967741935487</c:v>
                </c:pt>
                <c:pt idx="15">
                  <c:v>0.80172413793103448</c:v>
                </c:pt>
                <c:pt idx="16">
                  <c:v>0.75</c:v>
                </c:pt>
                <c:pt idx="17">
                  <c:v>1</c:v>
                </c:pt>
                <c:pt idx="18">
                  <c:v>1</c:v>
                </c:pt>
                <c:pt idx="19">
                  <c:v>0.81818181818181823</c:v>
                </c:pt>
                <c:pt idx="20">
                  <c:v>0.625</c:v>
                </c:pt>
                <c:pt idx="21">
                  <c:v>0.51851851851851849</c:v>
                </c:pt>
                <c:pt idx="22">
                  <c:v>0.84</c:v>
                </c:pt>
                <c:pt idx="23">
                  <c:v>0.58620689655172409</c:v>
                </c:pt>
                <c:pt idx="24">
                  <c:v>0.72413793103448276</c:v>
                </c:pt>
                <c:pt idx="25">
                  <c:v>0.56521739130434778</c:v>
                </c:pt>
                <c:pt idx="26">
                  <c:v>0.74576271186440679</c:v>
                </c:pt>
                <c:pt idx="27">
                  <c:v>0.47058823529411764</c:v>
                </c:pt>
                <c:pt idx="28">
                  <c:v>0.73684210526315785</c:v>
                </c:pt>
                <c:pt idx="29">
                  <c:v>0.8571428571428571</c:v>
                </c:pt>
              </c:numCache>
            </c:numRef>
          </c:val>
        </c:ser>
        <c:ser>
          <c:idx val="1"/>
          <c:order val="1"/>
          <c:tx>
            <c:strRef>
              <c:f>'Q26'!$D$2017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'Q26'!$B$2018:$B$2047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'Q26'!$D$2018:$D$2047</c:f>
              <c:numCache>
                <c:formatCode>0.0%</c:formatCode>
                <c:ptCount val="30"/>
                <c:pt idx="0">
                  <c:v>0.77400000000000002</c:v>
                </c:pt>
                <c:pt idx="1">
                  <c:v>0.78600000000000003</c:v>
                </c:pt>
                <c:pt idx="4">
                  <c:v>0.46700000000000003</c:v>
                </c:pt>
                <c:pt idx="5">
                  <c:v>0.72699999999999998</c:v>
                </c:pt>
                <c:pt idx="6">
                  <c:v>0.88900000000000001</c:v>
                </c:pt>
                <c:pt idx="7">
                  <c:v>0.53300000000000003</c:v>
                </c:pt>
                <c:pt idx="8">
                  <c:v>0.64700000000000002</c:v>
                </c:pt>
                <c:pt idx="9">
                  <c:v>0.66700000000000004</c:v>
                </c:pt>
                <c:pt idx="11">
                  <c:v>0.82</c:v>
                </c:pt>
                <c:pt idx="12">
                  <c:v>0.85699999999999998</c:v>
                </c:pt>
                <c:pt idx="13">
                  <c:v>0.77</c:v>
                </c:pt>
                <c:pt idx="14">
                  <c:v>0.86399999999999999</c:v>
                </c:pt>
                <c:pt idx="17">
                  <c:v>0.85699999999999998</c:v>
                </c:pt>
                <c:pt idx="18">
                  <c:v>1</c:v>
                </c:pt>
                <c:pt idx="19">
                  <c:v>1</c:v>
                </c:pt>
                <c:pt idx="20">
                  <c:v>0.75</c:v>
                </c:pt>
                <c:pt idx="21">
                  <c:v>0.88600000000000001</c:v>
                </c:pt>
                <c:pt idx="24">
                  <c:v>0.95099999999999996</c:v>
                </c:pt>
                <c:pt idx="25">
                  <c:v>0.72</c:v>
                </c:pt>
                <c:pt idx="26">
                  <c:v>0.76800000000000002</c:v>
                </c:pt>
                <c:pt idx="28">
                  <c:v>0.85199999999999998</c:v>
                </c:pt>
                <c:pt idx="29">
                  <c:v>0.88900000000000001</c:v>
                </c:pt>
              </c:numCache>
            </c:numRef>
          </c:val>
        </c:ser>
        <c:ser>
          <c:idx val="2"/>
          <c:order val="2"/>
          <c:tx>
            <c:strRef>
              <c:f>'Q26'!$E$2017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'Q26'!$B$2018:$B$2047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'Q26'!$E$2018:$E$2047</c:f>
              <c:numCache>
                <c:formatCode>#,##0.0%</c:formatCode>
                <c:ptCount val="30"/>
                <c:pt idx="0">
                  <c:v>0.88235294117647056</c:v>
                </c:pt>
                <c:pt idx="1">
                  <c:v>0.80555555555555558</c:v>
                </c:pt>
                <c:pt idx="6">
                  <c:v>0.4</c:v>
                </c:pt>
                <c:pt idx="8">
                  <c:v>0.5</c:v>
                </c:pt>
                <c:pt idx="9">
                  <c:v>0.73333333333333328</c:v>
                </c:pt>
                <c:pt idx="11">
                  <c:v>0.86170212765957444</c:v>
                </c:pt>
                <c:pt idx="12">
                  <c:v>1</c:v>
                </c:pt>
                <c:pt idx="13">
                  <c:v>0.71212121212121215</c:v>
                </c:pt>
                <c:pt idx="19">
                  <c:v>0.83333333333333326</c:v>
                </c:pt>
                <c:pt idx="20">
                  <c:v>0.51515151515151514</c:v>
                </c:pt>
                <c:pt idx="24">
                  <c:v>0.8571428571428571</c:v>
                </c:pt>
                <c:pt idx="25">
                  <c:v>0.6</c:v>
                </c:pt>
                <c:pt idx="26">
                  <c:v>0.73015873015873012</c:v>
                </c:pt>
                <c:pt idx="27">
                  <c:v>0.80952380952380953</c:v>
                </c:pt>
                <c:pt idx="28">
                  <c:v>0.73529411764705888</c:v>
                </c:pt>
                <c:pt idx="29">
                  <c:v>0.84415584415584421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7960576"/>
        <c:axId val="167962112"/>
      </c:barChart>
      <c:catAx>
        <c:axId val="16796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96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9621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96057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710570891806731"/>
          <c:y val="0.93299201797306264"/>
          <c:w val="0.57500076994938798"/>
          <c:h val="5.84194722573256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medical gases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20424316271259374"/>
          <c:y val="2.9432509207953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61211537822413E-2"/>
          <c:y val="0.14085542240407653"/>
          <c:w val="0.90281421227060765"/>
          <c:h val="0.57393328830317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'Q26'!$C$2053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'Q26'!$B$2054:$B$2083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'Q26'!$C$2054:$C$2083</c:f>
              <c:numCache>
                <c:formatCode>0.0%</c:formatCode>
                <c:ptCount val="30"/>
                <c:pt idx="0">
                  <c:v>0.61764705882352944</c:v>
                </c:pt>
                <c:pt idx="1">
                  <c:v>0.82857142857142863</c:v>
                </c:pt>
                <c:pt idx="2">
                  <c:v>0.4</c:v>
                </c:pt>
                <c:pt idx="3">
                  <c:v>5.7692307692307696E-2</c:v>
                </c:pt>
                <c:pt idx="4">
                  <c:v>0.16666666666666666</c:v>
                </c:pt>
                <c:pt idx="5">
                  <c:v>0.40476190476190477</c:v>
                </c:pt>
                <c:pt idx="6">
                  <c:v>0.16666666666666666</c:v>
                </c:pt>
                <c:pt idx="7">
                  <c:v>0</c:v>
                </c:pt>
                <c:pt idx="8">
                  <c:v>0.76744186046511631</c:v>
                </c:pt>
                <c:pt idx="9">
                  <c:v>0.88461538461538458</c:v>
                </c:pt>
                <c:pt idx="10">
                  <c:v>6.6666666666666666E-2</c:v>
                </c:pt>
                <c:pt idx="11">
                  <c:v>0.59595959595959591</c:v>
                </c:pt>
                <c:pt idx="12">
                  <c:v>6.4516129032258063E-2</c:v>
                </c:pt>
                <c:pt idx="13">
                  <c:v>0.80434782608695654</c:v>
                </c:pt>
                <c:pt idx="14">
                  <c:v>3.2258064516129031E-2</c:v>
                </c:pt>
                <c:pt idx="15">
                  <c:v>0.81896551724137934</c:v>
                </c:pt>
                <c:pt idx="16">
                  <c:v>0.10714285714285714</c:v>
                </c:pt>
                <c:pt idx="17">
                  <c:v>1</c:v>
                </c:pt>
                <c:pt idx="18">
                  <c:v>1</c:v>
                </c:pt>
                <c:pt idx="19">
                  <c:v>0.90909090909090906</c:v>
                </c:pt>
                <c:pt idx="20">
                  <c:v>0</c:v>
                </c:pt>
                <c:pt idx="21">
                  <c:v>0.29629629629629628</c:v>
                </c:pt>
                <c:pt idx="22">
                  <c:v>0.92</c:v>
                </c:pt>
                <c:pt idx="23">
                  <c:v>0</c:v>
                </c:pt>
                <c:pt idx="24">
                  <c:v>0.13793103448275862</c:v>
                </c:pt>
                <c:pt idx="25">
                  <c:v>0.21739130434782608</c:v>
                </c:pt>
                <c:pt idx="26">
                  <c:v>0.38983050847457629</c:v>
                </c:pt>
                <c:pt idx="27">
                  <c:v>0.29411764705882354</c:v>
                </c:pt>
                <c:pt idx="28">
                  <c:v>0.63157894736842102</c:v>
                </c:pt>
                <c:pt idx="29">
                  <c:v>0.7142857142857143</c:v>
                </c:pt>
              </c:numCache>
            </c:numRef>
          </c:val>
        </c:ser>
        <c:ser>
          <c:idx val="1"/>
          <c:order val="1"/>
          <c:tx>
            <c:strRef>
              <c:f>'Q26'!$D$2053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'Q26'!$B$2054:$B$2083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'Q26'!$D$2054:$D$2083</c:f>
              <c:numCache>
                <c:formatCode>0.0%</c:formatCode>
                <c:ptCount val="30"/>
                <c:pt idx="0">
                  <c:v>0.51600000000000001</c:v>
                </c:pt>
                <c:pt idx="1">
                  <c:v>0.92900000000000005</c:v>
                </c:pt>
                <c:pt idx="4">
                  <c:v>0</c:v>
                </c:pt>
                <c:pt idx="5">
                  <c:v>0.03</c:v>
                </c:pt>
                <c:pt idx="6">
                  <c:v>0</c:v>
                </c:pt>
                <c:pt idx="7">
                  <c:v>6.7000000000000004E-2</c:v>
                </c:pt>
                <c:pt idx="8">
                  <c:v>0.70599999999999996</c:v>
                </c:pt>
                <c:pt idx="9">
                  <c:v>0.95799999999999996</c:v>
                </c:pt>
                <c:pt idx="11">
                  <c:v>0.54900000000000004</c:v>
                </c:pt>
                <c:pt idx="12">
                  <c:v>0.14299999999999999</c:v>
                </c:pt>
                <c:pt idx="13">
                  <c:v>0.86899999999999999</c:v>
                </c:pt>
                <c:pt idx="14">
                  <c:v>0</c:v>
                </c:pt>
                <c:pt idx="17">
                  <c:v>0.61899999999999999</c:v>
                </c:pt>
                <c:pt idx="18">
                  <c:v>0.75</c:v>
                </c:pt>
                <c:pt idx="19">
                  <c:v>0.84</c:v>
                </c:pt>
                <c:pt idx="20">
                  <c:v>0</c:v>
                </c:pt>
                <c:pt idx="21">
                  <c:v>0.40899999999999997</c:v>
                </c:pt>
                <c:pt idx="24">
                  <c:v>6.6000000000000003E-2</c:v>
                </c:pt>
                <c:pt idx="25">
                  <c:v>0.2</c:v>
                </c:pt>
                <c:pt idx="26">
                  <c:v>0.23200000000000001</c:v>
                </c:pt>
                <c:pt idx="28">
                  <c:v>0.51900000000000002</c:v>
                </c:pt>
                <c:pt idx="29">
                  <c:v>0.77800000000000002</c:v>
                </c:pt>
              </c:numCache>
            </c:numRef>
          </c:val>
        </c:ser>
        <c:ser>
          <c:idx val="2"/>
          <c:order val="2"/>
          <c:tx>
            <c:strRef>
              <c:f>'Q26'!$E$2053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'Q26'!$B$2054:$B$2083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'Q26'!$E$2054:$E$2083</c:f>
              <c:numCache>
                <c:formatCode>#,##0.0%</c:formatCode>
                <c:ptCount val="30"/>
                <c:pt idx="0">
                  <c:v>0.29411764705882354</c:v>
                </c:pt>
                <c:pt idx="1">
                  <c:v>0.83333333333333326</c:v>
                </c:pt>
                <c:pt idx="6">
                  <c:v>0.1</c:v>
                </c:pt>
                <c:pt idx="8">
                  <c:v>0.625</c:v>
                </c:pt>
                <c:pt idx="9">
                  <c:v>0.96</c:v>
                </c:pt>
                <c:pt idx="11">
                  <c:v>0.35106382978723405</c:v>
                </c:pt>
                <c:pt idx="12">
                  <c:v>0</c:v>
                </c:pt>
                <c:pt idx="13">
                  <c:v>0.89393939393939392</c:v>
                </c:pt>
                <c:pt idx="19">
                  <c:v>0.47916666666666663</c:v>
                </c:pt>
                <c:pt idx="20">
                  <c:v>0</c:v>
                </c:pt>
                <c:pt idx="24">
                  <c:v>4.7619047619047616E-2</c:v>
                </c:pt>
                <c:pt idx="25">
                  <c:v>0.16</c:v>
                </c:pt>
                <c:pt idx="26">
                  <c:v>6.3492063492063489E-2</c:v>
                </c:pt>
                <c:pt idx="27">
                  <c:v>0.42857142857142855</c:v>
                </c:pt>
                <c:pt idx="28">
                  <c:v>5.8823529411764712E-2</c:v>
                </c:pt>
                <c:pt idx="29">
                  <c:v>0.66233766233766234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8127488"/>
        <c:axId val="168137472"/>
      </c:barChart>
      <c:catAx>
        <c:axId val="16812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13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1374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12748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63585322315855"/>
          <c:y val="0.92979452671296747"/>
          <c:w val="0.5734918375775212"/>
          <c:h val="6.1643786296260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stable blood derivates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16978354978354968"/>
          <c:y val="2.9329718558842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71745782982265E-2"/>
          <c:y val="0.14036336779609218"/>
          <c:w val="0.90206801295004169"/>
          <c:h val="0.57402332501685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'Q26'!$C$2089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'Q26'!$B$2090:$B$2119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'Q26'!$C$2090:$C$2119</c:f>
              <c:numCache>
                <c:formatCode>0.0%</c:formatCode>
                <c:ptCount val="30"/>
                <c:pt idx="0">
                  <c:v>0.76470588235294112</c:v>
                </c:pt>
                <c:pt idx="1">
                  <c:v>0.6</c:v>
                </c:pt>
                <c:pt idx="2">
                  <c:v>0.4</c:v>
                </c:pt>
                <c:pt idx="3">
                  <c:v>9.6153846153846159E-2</c:v>
                </c:pt>
                <c:pt idx="4">
                  <c:v>0.33333333333333331</c:v>
                </c:pt>
                <c:pt idx="5">
                  <c:v>0.35714285714285715</c:v>
                </c:pt>
                <c:pt idx="6">
                  <c:v>0.16666666666666666</c:v>
                </c:pt>
                <c:pt idx="7">
                  <c:v>0.3888888888888889</c:v>
                </c:pt>
                <c:pt idx="8">
                  <c:v>0.18604651162790697</c:v>
                </c:pt>
                <c:pt idx="9">
                  <c:v>0.76923076923076927</c:v>
                </c:pt>
                <c:pt idx="10">
                  <c:v>0.26666666666666666</c:v>
                </c:pt>
                <c:pt idx="11">
                  <c:v>0.83838383838383834</c:v>
                </c:pt>
                <c:pt idx="12">
                  <c:v>0.5161290322580645</c:v>
                </c:pt>
                <c:pt idx="13">
                  <c:v>0.2608695652173913</c:v>
                </c:pt>
                <c:pt idx="14">
                  <c:v>0.35483870967741937</c:v>
                </c:pt>
                <c:pt idx="15">
                  <c:v>0.82758620689655171</c:v>
                </c:pt>
                <c:pt idx="16">
                  <c:v>3.5714285714285712E-2</c:v>
                </c:pt>
                <c:pt idx="17">
                  <c:v>1</c:v>
                </c:pt>
                <c:pt idx="18">
                  <c:v>1</c:v>
                </c:pt>
                <c:pt idx="19">
                  <c:v>0.54545454545454541</c:v>
                </c:pt>
                <c:pt idx="20">
                  <c:v>0.375</c:v>
                </c:pt>
                <c:pt idx="21">
                  <c:v>0.37037037037037035</c:v>
                </c:pt>
                <c:pt idx="22">
                  <c:v>0.88</c:v>
                </c:pt>
                <c:pt idx="23">
                  <c:v>0.51724137931034486</c:v>
                </c:pt>
                <c:pt idx="24">
                  <c:v>0.63793103448275867</c:v>
                </c:pt>
                <c:pt idx="25">
                  <c:v>0.47826086956521741</c:v>
                </c:pt>
                <c:pt idx="26">
                  <c:v>0.57627118644067798</c:v>
                </c:pt>
                <c:pt idx="27">
                  <c:v>0.11764705882352941</c:v>
                </c:pt>
                <c:pt idx="28">
                  <c:v>0.84210526315789469</c:v>
                </c:pt>
                <c:pt idx="29">
                  <c:v>0.2857142857142857</c:v>
                </c:pt>
              </c:numCache>
            </c:numRef>
          </c:val>
        </c:ser>
        <c:ser>
          <c:idx val="1"/>
          <c:order val="1"/>
          <c:tx>
            <c:strRef>
              <c:f>'Q26'!$D$2089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'Q26'!$B$2090:$B$2119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'Q26'!$D$2090:$D$2119</c:f>
              <c:numCache>
                <c:formatCode>0.0%</c:formatCode>
                <c:ptCount val="30"/>
                <c:pt idx="0">
                  <c:v>0.71</c:v>
                </c:pt>
                <c:pt idx="1">
                  <c:v>0.71399999999999997</c:v>
                </c:pt>
                <c:pt idx="4">
                  <c:v>0.4</c:v>
                </c:pt>
                <c:pt idx="5">
                  <c:v>0.59099999999999997</c:v>
                </c:pt>
                <c:pt idx="6">
                  <c:v>0.33300000000000002</c:v>
                </c:pt>
                <c:pt idx="7">
                  <c:v>0.26700000000000002</c:v>
                </c:pt>
                <c:pt idx="8">
                  <c:v>0.20599999999999999</c:v>
                </c:pt>
                <c:pt idx="9">
                  <c:v>1</c:v>
                </c:pt>
                <c:pt idx="11">
                  <c:v>0.74399999999999999</c:v>
                </c:pt>
                <c:pt idx="12">
                  <c:v>0.5</c:v>
                </c:pt>
                <c:pt idx="13">
                  <c:v>0.26200000000000001</c:v>
                </c:pt>
                <c:pt idx="14">
                  <c:v>0.22700000000000001</c:v>
                </c:pt>
                <c:pt idx="17">
                  <c:v>4.8000000000000001E-2</c:v>
                </c:pt>
                <c:pt idx="18">
                  <c:v>0.5</c:v>
                </c:pt>
                <c:pt idx="19">
                  <c:v>0.84</c:v>
                </c:pt>
                <c:pt idx="20">
                  <c:v>0</c:v>
                </c:pt>
                <c:pt idx="21">
                  <c:v>0.75</c:v>
                </c:pt>
                <c:pt idx="24">
                  <c:v>0.754</c:v>
                </c:pt>
                <c:pt idx="25">
                  <c:v>0.52</c:v>
                </c:pt>
                <c:pt idx="26">
                  <c:v>0.57999999999999996</c:v>
                </c:pt>
                <c:pt idx="28">
                  <c:v>0.81499999999999995</c:v>
                </c:pt>
                <c:pt idx="29">
                  <c:v>0.222</c:v>
                </c:pt>
              </c:numCache>
            </c:numRef>
          </c:val>
        </c:ser>
        <c:ser>
          <c:idx val="2"/>
          <c:order val="2"/>
          <c:tx>
            <c:strRef>
              <c:f>'Q26'!$E$2089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'Q26'!$B$2090:$B$2119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'Q26'!$E$2090:$E$2119</c:f>
              <c:numCache>
                <c:formatCode>#,##0.0%</c:formatCode>
                <c:ptCount val="30"/>
                <c:pt idx="0">
                  <c:v>0.70588235294117652</c:v>
                </c:pt>
                <c:pt idx="1">
                  <c:v>0.77777777777777768</c:v>
                </c:pt>
                <c:pt idx="6">
                  <c:v>0.3</c:v>
                </c:pt>
                <c:pt idx="8">
                  <c:v>7.1428571428571438E-2</c:v>
                </c:pt>
                <c:pt idx="9">
                  <c:v>0.8666666666666667</c:v>
                </c:pt>
                <c:pt idx="11">
                  <c:v>0.82978723404255317</c:v>
                </c:pt>
                <c:pt idx="12">
                  <c:v>0.9</c:v>
                </c:pt>
                <c:pt idx="13">
                  <c:v>0.46969696969696967</c:v>
                </c:pt>
                <c:pt idx="19">
                  <c:v>0.91666666666666674</c:v>
                </c:pt>
                <c:pt idx="20">
                  <c:v>0</c:v>
                </c:pt>
                <c:pt idx="24">
                  <c:v>0.87301587301587302</c:v>
                </c:pt>
                <c:pt idx="25">
                  <c:v>0.32</c:v>
                </c:pt>
                <c:pt idx="26">
                  <c:v>0.60317460317460314</c:v>
                </c:pt>
                <c:pt idx="27">
                  <c:v>4.7619047619047616E-2</c:v>
                </c:pt>
                <c:pt idx="28">
                  <c:v>0.73529411764705888</c:v>
                </c:pt>
                <c:pt idx="29">
                  <c:v>0.27272727272727271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8192256"/>
        <c:axId val="168194048"/>
      </c:barChart>
      <c:catAx>
        <c:axId val="1681922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19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1940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19225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02726931860877"/>
          <c:y val="0.93504315047038977"/>
          <c:w val="0.18741844769403862"/>
          <c:h val="3.93162531638279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labile blood derivates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17126018294405804"/>
          <c:y val="2.9329538540192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71745782982265E-2"/>
          <c:y val="0.14036336779609218"/>
          <c:w val="0.90206801295004169"/>
          <c:h val="0.57402332501685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'Q26'!$C$2125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'Q26'!$B$2126:$B$2155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'Q26'!$C$2126:$C$2155</c:f>
              <c:numCache>
                <c:formatCode>0.0%</c:formatCode>
                <c:ptCount val="30"/>
                <c:pt idx="0">
                  <c:v>0.11764705882352941</c:v>
                </c:pt>
                <c:pt idx="1">
                  <c:v>5.7142857142857141E-2</c:v>
                </c:pt>
                <c:pt idx="2">
                  <c:v>0</c:v>
                </c:pt>
                <c:pt idx="3">
                  <c:v>0</c:v>
                </c:pt>
                <c:pt idx="4">
                  <c:v>8.3333333333333329E-2</c:v>
                </c:pt>
                <c:pt idx="5">
                  <c:v>2.3809523809523808E-2</c:v>
                </c:pt>
                <c:pt idx="6">
                  <c:v>0.16666666666666666</c:v>
                </c:pt>
                <c:pt idx="7">
                  <c:v>0</c:v>
                </c:pt>
                <c:pt idx="8">
                  <c:v>4.6511627906976744E-2</c:v>
                </c:pt>
                <c:pt idx="9">
                  <c:v>7.6923076923076927E-2</c:v>
                </c:pt>
                <c:pt idx="10">
                  <c:v>6.6666666666666666E-2</c:v>
                </c:pt>
                <c:pt idx="11">
                  <c:v>0.15151515151515152</c:v>
                </c:pt>
                <c:pt idx="12">
                  <c:v>0.22580645161290322</c:v>
                </c:pt>
                <c:pt idx="13">
                  <c:v>4.3478260869565216E-2</c:v>
                </c:pt>
                <c:pt idx="14">
                  <c:v>6.4516129032258063E-2</c:v>
                </c:pt>
                <c:pt idx="15">
                  <c:v>0.81896551724137934</c:v>
                </c:pt>
                <c:pt idx="16">
                  <c:v>0</c:v>
                </c:pt>
                <c:pt idx="17">
                  <c:v>0</c:v>
                </c:pt>
                <c:pt idx="18">
                  <c:v>0.4</c:v>
                </c:pt>
                <c:pt idx="19">
                  <c:v>0</c:v>
                </c:pt>
                <c:pt idx="20">
                  <c:v>6.25E-2</c:v>
                </c:pt>
                <c:pt idx="21">
                  <c:v>0</c:v>
                </c:pt>
                <c:pt idx="22">
                  <c:v>0.2</c:v>
                </c:pt>
                <c:pt idx="23">
                  <c:v>6.8965517241379309E-2</c:v>
                </c:pt>
                <c:pt idx="24">
                  <c:v>5.1724137931034482E-2</c:v>
                </c:pt>
                <c:pt idx="25">
                  <c:v>0</c:v>
                </c:pt>
                <c:pt idx="26">
                  <c:v>0.16949152542372881</c:v>
                </c:pt>
                <c:pt idx="27">
                  <c:v>5.8823529411764705E-2</c:v>
                </c:pt>
                <c:pt idx="28">
                  <c:v>5.2631578947368418E-2</c:v>
                </c:pt>
                <c:pt idx="29">
                  <c:v>7.1428571428571425E-2</c:v>
                </c:pt>
              </c:numCache>
            </c:numRef>
          </c:val>
        </c:ser>
        <c:ser>
          <c:idx val="1"/>
          <c:order val="1"/>
          <c:tx>
            <c:strRef>
              <c:f>'Q26'!$D$2125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'Q26'!$B$2126:$B$2155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'Q26'!$D$2126:$D$2155</c:f>
              <c:numCache>
                <c:formatCode>0.0%</c:formatCode>
                <c:ptCount val="30"/>
                <c:pt idx="0">
                  <c:v>0.129</c:v>
                </c:pt>
                <c:pt idx="1">
                  <c:v>7.0999999999999994E-2</c:v>
                </c:pt>
                <c:pt idx="4">
                  <c:v>0</c:v>
                </c:pt>
                <c:pt idx="5">
                  <c:v>9.0999999999999998E-2</c:v>
                </c:pt>
                <c:pt idx="6">
                  <c:v>0</c:v>
                </c:pt>
                <c:pt idx="7">
                  <c:v>0</c:v>
                </c:pt>
                <c:pt idx="8">
                  <c:v>2.9000000000000001E-2</c:v>
                </c:pt>
                <c:pt idx="9">
                  <c:v>8.3000000000000004E-2</c:v>
                </c:pt>
                <c:pt idx="11">
                  <c:v>9.8000000000000004E-2</c:v>
                </c:pt>
                <c:pt idx="12">
                  <c:v>0.214</c:v>
                </c:pt>
                <c:pt idx="13">
                  <c:v>8.2000000000000003E-2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0.04</c:v>
                </c:pt>
                <c:pt idx="20">
                  <c:v>0</c:v>
                </c:pt>
                <c:pt idx="21">
                  <c:v>0.81799999999999995</c:v>
                </c:pt>
                <c:pt idx="24">
                  <c:v>6.6000000000000003E-2</c:v>
                </c:pt>
                <c:pt idx="25">
                  <c:v>0.08</c:v>
                </c:pt>
                <c:pt idx="26">
                  <c:v>0.11600000000000001</c:v>
                </c:pt>
                <c:pt idx="28">
                  <c:v>3.6999999999999998E-2</c:v>
                </c:pt>
                <c:pt idx="29">
                  <c:v>0.111</c:v>
                </c:pt>
              </c:numCache>
            </c:numRef>
          </c:val>
        </c:ser>
        <c:ser>
          <c:idx val="2"/>
          <c:order val="2"/>
          <c:tx>
            <c:strRef>
              <c:f>'Q26'!$E$2125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'Q26'!$B$2126:$B$2155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'Q26'!$E$2126:$E$2155</c:f>
              <c:numCache>
                <c:formatCode>#,##0.0%</c:formatCode>
                <c:ptCount val="30"/>
                <c:pt idx="0">
                  <c:v>0.11764705882352942</c:v>
                </c:pt>
                <c:pt idx="1">
                  <c:v>2.7777777777777776E-2</c:v>
                </c:pt>
                <c:pt idx="6">
                  <c:v>0</c:v>
                </c:pt>
                <c:pt idx="8">
                  <c:v>0</c:v>
                </c:pt>
                <c:pt idx="9">
                  <c:v>0.17333333333333331</c:v>
                </c:pt>
                <c:pt idx="11">
                  <c:v>0.14893617021276595</c:v>
                </c:pt>
                <c:pt idx="12">
                  <c:v>0.3</c:v>
                </c:pt>
                <c:pt idx="13">
                  <c:v>0.2878787878787879</c:v>
                </c:pt>
                <c:pt idx="19">
                  <c:v>8.3333333333333343E-2</c:v>
                </c:pt>
                <c:pt idx="20">
                  <c:v>0</c:v>
                </c:pt>
                <c:pt idx="24">
                  <c:v>3.1746031746031744E-2</c:v>
                </c:pt>
                <c:pt idx="25">
                  <c:v>0.04</c:v>
                </c:pt>
                <c:pt idx="26">
                  <c:v>0.19047619047619047</c:v>
                </c:pt>
                <c:pt idx="27">
                  <c:v>4.7619047619047616E-2</c:v>
                </c:pt>
                <c:pt idx="28">
                  <c:v>0.17647058823529413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8232448"/>
        <c:axId val="168233984"/>
      </c:barChart>
      <c:catAx>
        <c:axId val="16823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2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2339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23244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84810604900136"/>
          <c:y val="0.92880982469783979"/>
          <c:w val="0.57329847387753563"/>
          <c:h val="6.29141779088315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radiographic contrast materials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12812954727809267"/>
          <c:y val="2.92274679656812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83210603829166E-2"/>
          <c:y val="0.13987473903966588"/>
          <c:w val="0.9027982326951427"/>
          <c:h val="0.57620041753653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'Q26'!$C$2161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'Q26'!$B$2162:$B$2191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'Q26'!$C$2162:$C$2191</c:f>
              <c:numCache>
                <c:formatCode>0.0%</c:formatCode>
                <c:ptCount val="30"/>
                <c:pt idx="0">
                  <c:v>0.73529411764705888</c:v>
                </c:pt>
                <c:pt idx="1">
                  <c:v>0.77142857142857146</c:v>
                </c:pt>
                <c:pt idx="2">
                  <c:v>0.8</c:v>
                </c:pt>
                <c:pt idx="3">
                  <c:v>0.82692307692307687</c:v>
                </c:pt>
                <c:pt idx="4">
                  <c:v>0.69444444444444442</c:v>
                </c:pt>
                <c:pt idx="5">
                  <c:v>0.6428571428571429</c:v>
                </c:pt>
                <c:pt idx="6">
                  <c:v>0.66666666666666663</c:v>
                </c:pt>
                <c:pt idx="7">
                  <c:v>0.66666666666666663</c:v>
                </c:pt>
                <c:pt idx="8">
                  <c:v>0.44186046511627908</c:v>
                </c:pt>
                <c:pt idx="9">
                  <c:v>0.61538461538461542</c:v>
                </c:pt>
                <c:pt idx="10">
                  <c:v>0.46666666666666667</c:v>
                </c:pt>
                <c:pt idx="11">
                  <c:v>0.85858585858585856</c:v>
                </c:pt>
                <c:pt idx="12">
                  <c:v>0.80645161290322576</c:v>
                </c:pt>
                <c:pt idx="13">
                  <c:v>0.91304347826086951</c:v>
                </c:pt>
                <c:pt idx="14">
                  <c:v>0.67741935483870963</c:v>
                </c:pt>
                <c:pt idx="15">
                  <c:v>0.75</c:v>
                </c:pt>
                <c:pt idx="16">
                  <c:v>0.75</c:v>
                </c:pt>
                <c:pt idx="17">
                  <c:v>0.66666666666666663</c:v>
                </c:pt>
                <c:pt idx="18">
                  <c:v>1</c:v>
                </c:pt>
                <c:pt idx="19">
                  <c:v>0.90909090909090906</c:v>
                </c:pt>
                <c:pt idx="20">
                  <c:v>0.625</c:v>
                </c:pt>
                <c:pt idx="21">
                  <c:v>0.44444444444444442</c:v>
                </c:pt>
                <c:pt idx="22">
                  <c:v>0.88</c:v>
                </c:pt>
                <c:pt idx="23">
                  <c:v>0.58620689655172409</c:v>
                </c:pt>
                <c:pt idx="24">
                  <c:v>0.84482758620689657</c:v>
                </c:pt>
                <c:pt idx="25">
                  <c:v>0.43478260869565216</c:v>
                </c:pt>
                <c:pt idx="26">
                  <c:v>0.83050847457627119</c:v>
                </c:pt>
                <c:pt idx="27">
                  <c:v>0.35294117647058826</c:v>
                </c:pt>
                <c:pt idx="28">
                  <c:v>0.84210526315789469</c:v>
                </c:pt>
                <c:pt idx="29">
                  <c:v>0.6428571428571429</c:v>
                </c:pt>
              </c:numCache>
            </c:numRef>
          </c:val>
        </c:ser>
        <c:ser>
          <c:idx val="1"/>
          <c:order val="1"/>
          <c:tx>
            <c:strRef>
              <c:f>'Q26'!$D$2161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'Q26'!$B$2162:$B$2191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'Q26'!$D$2162:$D$2191</c:f>
              <c:numCache>
                <c:formatCode>0.0%</c:formatCode>
                <c:ptCount val="30"/>
                <c:pt idx="0">
                  <c:v>0.64500000000000002</c:v>
                </c:pt>
                <c:pt idx="1">
                  <c:v>0.64300000000000002</c:v>
                </c:pt>
                <c:pt idx="4">
                  <c:v>0.46700000000000003</c:v>
                </c:pt>
                <c:pt idx="5">
                  <c:v>0.81799999999999995</c:v>
                </c:pt>
                <c:pt idx="6">
                  <c:v>0.66700000000000004</c:v>
                </c:pt>
                <c:pt idx="7">
                  <c:v>0.26700000000000002</c:v>
                </c:pt>
                <c:pt idx="8">
                  <c:v>0.38200000000000001</c:v>
                </c:pt>
                <c:pt idx="9">
                  <c:v>0.83299999999999996</c:v>
                </c:pt>
                <c:pt idx="11">
                  <c:v>0.82699999999999996</c:v>
                </c:pt>
                <c:pt idx="12">
                  <c:v>0.214</c:v>
                </c:pt>
                <c:pt idx="13">
                  <c:v>0.88500000000000001</c:v>
                </c:pt>
                <c:pt idx="14">
                  <c:v>0.47699999999999998</c:v>
                </c:pt>
                <c:pt idx="17">
                  <c:v>0.61899999999999999</c:v>
                </c:pt>
                <c:pt idx="18">
                  <c:v>1</c:v>
                </c:pt>
                <c:pt idx="19">
                  <c:v>0.92</c:v>
                </c:pt>
                <c:pt idx="20">
                  <c:v>0.5</c:v>
                </c:pt>
                <c:pt idx="21">
                  <c:v>0.84099999999999997</c:v>
                </c:pt>
                <c:pt idx="24">
                  <c:v>0.90200000000000002</c:v>
                </c:pt>
                <c:pt idx="25">
                  <c:v>0.52</c:v>
                </c:pt>
                <c:pt idx="26">
                  <c:v>0.66700000000000004</c:v>
                </c:pt>
                <c:pt idx="28">
                  <c:v>0.59299999999999997</c:v>
                </c:pt>
                <c:pt idx="29">
                  <c:v>0.77800000000000002</c:v>
                </c:pt>
              </c:numCache>
            </c:numRef>
          </c:val>
        </c:ser>
        <c:ser>
          <c:idx val="2"/>
          <c:order val="2"/>
          <c:tx>
            <c:strRef>
              <c:f>'Q26'!$E$2161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'Q26'!$B$2162:$B$2191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'Q26'!$E$2162:$E$2191</c:f>
              <c:numCache>
                <c:formatCode>#,##0.0%</c:formatCode>
                <c:ptCount val="30"/>
                <c:pt idx="0">
                  <c:v>0.76470588235294112</c:v>
                </c:pt>
                <c:pt idx="1">
                  <c:v>0.75</c:v>
                </c:pt>
                <c:pt idx="6">
                  <c:v>0.5</c:v>
                </c:pt>
                <c:pt idx="8">
                  <c:v>0.28571428571428575</c:v>
                </c:pt>
                <c:pt idx="9">
                  <c:v>0.90666666666666673</c:v>
                </c:pt>
                <c:pt idx="11">
                  <c:v>0.81914893617021278</c:v>
                </c:pt>
                <c:pt idx="12">
                  <c:v>0.9</c:v>
                </c:pt>
                <c:pt idx="13">
                  <c:v>0.77272727272727271</c:v>
                </c:pt>
                <c:pt idx="19">
                  <c:v>0.8125</c:v>
                </c:pt>
                <c:pt idx="20">
                  <c:v>0.45454545454545453</c:v>
                </c:pt>
                <c:pt idx="24">
                  <c:v>0.92063492063492058</c:v>
                </c:pt>
                <c:pt idx="25">
                  <c:v>0.48</c:v>
                </c:pt>
                <c:pt idx="26">
                  <c:v>0.69841269841269837</c:v>
                </c:pt>
                <c:pt idx="27">
                  <c:v>0.38095238095238093</c:v>
                </c:pt>
                <c:pt idx="28">
                  <c:v>0.67647058823529405</c:v>
                </c:pt>
                <c:pt idx="29">
                  <c:v>0.63636363636363635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8276736"/>
        <c:axId val="168278272"/>
      </c:barChart>
      <c:catAx>
        <c:axId val="16827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27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2782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27673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960803312798389"/>
          <c:y val="0.93015438399418182"/>
          <c:w val="0.57254922959759613"/>
          <c:h val="6.1328753658878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radio pharmaceuticals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17042133963526263"/>
          <c:y val="2.9126297484419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95873176652543E-2"/>
          <c:y val="0.13939020847174224"/>
          <c:w val="0.90352811545464051"/>
          <c:h val="0.578365342614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'Q26'!$C$2197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'Q26'!$B$2198:$B$2227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'Q26'!$C$2198:$C$2227</c:f>
              <c:numCache>
                <c:formatCode>0.0%</c:formatCode>
                <c:ptCount val="30"/>
                <c:pt idx="0">
                  <c:v>0.3235294117647059</c:v>
                </c:pt>
                <c:pt idx="1">
                  <c:v>0.2</c:v>
                </c:pt>
                <c:pt idx="2">
                  <c:v>0.6</c:v>
                </c:pt>
                <c:pt idx="3">
                  <c:v>0.44230769230769229</c:v>
                </c:pt>
                <c:pt idx="4">
                  <c:v>0.25</c:v>
                </c:pt>
                <c:pt idx="5">
                  <c:v>0.2857142857142857</c:v>
                </c:pt>
                <c:pt idx="6">
                  <c:v>0.16666666666666666</c:v>
                </c:pt>
                <c:pt idx="7">
                  <c:v>0</c:v>
                </c:pt>
                <c:pt idx="8">
                  <c:v>0.30232558139534882</c:v>
                </c:pt>
                <c:pt idx="9">
                  <c:v>0.26923076923076922</c:v>
                </c:pt>
                <c:pt idx="10">
                  <c:v>6.6666666666666666E-2</c:v>
                </c:pt>
                <c:pt idx="11">
                  <c:v>0.36363636363636365</c:v>
                </c:pt>
                <c:pt idx="12">
                  <c:v>0.25806451612903225</c:v>
                </c:pt>
                <c:pt idx="13">
                  <c:v>0.39130434782608697</c:v>
                </c:pt>
                <c:pt idx="14">
                  <c:v>0</c:v>
                </c:pt>
                <c:pt idx="15">
                  <c:v>0.20689655172413793</c:v>
                </c:pt>
                <c:pt idx="16">
                  <c:v>3.5714285714285712E-2</c:v>
                </c:pt>
                <c:pt idx="17">
                  <c:v>0</c:v>
                </c:pt>
                <c:pt idx="18">
                  <c:v>0.8</c:v>
                </c:pt>
                <c:pt idx="19">
                  <c:v>0.72727272727272729</c:v>
                </c:pt>
                <c:pt idx="20">
                  <c:v>0</c:v>
                </c:pt>
                <c:pt idx="21">
                  <c:v>3.7037037037037035E-2</c:v>
                </c:pt>
                <c:pt idx="22">
                  <c:v>0.16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0.13043478260869565</c:v>
                </c:pt>
                <c:pt idx="26">
                  <c:v>0.25423728813559321</c:v>
                </c:pt>
                <c:pt idx="27">
                  <c:v>0.41176470588235292</c:v>
                </c:pt>
                <c:pt idx="28">
                  <c:v>0.10526315789473684</c:v>
                </c:pt>
                <c:pt idx="29">
                  <c:v>0.21428571428571427</c:v>
                </c:pt>
              </c:numCache>
            </c:numRef>
          </c:val>
        </c:ser>
        <c:ser>
          <c:idx val="1"/>
          <c:order val="1"/>
          <c:tx>
            <c:strRef>
              <c:f>'Q26'!$D$2197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'Q26'!$B$2198:$B$2227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'Q26'!$D$2198:$D$2227</c:f>
              <c:numCache>
                <c:formatCode>0.0%</c:formatCode>
                <c:ptCount val="30"/>
                <c:pt idx="0">
                  <c:v>0.22600000000000001</c:v>
                </c:pt>
                <c:pt idx="1">
                  <c:v>7.0999999999999994E-2</c:v>
                </c:pt>
                <c:pt idx="4">
                  <c:v>0.33300000000000002</c:v>
                </c:pt>
                <c:pt idx="5">
                  <c:v>0.121</c:v>
                </c:pt>
                <c:pt idx="6">
                  <c:v>0.111</c:v>
                </c:pt>
                <c:pt idx="7">
                  <c:v>0</c:v>
                </c:pt>
                <c:pt idx="8">
                  <c:v>0.23499999999999999</c:v>
                </c:pt>
                <c:pt idx="9">
                  <c:v>0.16700000000000001</c:v>
                </c:pt>
                <c:pt idx="11">
                  <c:v>0.27800000000000002</c:v>
                </c:pt>
                <c:pt idx="12">
                  <c:v>0.214</c:v>
                </c:pt>
                <c:pt idx="13">
                  <c:v>0.19700000000000001</c:v>
                </c:pt>
                <c:pt idx="14">
                  <c:v>0</c:v>
                </c:pt>
                <c:pt idx="17">
                  <c:v>4.8000000000000001E-2</c:v>
                </c:pt>
                <c:pt idx="18">
                  <c:v>0.75</c:v>
                </c:pt>
                <c:pt idx="19">
                  <c:v>0.76</c:v>
                </c:pt>
                <c:pt idx="20">
                  <c:v>0.125</c:v>
                </c:pt>
                <c:pt idx="21">
                  <c:v>0.13600000000000001</c:v>
                </c:pt>
                <c:pt idx="24">
                  <c:v>0.246</c:v>
                </c:pt>
                <c:pt idx="25">
                  <c:v>0.08</c:v>
                </c:pt>
                <c:pt idx="26">
                  <c:v>0.13</c:v>
                </c:pt>
                <c:pt idx="28">
                  <c:v>7.3999999999999996E-2</c:v>
                </c:pt>
                <c:pt idx="29">
                  <c:v>0.33300000000000002</c:v>
                </c:pt>
              </c:numCache>
            </c:numRef>
          </c:val>
        </c:ser>
        <c:ser>
          <c:idx val="2"/>
          <c:order val="2"/>
          <c:tx>
            <c:strRef>
              <c:f>'Q26'!$E$2197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'Q26'!$B$2198:$B$2227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'Q26'!$E$2198:$E$2227</c:f>
              <c:numCache>
                <c:formatCode>#,##0.0%</c:formatCode>
                <c:ptCount val="30"/>
                <c:pt idx="0">
                  <c:v>0.35294117647058826</c:v>
                </c:pt>
                <c:pt idx="1">
                  <c:v>0.1111111111111111</c:v>
                </c:pt>
                <c:pt idx="6">
                  <c:v>0</c:v>
                </c:pt>
                <c:pt idx="8">
                  <c:v>0.125</c:v>
                </c:pt>
                <c:pt idx="9">
                  <c:v>0.14666666666666667</c:v>
                </c:pt>
                <c:pt idx="11">
                  <c:v>0.30851063829787234</c:v>
                </c:pt>
                <c:pt idx="12">
                  <c:v>0.2</c:v>
                </c:pt>
                <c:pt idx="13">
                  <c:v>9.0909090909090912E-2</c:v>
                </c:pt>
                <c:pt idx="19">
                  <c:v>0.66666666666666674</c:v>
                </c:pt>
                <c:pt idx="20">
                  <c:v>0</c:v>
                </c:pt>
                <c:pt idx="24">
                  <c:v>0.14285714285714288</c:v>
                </c:pt>
                <c:pt idx="25">
                  <c:v>0.24</c:v>
                </c:pt>
                <c:pt idx="26">
                  <c:v>6.3492063492063489E-2</c:v>
                </c:pt>
                <c:pt idx="27">
                  <c:v>0.33333333333333337</c:v>
                </c:pt>
                <c:pt idx="28">
                  <c:v>8.8235294117647065E-2</c:v>
                </c:pt>
                <c:pt idx="29">
                  <c:v>0.2207792207792208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8329216"/>
        <c:axId val="168330752"/>
      </c:barChart>
      <c:catAx>
        <c:axId val="16832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33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3307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32921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036582425903157"/>
          <c:y val="0.9336750087309047"/>
          <c:w val="0.5718019238539549"/>
          <c:h val="5.78230704701004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tax free alcohol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20127384755200203"/>
          <c:y val="2.9126297484419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95873176652543E-2"/>
          <c:y val="0.13939020847174224"/>
          <c:w val="0.90352811545464051"/>
          <c:h val="0.578365342614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'Q26'!$C$2233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'Q26'!$B$2234:$B$2263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'Q26'!$C$2234:$C$2263</c:f>
              <c:numCache>
                <c:formatCode>0.0%</c:formatCode>
                <c:ptCount val="30"/>
                <c:pt idx="0">
                  <c:v>0.91176470588235292</c:v>
                </c:pt>
                <c:pt idx="1">
                  <c:v>0.45714285714285713</c:v>
                </c:pt>
                <c:pt idx="2">
                  <c:v>1</c:v>
                </c:pt>
                <c:pt idx="3">
                  <c:v>0.82692307692307687</c:v>
                </c:pt>
                <c:pt idx="4">
                  <c:v>0.94444444444444442</c:v>
                </c:pt>
                <c:pt idx="5">
                  <c:v>0.73809523809523814</c:v>
                </c:pt>
                <c:pt idx="6">
                  <c:v>0.66666666666666663</c:v>
                </c:pt>
                <c:pt idx="7">
                  <c:v>0.88888888888888884</c:v>
                </c:pt>
                <c:pt idx="8">
                  <c:v>0.76744186046511631</c:v>
                </c:pt>
                <c:pt idx="9">
                  <c:v>0.5</c:v>
                </c:pt>
                <c:pt idx="10">
                  <c:v>0.8</c:v>
                </c:pt>
                <c:pt idx="11">
                  <c:v>0.80808080808080807</c:v>
                </c:pt>
                <c:pt idx="12">
                  <c:v>1</c:v>
                </c:pt>
                <c:pt idx="13">
                  <c:v>0.76086956521739135</c:v>
                </c:pt>
                <c:pt idx="14">
                  <c:v>0.4838709677419355</c:v>
                </c:pt>
                <c:pt idx="15">
                  <c:v>0.80172413793103448</c:v>
                </c:pt>
                <c:pt idx="16">
                  <c:v>0.9642857142857143</c:v>
                </c:pt>
                <c:pt idx="17">
                  <c:v>1</c:v>
                </c:pt>
                <c:pt idx="18">
                  <c:v>0.8</c:v>
                </c:pt>
                <c:pt idx="19">
                  <c:v>0.90909090909090906</c:v>
                </c:pt>
                <c:pt idx="20">
                  <c:v>0.3125</c:v>
                </c:pt>
                <c:pt idx="21">
                  <c:v>0.85185185185185186</c:v>
                </c:pt>
                <c:pt idx="22">
                  <c:v>0.8</c:v>
                </c:pt>
                <c:pt idx="23">
                  <c:v>0.82758620689655171</c:v>
                </c:pt>
                <c:pt idx="24">
                  <c:v>0.55172413793103448</c:v>
                </c:pt>
                <c:pt idx="25">
                  <c:v>0.78260869565217395</c:v>
                </c:pt>
                <c:pt idx="26">
                  <c:v>0.66101694915254239</c:v>
                </c:pt>
                <c:pt idx="27">
                  <c:v>0.35294117647058826</c:v>
                </c:pt>
                <c:pt idx="28">
                  <c:v>0.84210526315789469</c:v>
                </c:pt>
                <c:pt idx="29">
                  <c:v>0.42857142857142855</c:v>
                </c:pt>
              </c:numCache>
            </c:numRef>
          </c:val>
        </c:ser>
        <c:ser>
          <c:idx val="1"/>
          <c:order val="1"/>
          <c:tx>
            <c:strRef>
              <c:f>'Q26'!$D$2233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'Q26'!$B$2234:$B$2263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'Q26'!$D$2234:$D$2263</c:f>
              <c:numCache>
                <c:formatCode>0.0%</c:formatCode>
                <c:ptCount val="30"/>
                <c:pt idx="0">
                  <c:v>0.96799999999999997</c:v>
                </c:pt>
                <c:pt idx="1">
                  <c:v>0.35699999999999998</c:v>
                </c:pt>
                <c:pt idx="4">
                  <c:v>0.73299999999999998</c:v>
                </c:pt>
                <c:pt idx="5">
                  <c:v>0.59099999999999997</c:v>
                </c:pt>
                <c:pt idx="6">
                  <c:v>0.88900000000000001</c:v>
                </c:pt>
                <c:pt idx="7">
                  <c:v>0.73299999999999998</c:v>
                </c:pt>
                <c:pt idx="8">
                  <c:v>0.82399999999999995</c:v>
                </c:pt>
                <c:pt idx="9">
                  <c:v>0.625</c:v>
                </c:pt>
                <c:pt idx="11">
                  <c:v>0.81200000000000006</c:v>
                </c:pt>
                <c:pt idx="12">
                  <c:v>0.92900000000000005</c:v>
                </c:pt>
                <c:pt idx="13">
                  <c:v>0.55700000000000005</c:v>
                </c:pt>
                <c:pt idx="14">
                  <c:v>0.34100000000000003</c:v>
                </c:pt>
                <c:pt idx="17">
                  <c:v>0.95199999999999996</c:v>
                </c:pt>
                <c:pt idx="18">
                  <c:v>1</c:v>
                </c:pt>
                <c:pt idx="19">
                  <c:v>0.88</c:v>
                </c:pt>
                <c:pt idx="20">
                  <c:v>0.375</c:v>
                </c:pt>
                <c:pt idx="21">
                  <c:v>0.95499999999999996</c:v>
                </c:pt>
                <c:pt idx="24">
                  <c:v>0.55700000000000005</c:v>
                </c:pt>
                <c:pt idx="25">
                  <c:v>0.76</c:v>
                </c:pt>
                <c:pt idx="26">
                  <c:v>0.66700000000000004</c:v>
                </c:pt>
                <c:pt idx="28">
                  <c:v>0.92600000000000005</c:v>
                </c:pt>
                <c:pt idx="29">
                  <c:v>0.66700000000000004</c:v>
                </c:pt>
              </c:numCache>
            </c:numRef>
          </c:val>
        </c:ser>
        <c:ser>
          <c:idx val="2"/>
          <c:order val="2"/>
          <c:tx>
            <c:strRef>
              <c:f>'Q26'!$E$2233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'Q26'!$B$2234:$B$2263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'Q26'!$E$2234:$E$2263</c:f>
              <c:numCache>
                <c:formatCode>#,##0.0%</c:formatCode>
                <c:ptCount val="30"/>
                <c:pt idx="0">
                  <c:v>1</c:v>
                </c:pt>
                <c:pt idx="1">
                  <c:v>0.5</c:v>
                </c:pt>
                <c:pt idx="6">
                  <c:v>0.8</c:v>
                </c:pt>
                <c:pt idx="8">
                  <c:v>0.75</c:v>
                </c:pt>
                <c:pt idx="9">
                  <c:v>0.81333333333333324</c:v>
                </c:pt>
                <c:pt idx="11">
                  <c:v>0.8085106382978724</c:v>
                </c:pt>
                <c:pt idx="12">
                  <c:v>1</c:v>
                </c:pt>
                <c:pt idx="13">
                  <c:v>0.9242424242424242</c:v>
                </c:pt>
                <c:pt idx="19">
                  <c:v>0.875</c:v>
                </c:pt>
                <c:pt idx="20">
                  <c:v>0.33333333333333337</c:v>
                </c:pt>
                <c:pt idx="24">
                  <c:v>0.88888888888888884</c:v>
                </c:pt>
                <c:pt idx="25">
                  <c:v>0.84</c:v>
                </c:pt>
                <c:pt idx="26">
                  <c:v>0.74603174603174605</c:v>
                </c:pt>
                <c:pt idx="27">
                  <c:v>0.61904761904761907</c:v>
                </c:pt>
                <c:pt idx="28">
                  <c:v>0.88235294117647056</c:v>
                </c:pt>
                <c:pt idx="29">
                  <c:v>0.36363636363636365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8360960"/>
        <c:axId val="168375040"/>
      </c:barChart>
      <c:catAx>
        <c:axId val="16836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37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3750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36096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112165727346162"/>
          <c:y val="0.93051064090239655"/>
          <c:w val="0.57105654913290771"/>
          <c:h val="6.10171413758465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chemical reagents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1875918296939687"/>
          <c:y val="2.9025667059107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09177360802058E-2"/>
          <c:y val="0.13890832006333195"/>
          <c:w val="0.90278563950488899"/>
          <c:h val="0.578439123845813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'Q26'!$C$2269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'Q26'!$B$2270:$B$2299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'Q26'!$C$2270:$C$2299</c:f>
              <c:numCache>
                <c:formatCode>0.0%</c:formatCode>
                <c:ptCount val="30"/>
                <c:pt idx="0">
                  <c:v>0.76470588235294112</c:v>
                </c:pt>
                <c:pt idx="1">
                  <c:v>0.54285714285714282</c:v>
                </c:pt>
                <c:pt idx="2">
                  <c:v>1</c:v>
                </c:pt>
                <c:pt idx="3">
                  <c:v>0.13461538461538461</c:v>
                </c:pt>
                <c:pt idx="4">
                  <c:v>0.94444444444444442</c:v>
                </c:pt>
                <c:pt idx="5">
                  <c:v>0.76190476190476186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0.13953488372093023</c:v>
                </c:pt>
                <c:pt idx="9">
                  <c:v>0.30769230769230771</c:v>
                </c:pt>
                <c:pt idx="10">
                  <c:v>0.4</c:v>
                </c:pt>
                <c:pt idx="11">
                  <c:v>0.86868686868686873</c:v>
                </c:pt>
                <c:pt idx="12">
                  <c:v>0.967741935483871</c:v>
                </c:pt>
                <c:pt idx="13">
                  <c:v>0.71739130434782605</c:v>
                </c:pt>
                <c:pt idx="14">
                  <c:v>0.16129032258064516</c:v>
                </c:pt>
                <c:pt idx="15">
                  <c:v>0.7068965517241379</c:v>
                </c:pt>
                <c:pt idx="16">
                  <c:v>0.5</c:v>
                </c:pt>
                <c:pt idx="17">
                  <c:v>0.66666666666666663</c:v>
                </c:pt>
                <c:pt idx="18">
                  <c:v>0.8</c:v>
                </c:pt>
                <c:pt idx="19">
                  <c:v>0.36363636363636365</c:v>
                </c:pt>
                <c:pt idx="20">
                  <c:v>0.375</c:v>
                </c:pt>
                <c:pt idx="21">
                  <c:v>0.1111111111111111</c:v>
                </c:pt>
                <c:pt idx="22">
                  <c:v>0.36</c:v>
                </c:pt>
                <c:pt idx="23">
                  <c:v>0.68965517241379315</c:v>
                </c:pt>
                <c:pt idx="24">
                  <c:v>0.72413793103448276</c:v>
                </c:pt>
                <c:pt idx="25">
                  <c:v>0.86956521739130432</c:v>
                </c:pt>
                <c:pt idx="26">
                  <c:v>0.3559322033898305</c:v>
                </c:pt>
                <c:pt idx="27">
                  <c:v>0.11764705882352941</c:v>
                </c:pt>
                <c:pt idx="28">
                  <c:v>0.78947368421052633</c:v>
                </c:pt>
                <c:pt idx="29">
                  <c:v>7.1428571428571425E-2</c:v>
                </c:pt>
              </c:numCache>
            </c:numRef>
          </c:val>
        </c:ser>
        <c:ser>
          <c:idx val="1"/>
          <c:order val="1"/>
          <c:tx>
            <c:strRef>
              <c:f>'Q26'!$D$2269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'Q26'!$B$2270:$B$2299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'Q26'!$D$2270:$D$2299</c:f>
              <c:numCache>
                <c:formatCode>0.0%</c:formatCode>
                <c:ptCount val="30"/>
                <c:pt idx="0">
                  <c:v>0.90300000000000002</c:v>
                </c:pt>
                <c:pt idx="1">
                  <c:v>0.35699999999999998</c:v>
                </c:pt>
                <c:pt idx="4">
                  <c:v>0.93300000000000005</c:v>
                </c:pt>
                <c:pt idx="5">
                  <c:v>0.74199999999999999</c:v>
                </c:pt>
                <c:pt idx="6">
                  <c:v>0.222</c:v>
                </c:pt>
                <c:pt idx="7">
                  <c:v>0.2</c:v>
                </c:pt>
                <c:pt idx="8">
                  <c:v>0.26500000000000001</c:v>
                </c:pt>
                <c:pt idx="9">
                  <c:v>0.25</c:v>
                </c:pt>
                <c:pt idx="11">
                  <c:v>0.76700000000000002</c:v>
                </c:pt>
                <c:pt idx="12">
                  <c:v>0.85699999999999998</c:v>
                </c:pt>
                <c:pt idx="13">
                  <c:v>0.68899999999999995</c:v>
                </c:pt>
                <c:pt idx="14">
                  <c:v>0.182</c:v>
                </c:pt>
                <c:pt idx="17">
                  <c:v>0.57099999999999995</c:v>
                </c:pt>
                <c:pt idx="18">
                  <c:v>0.75</c:v>
                </c:pt>
                <c:pt idx="19">
                  <c:v>0.64</c:v>
                </c:pt>
                <c:pt idx="20">
                  <c:v>0.375</c:v>
                </c:pt>
                <c:pt idx="21">
                  <c:v>6.8000000000000005E-2</c:v>
                </c:pt>
                <c:pt idx="24">
                  <c:v>0.85199999999999998</c:v>
                </c:pt>
                <c:pt idx="25">
                  <c:v>0.8</c:v>
                </c:pt>
                <c:pt idx="26">
                  <c:v>0.26100000000000001</c:v>
                </c:pt>
                <c:pt idx="28">
                  <c:v>0.59299999999999997</c:v>
                </c:pt>
                <c:pt idx="29">
                  <c:v>0.33300000000000002</c:v>
                </c:pt>
              </c:numCache>
            </c:numRef>
          </c:val>
        </c:ser>
        <c:ser>
          <c:idx val="2"/>
          <c:order val="2"/>
          <c:tx>
            <c:strRef>
              <c:f>'Q26'!$E$2269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'Q26'!$B$2270:$B$2299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'Q26'!$E$2270:$E$2299</c:f>
              <c:numCache>
                <c:formatCode>#,##0.0%</c:formatCode>
                <c:ptCount val="30"/>
                <c:pt idx="0">
                  <c:v>1</c:v>
                </c:pt>
                <c:pt idx="1">
                  <c:v>0.5</c:v>
                </c:pt>
                <c:pt idx="6">
                  <c:v>0.2</c:v>
                </c:pt>
                <c:pt idx="8">
                  <c:v>0.10714285714285714</c:v>
                </c:pt>
                <c:pt idx="9">
                  <c:v>0.18666666666666668</c:v>
                </c:pt>
                <c:pt idx="11">
                  <c:v>0.73404255319148926</c:v>
                </c:pt>
                <c:pt idx="12">
                  <c:v>1</c:v>
                </c:pt>
                <c:pt idx="13">
                  <c:v>0.68181818181818188</c:v>
                </c:pt>
                <c:pt idx="19">
                  <c:v>0.64583333333333326</c:v>
                </c:pt>
                <c:pt idx="20">
                  <c:v>0.27272727272727271</c:v>
                </c:pt>
                <c:pt idx="24">
                  <c:v>0.8571428571428571</c:v>
                </c:pt>
                <c:pt idx="25">
                  <c:v>0.88</c:v>
                </c:pt>
                <c:pt idx="26">
                  <c:v>0.20634920634920637</c:v>
                </c:pt>
                <c:pt idx="27">
                  <c:v>0.42857142857142855</c:v>
                </c:pt>
                <c:pt idx="28">
                  <c:v>0.70588235294117652</c:v>
                </c:pt>
                <c:pt idx="29">
                  <c:v>0.11688311688311689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8405632"/>
        <c:axId val="168423808"/>
      </c:barChart>
      <c:catAx>
        <c:axId val="1684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42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4238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40563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03837567984523"/>
          <c:y val="0.93570489902753962"/>
          <c:w val="0.18595614497930057"/>
          <c:h val="3.89173318355783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enteral nutrition products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15681502650006623"/>
          <c:y val="2.9025487040457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09177360802058E-2"/>
          <c:y val="0.13890832006333195"/>
          <c:w val="0.90278563950488899"/>
          <c:h val="0.578439123845813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'Q26'!$C$2305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'Q26'!$B$2306:$B$2335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'Q26'!$C$2306:$C$2335</c:f>
              <c:numCache>
                <c:formatCode>0.0%</c:formatCode>
                <c:ptCount val="30"/>
                <c:pt idx="0">
                  <c:v>0.91176470588235292</c:v>
                </c:pt>
                <c:pt idx="1">
                  <c:v>0.48571428571428571</c:v>
                </c:pt>
                <c:pt idx="2">
                  <c:v>1</c:v>
                </c:pt>
                <c:pt idx="3">
                  <c:v>0.61538461538461542</c:v>
                </c:pt>
                <c:pt idx="4">
                  <c:v>0.86111111111111116</c:v>
                </c:pt>
                <c:pt idx="5">
                  <c:v>0.8571428571428571</c:v>
                </c:pt>
                <c:pt idx="6">
                  <c:v>0.33333333333333331</c:v>
                </c:pt>
                <c:pt idx="7">
                  <c:v>0.44444444444444442</c:v>
                </c:pt>
                <c:pt idx="8">
                  <c:v>0.83720930232558144</c:v>
                </c:pt>
                <c:pt idx="9">
                  <c:v>0.57692307692307687</c:v>
                </c:pt>
                <c:pt idx="10">
                  <c:v>0.66666666666666663</c:v>
                </c:pt>
                <c:pt idx="11">
                  <c:v>0.93939393939393945</c:v>
                </c:pt>
                <c:pt idx="12">
                  <c:v>0.83870967741935487</c:v>
                </c:pt>
                <c:pt idx="13">
                  <c:v>0.95652173913043481</c:v>
                </c:pt>
                <c:pt idx="14">
                  <c:v>0.70967741935483875</c:v>
                </c:pt>
                <c:pt idx="15">
                  <c:v>0.87931034482758619</c:v>
                </c:pt>
                <c:pt idx="16">
                  <c:v>0.7857142857142857</c:v>
                </c:pt>
                <c:pt idx="17">
                  <c:v>1</c:v>
                </c:pt>
                <c:pt idx="18">
                  <c:v>1</c:v>
                </c:pt>
                <c:pt idx="19">
                  <c:v>0.18181818181818182</c:v>
                </c:pt>
                <c:pt idx="20">
                  <c:v>0.6875</c:v>
                </c:pt>
                <c:pt idx="21">
                  <c:v>0.51851851851851849</c:v>
                </c:pt>
                <c:pt idx="22">
                  <c:v>0.92</c:v>
                </c:pt>
                <c:pt idx="23">
                  <c:v>0.75862068965517238</c:v>
                </c:pt>
                <c:pt idx="24">
                  <c:v>0.82758620689655171</c:v>
                </c:pt>
                <c:pt idx="25">
                  <c:v>0.95652173913043481</c:v>
                </c:pt>
                <c:pt idx="26">
                  <c:v>0.94915254237288138</c:v>
                </c:pt>
                <c:pt idx="27">
                  <c:v>0.23529411764705882</c:v>
                </c:pt>
                <c:pt idx="28">
                  <c:v>0.84210526315789469</c:v>
                </c:pt>
                <c:pt idx="29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'Q26'!$D$2305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'Q26'!$B$2306:$B$2335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'Q26'!$D$2306:$D$2335</c:f>
              <c:numCache>
                <c:formatCode>0.0%</c:formatCode>
                <c:ptCount val="30"/>
                <c:pt idx="0">
                  <c:v>0.93500000000000005</c:v>
                </c:pt>
                <c:pt idx="1">
                  <c:v>0.42899999999999999</c:v>
                </c:pt>
                <c:pt idx="4">
                  <c:v>0.8</c:v>
                </c:pt>
                <c:pt idx="5">
                  <c:v>0.83299999999999996</c:v>
                </c:pt>
                <c:pt idx="6">
                  <c:v>0.33300000000000002</c:v>
                </c:pt>
                <c:pt idx="7">
                  <c:v>0.33300000000000002</c:v>
                </c:pt>
                <c:pt idx="8">
                  <c:v>0.85299999999999998</c:v>
                </c:pt>
                <c:pt idx="9">
                  <c:v>0.375</c:v>
                </c:pt>
                <c:pt idx="11">
                  <c:v>0.83499999999999996</c:v>
                </c:pt>
                <c:pt idx="12">
                  <c:v>0.78600000000000003</c:v>
                </c:pt>
                <c:pt idx="13">
                  <c:v>0.80300000000000005</c:v>
                </c:pt>
                <c:pt idx="14">
                  <c:v>0.70499999999999996</c:v>
                </c:pt>
                <c:pt idx="17">
                  <c:v>0.47599999999999998</c:v>
                </c:pt>
                <c:pt idx="18">
                  <c:v>1</c:v>
                </c:pt>
                <c:pt idx="19">
                  <c:v>0.08</c:v>
                </c:pt>
                <c:pt idx="20">
                  <c:v>0.875</c:v>
                </c:pt>
                <c:pt idx="21">
                  <c:v>0.75</c:v>
                </c:pt>
                <c:pt idx="24">
                  <c:v>0.93400000000000005</c:v>
                </c:pt>
                <c:pt idx="25">
                  <c:v>0.88</c:v>
                </c:pt>
                <c:pt idx="26">
                  <c:v>0.97099999999999997</c:v>
                </c:pt>
                <c:pt idx="28">
                  <c:v>0.88900000000000001</c:v>
                </c:pt>
                <c:pt idx="29">
                  <c:v>0.44400000000000001</c:v>
                </c:pt>
              </c:numCache>
            </c:numRef>
          </c:val>
        </c:ser>
        <c:ser>
          <c:idx val="2"/>
          <c:order val="2"/>
          <c:tx>
            <c:strRef>
              <c:f>'Q26'!$E$2305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'Q26'!$B$2306:$B$2335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'Q26'!$E$2306:$E$2335</c:f>
              <c:numCache>
                <c:formatCode>#,##0.0%</c:formatCode>
                <c:ptCount val="30"/>
                <c:pt idx="0">
                  <c:v>1</c:v>
                </c:pt>
                <c:pt idx="1">
                  <c:v>0.55555555555555558</c:v>
                </c:pt>
                <c:pt idx="6">
                  <c:v>0.5</c:v>
                </c:pt>
                <c:pt idx="8">
                  <c:v>0.8392857142857143</c:v>
                </c:pt>
                <c:pt idx="9">
                  <c:v>0.64</c:v>
                </c:pt>
                <c:pt idx="11">
                  <c:v>0.86170212765957444</c:v>
                </c:pt>
                <c:pt idx="12">
                  <c:v>1</c:v>
                </c:pt>
                <c:pt idx="13">
                  <c:v>0.8484848484848484</c:v>
                </c:pt>
                <c:pt idx="19">
                  <c:v>6.25E-2</c:v>
                </c:pt>
                <c:pt idx="20">
                  <c:v>0.81818181818181812</c:v>
                </c:pt>
                <c:pt idx="24">
                  <c:v>0.80952380952380953</c:v>
                </c:pt>
                <c:pt idx="25">
                  <c:v>0.92</c:v>
                </c:pt>
                <c:pt idx="26">
                  <c:v>0.95238095238095244</c:v>
                </c:pt>
                <c:pt idx="27">
                  <c:v>0.52380952380952384</c:v>
                </c:pt>
                <c:pt idx="28">
                  <c:v>0.94117647058823539</c:v>
                </c:pt>
                <c:pt idx="29">
                  <c:v>0.70129870129870131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8470400"/>
        <c:axId val="168471936"/>
      </c:barChart>
      <c:catAx>
        <c:axId val="16847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47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4719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47040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4423568675538"/>
          <c:y val="0.9358111100309997"/>
          <c:w val="0.18571462350989887"/>
          <c:h val="3.88512649910524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investigational drugs or agents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13157888522289471"/>
          <c:y val="3.0991650735016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23391812865493E-2"/>
          <c:y val="0.13842975206611571"/>
          <c:w val="0.90350877192982459"/>
          <c:h val="0.5805785123966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'Q26'!$C$2341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'Q26'!$B$2342:$B$2371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'Q26'!$C$2342:$C$2371</c:f>
              <c:numCache>
                <c:formatCode>0.0%</c:formatCode>
                <c:ptCount val="30"/>
                <c:pt idx="0">
                  <c:v>0.73529411764705888</c:v>
                </c:pt>
                <c:pt idx="1">
                  <c:v>0.7142857142857143</c:v>
                </c:pt>
                <c:pt idx="2">
                  <c:v>0.2</c:v>
                </c:pt>
                <c:pt idx="3">
                  <c:v>0.15384615384615385</c:v>
                </c:pt>
                <c:pt idx="4">
                  <c:v>0.22222222222222221</c:v>
                </c:pt>
                <c:pt idx="5">
                  <c:v>0.7857142857142857</c:v>
                </c:pt>
                <c:pt idx="6">
                  <c:v>0.66666666666666663</c:v>
                </c:pt>
                <c:pt idx="7">
                  <c:v>0.16666666666666666</c:v>
                </c:pt>
                <c:pt idx="8">
                  <c:v>0.44186046511627908</c:v>
                </c:pt>
                <c:pt idx="9">
                  <c:v>0.73076923076923073</c:v>
                </c:pt>
                <c:pt idx="10">
                  <c:v>0</c:v>
                </c:pt>
                <c:pt idx="11">
                  <c:v>0.68686868686868685</c:v>
                </c:pt>
                <c:pt idx="12">
                  <c:v>0.58064516129032262</c:v>
                </c:pt>
                <c:pt idx="13">
                  <c:v>0.91304347826086951</c:v>
                </c:pt>
                <c:pt idx="14">
                  <c:v>0.64516129032258063</c:v>
                </c:pt>
                <c:pt idx="15">
                  <c:v>0.75862068965517238</c:v>
                </c:pt>
                <c:pt idx="16">
                  <c:v>3.5714285714285712E-2</c:v>
                </c:pt>
                <c:pt idx="17">
                  <c:v>0.33333333333333331</c:v>
                </c:pt>
                <c:pt idx="18">
                  <c:v>1</c:v>
                </c:pt>
                <c:pt idx="19">
                  <c:v>0.90909090909090906</c:v>
                </c:pt>
                <c:pt idx="20">
                  <c:v>0.6875</c:v>
                </c:pt>
                <c:pt idx="21">
                  <c:v>0.18518518518518517</c:v>
                </c:pt>
                <c:pt idx="22">
                  <c:v>0.8</c:v>
                </c:pt>
                <c:pt idx="23">
                  <c:v>0.20689655172413793</c:v>
                </c:pt>
                <c:pt idx="24">
                  <c:v>0.55172413793103448</c:v>
                </c:pt>
                <c:pt idx="25">
                  <c:v>0.52173913043478259</c:v>
                </c:pt>
                <c:pt idx="26">
                  <c:v>0.94915254237288138</c:v>
                </c:pt>
                <c:pt idx="27">
                  <c:v>0.6470588235294118</c:v>
                </c:pt>
                <c:pt idx="28">
                  <c:v>0.89473684210526316</c:v>
                </c:pt>
                <c:pt idx="29">
                  <c:v>0.8571428571428571</c:v>
                </c:pt>
              </c:numCache>
            </c:numRef>
          </c:val>
        </c:ser>
        <c:ser>
          <c:idx val="1"/>
          <c:order val="1"/>
          <c:tx>
            <c:strRef>
              <c:f>'Q26'!$D$2341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'Q26'!$B$2342:$B$2371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'Q26'!$D$2342:$D$2371</c:f>
              <c:numCache>
                <c:formatCode>0.0%</c:formatCode>
                <c:ptCount val="30"/>
                <c:pt idx="0">
                  <c:v>0.58099999999999996</c:v>
                </c:pt>
                <c:pt idx="1">
                  <c:v>0.78600000000000003</c:v>
                </c:pt>
                <c:pt idx="4">
                  <c:v>0.26700000000000002</c:v>
                </c:pt>
                <c:pt idx="5">
                  <c:v>0.21199999999999999</c:v>
                </c:pt>
                <c:pt idx="6">
                  <c:v>0.66700000000000004</c:v>
                </c:pt>
                <c:pt idx="7">
                  <c:v>0.13300000000000001</c:v>
                </c:pt>
                <c:pt idx="8">
                  <c:v>0.52900000000000003</c:v>
                </c:pt>
                <c:pt idx="9">
                  <c:v>0.75</c:v>
                </c:pt>
                <c:pt idx="11">
                  <c:v>0.58599999999999997</c:v>
                </c:pt>
                <c:pt idx="12">
                  <c:v>0.64300000000000002</c:v>
                </c:pt>
                <c:pt idx="13">
                  <c:v>0.70499999999999996</c:v>
                </c:pt>
                <c:pt idx="14">
                  <c:v>0.61399999999999999</c:v>
                </c:pt>
                <c:pt idx="17">
                  <c:v>0</c:v>
                </c:pt>
                <c:pt idx="18">
                  <c:v>0.75</c:v>
                </c:pt>
                <c:pt idx="19">
                  <c:v>1</c:v>
                </c:pt>
                <c:pt idx="20">
                  <c:v>0.75</c:v>
                </c:pt>
                <c:pt idx="21">
                  <c:v>0.318</c:v>
                </c:pt>
                <c:pt idx="24">
                  <c:v>0.29499999999999998</c:v>
                </c:pt>
                <c:pt idx="25">
                  <c:v>0.6</c:v>
                </c:pt>
                <c:pt idx="26">
                  <c:v>0.81200000000000006</c:v>
                </c:pt>
                <c:pt idx="28">
                  <c:v>0.70399999999999996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'Q26'!$E$2341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'Q26'!$B$2342:$B$2371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'Q26'!$E$2342:$E$2371</c:f>
              <c:numCache>
                <c:formatCode>#,##0.0%</c:formatCode>
                <c:ptCount val="30"/>
                <c:pt idx="0">
                  <c:v>0.4705882352941177</c:v>
                </c:pt>
                <c:pt idx="1">
                  <c:v>0.77777777777777768</c:v>
                </c:pt>
                <c:pt idx="6">
                  <c:v>0.5</c:v>
                </c:pt>
                <c:pt idx="8">
                  <c:v>0.28571428571428575</c:v>
                </c:pt>
                <c:pt idx="9">
                  <c:v>0.65333333333333332</c:v>
                </c:pt>
                <c:pt idx="11">
                  <c:v>0.32978723404255317</c:v>
                </c:pt>
                <c:pt idx="12">
                  <c:v>0.3</c:v>
                </c:pt>
                <c:pt idx="13">
                  <c:v>0.62121212121212122</c:v>
                </c:pt>
                <c:pt idx="19">
                  <c:v>0.9375</c:v>
                </c:pt>
                <c:pt idx="20">
                  <c:v>0.54545454545454541</c:v>
                </c:pt>
                <c:pt idx="24">
                  <c:v>0.1111111111111111</c:v>
                </c:pt>
                <c:pt idx="25">
                  <c:v>0.48</c:v>
                </c:pt>
                <c:pt idx="26">
                  <c:v>0.69841269841269837</c:v>
                </c:pt>
                <c:pt idx="27">
                  <c:v>0.47619047619047622</c:v>
                </c:pt>
                <c:pt idx="28">
                  <c:v>0.41176470588235298</c:v>
                </c:pt>
                <c:pt idx="29">
                  <c:v>0.7142857142857143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9907328"/>
        <c:axId val="169908864"/>
      </c:barChart>
      <c:catAx>
        <c:axId val="1699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9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9088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90732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44201094400522"/>
          <c:y val="0.9359196612769084"/>
          <c:w val="0.18547372291831116"/>
          <c:h val="3.87859182211283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wound care products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17792950784874614"/>
          <c:y val="3.08856197502061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38779925397504E-2"/>
          <c:y val="0.13795516376746669"/>
          <c:w val="0.904231606802816"/>
          <c:h val="0.58270613949541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'Q26'!$C$2377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'Q26'!$B$2378:$B$2407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'Q26'!$C$2378:$C$2407</c:f>
              <c:numCache>
                <c:formatCode>0.0%</c:formatCode>
                <c:ptCount val="30"/>
                <c:pt idx="0">
                  <c:v>0.58823529411764708</c:v>
                </c:pt>
                <c:pt idx="1">
                  <c:v>0.88571428571428568</c:v>
                </c:pt>
                <c:pt idx="2">
                  <c:v>1</c:v>
                </c:pt>
                <c:pt idx="3">
                  <c:v>0.76923076923076927</c:v>
                </c:pt>
                <c:pt idx="4">
                  <c:v>0.94444444444444442</c:v>
                </c:pt>
                <c:pt idx="5">
                  <c:v>0.7857142857142857</c:v>
                </c:pt>
                <c:pt idx="6">
                  <c:v>0.33333333333333331</c:v>
                </c:pt>
                <c:pt idx="7">
                  <c:v>1</c:v>
                </c:pt>
                <c:pt idx="8">
                  <c:v>4.6511627906976744E-2</c:v>
                </c:pt>
                <c:pt idx="9">
                  <c:v>0.80769230769230771</c:v>
                </c:pt>
                <c:pt idx="10">
                  <c:v>0.8666666666666667</c:v>
                </c:pt>
                <c:pt idx="11">
                  <c:v>0.6262626262626263</c:v>
                </c:pt>
                <c:pt idx="12">
                  <c:v>0.74193548387096775</c:v>
                </c:pt>
                <c:pt idx="13">
                  <c:v>0.71739130434782605</c:v>
                </c:pt>
                <c:pt idx="14">
                  <c:v>0.61290322580645162</c:v>
                </c:pt>
                <c:pt idx="15">
                  <c:v>0.9568965517241379</c:v>
                </c:pt>
                <c:pt idx="16">
                  <c:v>0.9642857142857143</c:v>
                </c:pt>
                <c:pt idx="17">
                  <c:v>1</c:v>
                </c:pt>
                <c:pt idx="18">
                  <c:v>1</c:v>
                </c:pt>
                <c:pt idx="19">
                  <c:v>0.27272727272727271</c:v>
                </c:pt>
                <c:pt idx="20">
                  <c:v>0.1875</c:v>
                </c:pt>
                <c:pt idx="21">
                  <c:v>0.51851851851851849</c:v>
                </c:pt>
                <c:pt idx="22">
                  <c:v>0.96</c:v>
                </c:pt>
                <c:pt idx="23">
                  <c:v>0.75862068965517238</c:v>
                </c:pt>
                <c:pt idx="24">
                  <c:v>0.87931034482758619</c:v>
                </c:pt>
                <c:pt idx="25">
                  <c:v>0.86956521739130432</c:v>
                </c:pt>
                <c:pt idx="26">
                  <c:v>0.3728813559322034</c:v>
                </c:pt>
                <c:pt idx="27">
                  <c:v>5.8823529411764705E-2</c:v>
                </c:pt>
                <c:pt idx="28">
                  <c:v>0.63157894736842102</c:v>
                </c:pt>
                <c:pt idx="29">
                  <c:v>0.6428571428571429</c:v>
                </c:pt>
              </c:numCache>
            </c:numRef>
          </c:val>
        </c:ser>
        <c:ser>
          <c:idx val="1"/>
          <c:order val="1"/>
          <c:tx>
            <c:strRef>
              <c:f>'Q26'!$D$2377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'Q26'!$B$2378:$B$2407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'Q26'!$D$2378:$D$2407</c:f>
              <c:numCache>
                <c:formatCode>0.0%</c:formatCode>
                <c:ptCount val="30"/>
                <c:pt idx="0">
                  <c:v>0.64500000000000002</c:v>
                </c:pt>
                <c:pt idx="1">
                  <c:v>1</c:v>
                </c:pt>
                <c:pt idx="4">
                  <c:v>0.8</c:v>
                </c:pt>
                <c:pt idx="5">
                  <c:v>0.66700000000000004</c:v>
                </c:pt>
                <c:pt idx="6">
                  <c:v>0.222</c:v>
                </c:pt>
                <c:pt idx="7">
                  <c:v>0.8</c:v>
                </c:pt>
                <c:pt idx="8">
                  <c:v>0.20599999999999999</c:v>
                </c:pt>
                <c:pt idx="9">
                  <c:v>0.875</c:v>
                </c:pt>
                <c:pt idx="11">
                  <c:v>0.69199999999999995</c:v>
                </c:pt>
                <c:pt idx="12">
                  <c:v>0.71399999999999997</c:v>
                </c:pt>
                <c:pt idx="13">
                  <c:v>0.754</c:v>
                </c:pt>
                <c:pt idx="14">
                  <c:v>0.63600000000000001</c:v>
                </c:pt>
                <c:pt idx="17">
                  <c:v>0.81</c:v>
                </c:pt>
                <c:pt idx="18">
                  <c:v>1</c:v>
                </c:pt>
                <c:pt idx="19">
                  <c:v>0.24</c:v>
                </c:pt>
                <c:pt idx="20">
                  <c:v>0.125</c:v>
                </c:pt>
                <c:pt idx="21">
                  <c:v>0.84099999999999997</c:v>
                </c:pt>
                <c:pt idx="24">
                  <c:v>0.91800000000000004</c:v>
                </c:pt>
                <c:pt idx="25">
                  <c:v>0.88</c:v>
                </c:pt>
                <c:pt idx="26">
                  <c:v>0.377</c:v>
                </c:pt>
                <c:pt idx="28">
                  <c:v>0.59299999999999997</c:v>
                </c:pt>
                <c:pt idx="29">
                  <c:v>0.55600000000000005</c:v>
                </c:pt>
              </c:numCache>
            </c:numRef>
          </c:val>
        </c:ser>
        <c:ser>
          <c:idx val="2"/>
          <c:order val="2"/>
          <c:tx>
            <c:strRef>
              <c:f>'Q26'!$E$2377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'Q26'!$B$2378:$B$2407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'Q26'!$E$2378:$E$2407</c:f>
              <c:numCache>
                <c:formatCode>#,##0.0%</c:formatCode>
                <c:ptCount val="30"/>
                <c:pt idx="0">
                  <c:v>0.70588235294117652</c:v>
                </c:pt>
                <c:pt idx="1">
                  <c:v>0.88888888888888884</c:v>
                </c:pt>
                <c:pt idx="6">
                  <c:v>0.2</c:v>
                </c:pt>
                <c:pt idx="8">
                  <c:v>0.3392857142857143</c:v>
                </c:pt>
                <c:pt idx="9">
                  <c:v>0.98666666666666669</c:v>
                </c:pt>
                <c:pt idx="11">
                  <c:v>0.61702127659574468</c:v>
                </c:pt>
                <c:pt idx="12">
                  <c:v>1</c:v>
                </c:pt>
                <c:pt idx="13">
                  <c:v>0.72727272727272729</c:v>
                </c:pt>
                <c:pt idx="19">
                  <c:v>0.1875</c:v>
                </c:pt>
                <c:pt idx="20">
                  <c:v>0.2121212121212121</c:v>
                </c:pt>
                <c:pt idx="24">
                  <c:v>0.92063492063492058</c:v>
                </c:pt>
                <c:pt idx="25">
                  <c:v>0.88</c:v>
                </c:pt>
                <c:pt idx="26">
                  <c:v>0.38095238095238093</c:v>
                </c:pt>
                <c:pt idx="27">
                  <c:v>0.23809523809523811</c:v>
                </c:pt>
                <c:pt idx="28">
                  <c:v>0.58823529411764708</c:v>
                </c:pt>
                <c:pt idx="29">
                  <c:v>0.8571428571428571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398080"/>
        <c:axId val="170399616"/>
      </c:barChart>
      <c:catAx>
        <c:axId val="17039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39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3996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39808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39376143450691"/>
          <c:y val="0.93445502954106052"/>
          <c:w val="0.57383431211021663"/>
          <c:h val="5.71427799920070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sutures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24296823473988868"/>
          <c:y val="3.0885439731556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54793745919699E-2"/>
          <c:y val="0.13795516376746669"/>
          <c:w val="0.90349282531184749"/>
          <c:h val="0.58270613949541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'Q26'!$C$2413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'Q26'!$B$2414:$B$2443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'Q26'!$C$2414:$C$2443</c:f>
              <c:numCache>
                <c:formatCode>0.0%</c:formatCode>
                <c:ptCount val="30"/>
                <c:pt idx="0">
                  <c:v>0.26470588235294118</c:v>
                </c:pt>
                <c:pt idx="1">
                  <c:v>0.88571428571428568</c:v>
                </c:pt>
                <c:pt idx="2">
                  <c:v>0.8</c:v>
                </c:pt>
                <c:pt idx="3">
                  <c:v>0.46153846153846156</c:v>
                </c:pt>
                <c:pt idx="4">
                  <c:v>0.55555555555555558</c:v>
                </c:pt>
                <c:pt idx="5">
                  <c:v>0.47619047619047616</c:v>
                </c:pt>
                <c:pt idx="6">
                  <c:v>0</c:v>
                </c:pt>
                <c:pt idx="7">
                  <c:v>0.66666666666666663</c:v>
                </c:pt>
                <c:pt idx="8">
                  <c:v>0.11627906976744186</c:v>
                </c:pt>
                <c:pt idx="9">
                  <c:v>0.96153846153846156</c:v>
                </c:pt>
                <c:pt idx="10">
                  <c:v>0.8</c:v>
                </c:pt>
                <c:pt idx="11">
                  <c:v>0.30303030303030304</c:v>
                </c:pt>
                <c:pt idx="12">
                  <c:v>0.67741935483870963</c:v>
                </c:pt>
                <c:pt idx="13">
                  <c:v>0.21739130434782608</c:v>
                </c:pt>
                <c:pt idx="14">
                  <c:v>6.4516129032258063E-2</c:v>
                </c:pt>
                <c:pt idx="15">
                  <c:v>0.92241379310344829</c:v>
                </c:pt>
                <c:pt idx="16">
                  <c:v>0.7857142857142857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6.25E-2</c:v>
                </c:pt>
                <c:pt idx="21">
                  <c:v>0.37037037037037035</c:v>
                </c:pt>
                <c:pt idx="22">
                  <c:v>0</c:v>
                </c:pt>
                <c:pt idx="23">
                  <c:v>0.72413793103448276</c:v>
                </c:pt>
                <c:pt idx="24">
                  <c:v>0.81034482758620685</c:v>
                </c:pt>
                <c:pt idx="25">
                  <c:v>0.65217391304347827</c:v>
                </c:pt>
                <c:pt idx="26">
                  <c:v>0.13559322033898305</c:v>
                </c:pt>
                <c:pt idx="27">
                  <c:v>0</c:v>
                </c:pt>
                <c:pt idx="28">
                  <c:v>5.2631578947368418E-2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'Q26'!$D$2413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'Q26'!$B$2414:$B$2443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'Q26'!$D$2414:$D$2443</c:f>
              <c:numCache>
                <c:formatCode>0.0%</c:formatCode>
                <c:ptCount val="30"/>
                <c:pt idx="0">
                  <c:v>0.35499999999999998</c:v>
                </c:pt>
                <c:pt idx="1">
                  <c:v>0.85699999999999998</c:v>
                </c:pt>
                <c:pt idx="4">
                  <c:v>0.46700000000000003</c:v>
                </c:pt>
                <c:pt idx="5">
                  <c:v>0.621</c:v>
                </c:pt>
                <c:pt idx="6">
                  <c:v>0</c:v>
                </c:pt>
                <c:pt idx="7">
                  <c:v>0.53300000000000003</c:v>
                </c:pt>
                <c:pt idx="8">
                  <c:v>8.7999999999999995E-2</c:v>
                </c:pt>
                <c:pt idx="9">
                  <c:v>0.95799999999999996</c:v>
                </c:pt>
                <c:pt idx="11">
                  <c:v>0.27100000000000002</c:v>
                </c:pt>
                <c:pt idx="12">
                  <c:v>0.71399999999999997</c:v>
                </c:pt>
                <c:pt idx="13">
                  <c:v>0.246</c:v>
                </c:pt>
                <c:pt idx="14">
                  <c:v>0</c:v>
                </c:pt>
                <c:pt idx="17">
                  <c:v>0.71399999999999997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0.84099999999999997</c:v>
                </c:pt>
                <c:pt idx="24">
                  <c:v>0.90200000000000002</c:v>
                </c:pt>
                <c:pt idx="25">
                  <c:v>0.76</c:v>
                </c:pt>
                <c:pt idx="26">
                  <c:v>0.20300000000000001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'Q26'!$E$2413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'Q26'!$B$2414:$B$2443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'Q26'!$E$2414:$E$2443</c:f>
              <c:numCache>
                <c:formatCode>#,##0.0%</c:formatCode>
                <c:ptCount val="30"/>
                <c:pt idx="0">
                  <c:v>0.41176470588235298</c:v>
                </c:pt>
                <c:pt idx="1">
                  <c:v>0.75</c:v>
                </c:pt>
                <c:pt idx="6">
                  <c:v>0</c:v>
                </c:pt>
                <c:pt idx="8">
                  <c:v>0.19642857142857142</c:v>
                </c:pt>
                <c:pt idx="9">
                  <c:v>0.96</c:v>
                </c:pt>
                <c:pt idx="11">
                  <c:v>0.32978723404255317</c:v>
                </c:pt>
                <c:pt idx="12">
                  <c:v>1</c:v>
                </c:pt>
                <c:pt idx="13">
                  <c:v>0.4242424242424242</c:v>
                </c:pt>
                <c:pt idx="19">
                  <c:v>2.0833333333333336E-2</c:v>
                </c:pt>
                <c:pt idx="20">
                  <c:v>3.0303030303030304E-2</c:v>
                </c:pt>
                <c:pt idx="24">
                  <c:v>0.82539682539682546</c:v>
                </c:pt>
                <c:pt idx="25">
                  <c:v>0.56000000000000005</c:v>
                </c:pt>
                <c:pt idx="26">
                  <c:v>0.28571428571428575</c:v>
                </c:pt>
                <c:pt idx="27">
                  <c:v>0</c:v>
                </c:pt>
                <c:pt idx="28">
                  <c:v>0</c:v>
                </c:pt>
                <c:pt idx="29">
                  <c:v>0.10389610389610389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442112"/>
        <c:axId val="170452096"/>
      </c:barChart>
      <c:catAx>
        <c:axId val="17044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45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4520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44211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914630863449781"/>
          <c:y val="0.93322478208742432"/>
          <c:w val="0.57309223366310114"/>
          <c:h val="5.86318942642460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surgical instruments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1833173702198877"/>
          <c:y val="3.0779948802696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54793745919699E-2"/>
          <c:y val="0.13748312972104801"/>
          <c:w val="0.90349282531184749"/>
          <c:h val="0.58276431105638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'Q26'!$C$2449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'Q26'!$B$2450:$B$2479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'Q26'!$C$2450:$C$2479</c:f>
              <c:numCache>
                <c:formatCode>0.0%</c:formatCode>
                <c:ptCount val="30"/>
                <c:pt idx="0">
                  <c:v>2.9411764705882353E-2</c:v>
                </c:pt>
                <c:pt idx="1">
                  <c:v>0.62857142857142856</c:v>
                </c:pt>
                <c:pt idx="2">
                  <c:v>0.6</c:v>
                </c:pt>
                <c:pt idx="3">
                  <c:v>9.6153846153846159E-2</c:v>
                </c:pt>
                <c:pt idx="4">
                  <c:v>0.41666666666666669</c:v>
                </c:pt>
                <c:pt idx="5">
                  <c:v>0.42857142857142855</c:v>
                </c:pt>
                <c:pt idx="6">
                  <c:v>0</c:v>
                </c:pt>
                <c:pt idx="7">
                  <c:v>0.44444444444444442</c:v>
                </c:pt>
                <c:pt idx="8">
                  <c:v>2.3255813953488372E-2</c:v>
                </c:pt>
                <c:pt idx="9">
                  <c:v>0.88461538461538458</c:v>
                </c:pt>
                <c:pt idx="10">
                  <c:v>0.53333333333333333</c:v>
                </c:pt>
                <c:pt idx="11">
                  <c:v>0.29292929292929293</c:v>
                </c:pt>
                <c:pt idx="12">
                  <c:v>0.4838709677419355</c:v>
                </c:pt>
                <c:pt idx="13">
                  <c:v>2.1739130434782608E-2</c:v>
                </c:pt>
                <c:pt idx="14">
                  <c:v>3.2258064516129031E-2</c:v>
                </c:pt>
                <c:pt idx="15">
                  <c:v>0.93965517241379315</c:v>
                </c:pt>
                <c:pt idx="16">
                  <c:v>0.4642857142857143</c:v>
                </c:pt>
                <c:pt idx="17">
                  <c:v>0.33333333333333331</c:v>
                </c:pt>
                <c:pt idx="18">
                  <c:v>0.8</c:v>
                </c:pt>
                <c:pt idx="19">
                  <c:v>0.18181818181818182</c:v>
                </c:pt>
                <c:pt idx="20">
                  <c:v>6.25E-2</c:v>
                </c:pt>
                <c:pt idx="21">
                  <c:v>0.1111111111111111</c:v>
                </c:pt>
                <c:pt idx="22">
                  <c:v>0</c:v>
                </c:pt>
                <c:pt idx="23">
                  <c:v>0.31034482758620691</c:v>
                </c:pt>
                <c:pt idx="24">
                  <c:v>0.7068965517241379</c:v>
                </c:pt>
                <c:pt idx="25">
                  <c:v>0.47826086956521741</c:v>
                </c:pt>
                <c:pt idx="26">
                  <c:v>0.10169491525423729</c:v>
                </c:pt>
                <c:pt idx="27">
                  <c:v>0</c:v>
                </c:pt>
                <c:pt idx="28">
                  <c:v>5.2631578947368418E-2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'Q26'!$D$2449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'Q26'!$B$2450:$B$2479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'Q26'!$D$2450:$D$2479</c:f>
              <c:numCache>
                <c:formatCode>0.0%</c:formatCode>
                <c:ptCount val="30"/>
                <c:pt idx="0">
                  <c:v>9.7000000000000003E-2</c:v>
                </c:pt>
                <c:pt idx="1">
                  <c:v>0.64300000000000002</c:v>
                </c:pt>
                <c:pt idx="4">
                  <c:v>0.33300000000000002</c:v>
                </c:pt>
                <c:pt idx="5">
                  <c:v>0.5</c:v>
                </c:pt>
                <c:pt idx="6">
                  <c:v>0</c:v>
                </c:pt>
                <c:pt idx="7">
                  <c:v>0.26700000000000002</c:v>
                </c:pt>
                <c:pt idx="8">
                  <c:v>0</c:v>
                </c:pt>
                <c:pt idx="9">
                  <c:v>0.66700000000000004</c:v>
                </c:pt>
                <c:pt idx="11">
                  <c:v>0.18</c:v>
                </c:pt>
                <c:pt idx="12">
                  <c:v>0.14299999999999999</c:v>
                </c:pt>
                <c:pt idx="13">
                  <c:v>1.6E-2</c:v>
                </c:pt>
                <c:pt idx="14">
                  <c:v>0</c:v>
                </c:pt>
                <c:pt idx="17">
                  <c:v>0.66700000000000004</c:v>
                </c:pt>
                <c:pt idx="18">
                  <c:v>0.75</c:v>
                </c:pt>
                <c:pt idx="19">
                  <c:v>0.04</c:v>
                </c:pt>
                <c:pt idx="20">
                  <c:v>0</c:v>
                </c:pt>
                <c:pt idx="21">
                  <c:v>9.0999999999999998E-2</c:v>
                </c:pt>
                <c:pt idx="24">
                  <c:v>0.78700000000000003</c:v>
                </c:pt>
                <c:pt idx="25">
                  <c:v>0.56000000000000005</c:v>
                </c:pt>
                <c:pt idx="26">
                  <c:v>5.8000000000000003E-2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'Q26'!$E$2449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'Q26'!$B$2450:$B$2479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'Q26'!$E$2450:$E$2479</c:f>
              <c:numCache>
                <c:formatCode>#,##0.0%</c:formatCode>
                <c:ptCount val="30"/>
                <c:pt idx="0">
                  <c:v>0</c:v>
                </c:pt>
                <c:pt idx="1">
                  <c:v>0.44444444444444442</c:v>
                </c:pt>
                <c:pt idx="6">
                  <c:v>0.1</c:v>
                </c:pt>
                <c:pt idx="8">
                  <c:v>0.10714285714285714</c:v>
                </c:pt>
                <c:pt idx="9">
                  <c:v>0.48</c:v>
                </c:pt>
                <c:pt idx="11">
                  <c:v>0.1276595744680851</c:v>
                </c:pt>
                <c:pt idx="12">
                  <c:v>0.1</c:v>
                </c:pt>
                <c:pt idx="13">
                  <c:v>0.22727272727272727</c:v>
                </c:pt>
                <c:pt idx="19">
                  <c:v>4.1666666666666671E-2</c:v>
                </c:pt>
                <c:pt idx="20">
                  <c:v>0</c:v>
                </c:pt>
                <c:pt idx="24">
                  <c:v>0.76190476190476186</c:v>
                </c:pt>
                <c:pt idx="25">
                  <c:v>0.52</c:v>
                </c:pt>
                <c:pt idx="26">
                  <c:v>0.1111111111111111</c:v>
                </c:pt>
                <c:pt idx="27">
                  <c:v>0</c:v>
                </c:pt>
                <c:pt idx="28">
                  <c:v>2.9411764705882356E-2</c:v>
                </c:pt>
                <c:pt idx="29">
                  <c:v>9.0909090909090912E-2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658432"/>
        <c:axId val="170672512"/>
      </c:barChart>
      <c:catAx>
        <c:axId val="17065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672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5843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989692869697332"/>
          <c:y val="0.9313254053119906"/>
          <c:w val="0.57235188751214072"/>
          <c:h val="6.03017472610163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in vitro diagnostic tests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17126269542394171"/>
          <c:y val="3.0674805941810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701431492842567"/>
          <c:w val="0.90420899854862125"/>
          <c:h val="0.58486707566462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'Q26'!$C$2485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'Q26'!$B$2486:$B$2515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'Q26'!$C$2486:$C$2515</c:f>
              <c:numCache>
                <c:formatCode>0.0%</c:formatCode>
                <c:ptCount val="30"/>
                <c:pt idx="0">
                  <c:v>0.67647058823529416</c:v>
                </c:pt>
                <c:pt idx="1">
                  <c:v>0.37142857142857144</c:v>
                </c:pt>
                <c:pt idx="2">
                  <c:v>1</c:v>
                </c:pt>
                <c:pt idx="3">
                  <c:v>9.6153846153846159E-2</c:v>
                </c:pt>
                <c:pt idx="4">
                  <c:v>0.77777777777777779</c:v>
                </c:pt>
                <c:pt idx="5">
                  <c:v>0.61904761904761907</c:v>
                </c:pt>
                <c:pt idx="6">
                  <c:v>0.16666666666666666</c:v>
                </c:pt>
                <c:pt idx="7">
                  <c:v>0.66666666666666663</c:v>
                </c:pt>
                <c:pt idx="8">
                  <c:v>0.34883720930232559</c:v>
                </c:pt>
                <c:pt idx="9">
                  <c:v>0.5</c:v>
                </c:pt>
                <c:pt idx="10">
                  <c:v>0.46666666666666667</c:v>
                </c:pt>
                <c:pt idx="11">
                  <c:v>0.78787878787878785</c:v>
                </c:pt>
                <c:pt idx="12">
                  <c:v>1</c:v>
                </c:pt>
                <c:pt idx="13">
                  <c:v>0.82608695652173914</c:v>
                </c:pt>
                <c:pt idx="14">
                  <c:v>0.87096774193548387</c:v>
                </c:pt>
                <c:pt idx="15">
                  <c:v>0.68965517241379315</c:v>
                </c:pt>
                <c:pt idx="16">
                  <c:v>0.8214285714285714</c:v>
                </c:pt>
                <c:pt idx="17">
                  <c:v>1</c:v>
                </c:pt>
                <c:pt idx="18">
                  <c:v>0.6</c:v>
                </c:pt>
                <c:pt idx="19">
                  <c:v>9.0909090909090912E-2</c:v>
                </c:pt>
                <c:pt idx="20">
                  <c:v>0.25</c:v>
                </c:pt>
                <c:pt idx="21">
                  <c:v>0.33333333333333331</c:v>
                </c:pt>
                <c:pt idx="22">
                  <c:v>0.84</c:v>
                </c:pt>
                <c:pt idx="23">
                  <c:v>0.55172413793103448</c:v>
                </c:pt>
                <c:pt idx="24">
                  <c:v>0.81034482758620685</c:v>
                </c:pt>
                <c:pt idx="25">
                  <c:v>0.82608695652173914</c:v>
                </c:pt>
                <c:pt idx="26">
                  <c:v>0.13559322033898305</c:v>
                </c:pt>
                <c:pt idx="27">
                  <c:v>0.23529411764705882</c:v>
                </c:pt>
                <c:pt idx="28">
                  <c:v>0.68421052631578949</c:v>
                </c:pt>
                <c:pt idx="29">
                  <c:v>0.8571428571428571</c:v>
                </c:pt>
              </c:numCache>
            </c:numRef>
          </c:val>
        </c:ser>
        <c:ser>
          <c:idx val="1"/>
          <c:order val="1"/>
          <c:tx>
            <c:strRef>
              <c:f>'Q26'!$D$2485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'Q26'!$B$2486:$B$2515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'Q26'!$D$2486:$D$2515</c:f>
              <c:numCache>
                <c:formatCode>0.0%</c:formatCode>
                <c:ptCount val="30"/>
                <c:pt idx="0">
                  <c:v>0.74199999999999999</c:v>
                </c:pt>
                <c:pt idx="1">
                  <c:v>0.71399999999999997</c:v>
                </c:pt>
                <c:pt idx="4">
                  <c:v>0.73299999999999998</c:v>
                </c:pt>
                <c:pt idx="5">
                  <c:v>0.68200000000000005</c:v>
                </c:pt>
                <c:pt idx="6">
                  <c:v>0.33300000000000002</c:v>
                </c:pt>
                <c:pt idx="7">
                  <c:v>0.4</c:v>
                </c:pt>
                <c:pt idx="8">
                  <c:v>0.47099999999999997</c:v>
                </c:pt>
                <c:pt idx="9">
                  <c:v>0.66700000000000004</c:v>
                </c:pt>
                <c:pt idx="11">
                  <c:v>0.73699999999999999</c:v>
                </c:pt>
                <c:pt idx="12">
                  <c:v>0.92900000000000005</c:v>
                </c:pt>
                <c:pt idx="13">
                  <c:v>0.82</c:v>
                </c:pt>
                <c:pt idx="14">
                  <c:v>0.63600000000000001</c:v>
                </c:pt>
                <c:pt idx="17">
                  <c:v>0.57099999999999995</c:v>
                </c:pt>
                <c:pt idx="18">
                  <c:v>0.75</c:v>
                </c:pt>
                <c:pt idx="19">
                  <c:v>0</c:v>
                </c:pt>
                <c:pt idx="20">
                  <c:v>0.375</c:v>
                </c:pt>
                <c:pt idx="21">
                  <c:v>0.29499999999999998</c:v>
                </c:pt>
                <c:pt idx="24">
                  <c:v>0.82</c:v>
                </c:pt>
                <c:pt idx="25">
                  <c:v>0.8</c:v>
                </c:pt>
                <c:pt idx="26">
                  <c:v>0.20300000000000001</c:v>
                </c:pt>
                <c:pt idx="28">
                  <c:v>0.48099999999999998</c:v>
                </c:pt>
                <c:pt idx="29">
                  <c:v>0.77800000000000002</c:v>
                </c:pt>
              </c:numCache>
            </c:numRef>
          </c:val>
        </c:ser>
        <c:ser>
          <c:idx val="2"/>
          <c:order val="2"/>
          <c:tx>
            <c:strRef>
              <c:f>'Q26'!$E$2485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'Q26'!$B$2486:$B$2515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'Q26'!$E$2486:$E$2515</c:f>
              <c:numCache>
                <c:formatCode>#,##0.0%</c:formatCode>
                <c:ptCount val="30"/>
                <c:pt idx="0">
                  <c:v>0.82352941176470595</c:v>
                </c:pt>
                <c:pt idx="1">
                  <c:v>0.72222222222222232</c:v>
                </c:pt>
                <c:pt idx="6">
                  <c:v>0.3</c:v>
                </c:pt>
                <c:pt idx="8">
                  <c:v>0.42857142857142855</c:v>
                </c:pt>
                <c:pt idx="9">
                  <c:v>0.68</c:v>
                </c:pt>
                <c:pt idx="11">
                  <c:v>0.82978723404255317</c:v>
                </c:pt>
                <c:pt idx="12">
                  <c:v>0.8</c:v>
                </c:pt>
                <c:pt idx="13">
                  <c:v>0.68181818181818188</c:v>
                </c:pt>
                <c:pt idx="19">
                  <c:v>0</c:v>
                </c:pt>
                <c:pt idx="20">
                  <c:v>0.27272727272727271</c:v>
                </c:pt>
                <c:pt idx="24">
                  <c:v>0.84126984126984128</c:v>
                </c:pt>
                <c:pt idx="25">
                  <c:v>0.84</c:v>
                </c:pt>
                <c:pt idx="26">
                  <c:v>0.19047619047619047</c:v>
                </c:pt>
                <c:pt idx="27">
                  <c:v>0.47619047619047622</c:v>
                </c:pt>
                <c:pt idx="28">
                  <c:v>0.73529411764705888</c:v>
                </c:pt>
                <c:pt idx="29">
                  <c:v>0.74025974025974017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710912"/>
        <c:axId val="170712448"/>
      </c:barChart>
      <c:catAx>
        <c:axId val="17071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7124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71091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064562901504332"/>
          <c:y val="0.93287785502875964"/>
          <c:w val="0.57161360264749628"/>
          <c:h val="6.02739152286815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cytotoxic drugs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20754710348706473"/>
          <c:y val="3.0674676621597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701431492842567"/>
          <c:w val="0.90420899854862125"/>
          <c:h val="0.58486707566462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'Q26'!$C$2521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'Q26'!$B$2522:$B$2551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'Q26'!$C$2522:$C$2551</c:f>
              <c:numCache>
                <c:formatCode>0.0%</c:formatCode>
                <c:ptCount val="30"/>
                <c:pt idx="0">
                  <c:v>0.91176470588235292</c:v>
                </c:pt>
                <c:pt idx="1">
                  <c:v>0.88571428571428568</c:v>
                </c:pt>
                <c:pt idx="2">
                  <c:v>0.6</c:v>
                </c:pt>
                <c:pt idx="3">
                  <c:v>0.28846153846153844</c:v>
                </c:pt>
                <c:pt idx="4">
                  <c:v>0.47222222222222221</c:v>
                </c:pt>
                <c:pt idx="5">
                  <c:v>0.80952380952380953</c:v>
                </c:pt>
                <c:pt idx="6">
                  <c:v>1</c:v>
                </c:pt>
                <c:pt idx="7">
                  <c:v>0.33333333333333331</c:v>
                </c:pt>
                <c:pt idx="8">
                  <c:v>0.7441860465116279</c:v>
                </c:pt>
                <c:pt idx="9">
                  <c:v>0.69230769230769229</c:v>
                </c:pt>
                <c:pt idx="10">
                  <c:v>0.26666666666666666</c:v>
                </c:pt>
                <c:pt idx="11">
                  <c:v>0.91919191919191923</c:v>
                </c:pt>
                <c:pt idx="12">
                  <c:v>0.93548387096774188</c:v>
                </c:pt>
                <c:pt idx="13">
                  <c:v>0.71739130434782605</c:v>
                </c:pt>
                <c:pt idx="14">
                  <c:v>0.90322580645161288</c:v>
                </c:pt>
                <c:pt idx="15">
                  <c:v>0.80172413793103448</c:v>
                </c:pt>
                <c:pt idx="16">
                  <c:v>0.17857142857142858</c:v>
                </c:pt>
                <c:pt idx="17">
                  <c:v>1</c:v>
                </c:pt>
                <c:pt idx="18">
                  <c:v>1</c:v>
                </c:pt>
                <c:pt idx="19">
                  <c:v>0.90909090909090906</c:v>
                </c:pt>
                <c:pt idx="20">
                  <c:v>1</c:v>
                </c:pt>
                <c:pt idx="21">
                  <c:v>0.40740740740740738</c:v>
                </c:pt>
                <c:pt idx="22">
                  <c:v>0.88</c:v>
                </c:pt>
                <c:pt idx="23">
                  <c:v>0.82758620689655171</c:v>
                </c:pt>
                <c:pt idx="24">
                  <c:v>0.7068965517241379</c:v>
                </c:pt>
                <c:pt idx="25">
                  <c:v>0.47826086956521741</c:v>
                </c:pt>
                <c:pt idx="26">
                  <c:v>0.96610169491525422</c:v>
                </c:pt>
                <c:pt idx="27">
                  <c:v>0.88235294117647056</c:v>
                </c:pt>
                <c:pt idx="28">
                  <c:v>0.94736842105263153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strRef>
              <c:f>'Q26'!$D$2521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'Q26'!$B$2522:$B$2551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'Q26'!$D$2522:$D$2551</c:f>
              <c:numCache>
                <c:formatCode>0.0%</c:formatCode>
                <c:ptCount val="30"/>
                <c:pt idx="0">
                  <c:v>1</c:v>
                </c:pt>
                <c:pt idx="1">
                  <c:v>0.92900000000000005</c:v>
                </c:pt>
                <c:pt idx="4">
                  <c:v>0.66700000000000004</c:v>
                </c:pt>
                <c:pt idx="5">
                  <c:v>0.59099999999999997</c:v>
                </c:pt>
                <c:pt idx="6">
                  <c:v>0.77800000000000002</c:v>
                </c:pt>
                <c:pt idx="7">
                  <c:v>0.13300000000000001</c:v>
                </c:pt>
                <c:pt idx="8">
                  <c:v>0.82399999999999995</c:v>
                </c:pt>
                <c:pt idx="9">
                  <c:v>0.875</c:v>
                </c:pt>
                <c:pt idx="11">
                  <c:v>0.93200000000000005</c:v>
                </c:pt>
                <c:pt idx="12">
                  <c:v>0.92900000000000005</c:v>
                </c:pt>
                <c:pt idx="13">
                  <c:v>0.60699999999999998</c:v>
                </c:pt>
                <c:pt idx="15">
                  <c:v>0.98099999999999998</c:v>
                </c:pt>
                <c:pt idx="17">
                  <c:v>0.19</c:v>
                </c:pt>
                <c:pt idx="18">
                  <c:v>0.75</c:v>
                </c:pt>
                <c:pt idx="19">
                  <c:v>1</c:v>
                </c:pt>
                <c:pt idx="20">
                  <c:v>1</c:v>
                </c:pt>
                <c:pt idx="21">
                  <c:v>0.59099999999999997</c:v>
                </c:pt>
                <c:pt idx="24">
                  <c:v>0.73799999999999999</c:v>
                </c:pt>
                <c:pt idx="25">
                  <c:v>0.52</c:v>
                </c:pt>
                <c:pt idx="26">
                  <c:v>0.85499999999999998</c:v>
                </c:pt>
                <c:pt idx="28">
                  <c:v>0.92600000000000005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'Q26'!$E$2521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'Q26'!$B$2522:$B$2551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'Q26'!$E$2522:$E$2551</c:f>
              <c:numCache>
                <c:formatCode>#,##0.0%</c:formatCode>
                <c:ptCount val="30"/>
                <c:pt idx="0">
                  <c:v>0.88235294117647056</c:v>
                </c:pt>
                <c:pt idx="1">
                  <c:v>0.80555555555555558</c:v>
                </c:pt>
                <c:pt idx="6">
                  <c:v>0.7</c:v>
                </c:pt>
                <c:pt idx="8">
                  <c:v>0.6607142857142857</c:v>
                </c:pt>
                <c:pt idx="9">
                  <c:v>0.77333333333333332</c:v>
                </c:pt>
                <c:pt idx="11">
                  <c:v>0.94680851063829796</c:v>
                </c:pt>
                <c:pt idx="12">
                  <c:v>1</c:v>
                </c:pt>
                <c:pt idx="13">
                  <c:v>0.62121212121212122</c:v>
                </c:pt>
                <c:pt idx="19">
                  <c:v>0.97916666666666674</c:v>
                </c:pt>
                <c:pt idx="20">
                  <c:v>0.8484848484848484</c:v>
                </c:pt>
                <c:pt idx="24">
                  <c:v>0.73015873015873012</c:v>
                </c:pt>
                <c:pt idx="25">
                  <c:v>0.52</c:v>
                </c:pt>
                <c:pt idx="26">
                  <c:v>0.84126984126984128</c:v>
                </c:pt>
                <c:pt idx="27">
                  <c:v>0.90476190476190477</c:v>
                </c:pt>
                <c:pt idx="28">
                  <c:v>0.94117647058823539</c:v>
                </c:pt>
                <c:pt idx="29">
                  <c:v>0.93506493506493515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890368"/>
        <c:axId val="170891904"/>
      </c:barChart>
      <c:catAx>
        <c:axId val="1708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89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8919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89036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13713241201944"/>
          <c:y val="0.93296995744058075"/>
          <c:w val="0.57014251566768492"/>
          <c:h val="6.01917788164920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medicines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23021315010782942"/>
          <c:y val="3.0570822686899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89752715128222E-2"/>
          <c:y val="0.13654936599521172"/>
          <c:w val="0.90492491244144635"/>
          <c:h val="0.586958468755535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'Q26'!$C$2557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'Q26'!$B$2558:$B$2587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'Q26'!$C$2558:$C$2587</c:f>
              <c:numCache>
                <c:formatCode>0.0%</c:formatCode>
                <c:ptCount val="30"/>
                <c:pt idx="0">
                  <c:v>0.88235294117647056</c:v>
                </c:pt>
                <c:pt idx="1">
                  <c:v>1</c:v>
                </c:pt>
                <c:pt idx="2">
                  <c:v>1</c:v>
                </c:pt>
                <c:pt idx="3">
                  <c:v>0.88461538461538458</c:v>
                </c:pt>
                <c:pt idx="4">
                  <c:v>0.97222222222222221</c:v>
                </c:pt>
                <c:pt idx="5">
                  <c:v>0.97619047619047616</c:v>
                </c:pt>
                <c:pt idx="6">
                  <c:v>1</c:v>
                </c:pt>
                <c:pt idx="7">
                  <c:v>1</c:v>
                </c:pt>
                <c:pt idx="8">
                  <c:v>0.97674418604651159</c:v>
                </c:pt>
                <c:pt idx="9">
                  <c:v>1</c:v>
                </c:pt>
                <c:pt idx="10">
                  <c:v>1</c:v>
                </c:pt>
                <c:pt idx="11">
                  <c:v>0.89898989898989901</c:v>
                </c:pt>
                <c:pt idx="12">
                  <c:v>0.967741935483871</c:v>
                </c:pt>
                <c:pt idx="13">
                  <c:v>1</c:v>
                </c:pt>
                <c:pt idx="14">
                  <c:v>1</c:v>
                </c:pt>
                <c:pt idx="15">
                  <c:v>0.96551724137931039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0.875</c:v>
                </c:pt>
                <c:pt idx="21">
                  <c:v>0.70370370370370372</c:v>
                </c:pt>
                <c:pt idx="22">
                  <c:v>0.96</c:v>
                </c:pt>
                <c:pt idx="23">
                  <c:v>0.86206896551724133</c:v>
                </c:pt>
                <c:pt idx="24">
                  <c:v>0.98275862068965514</c:v>
                </c:pt>
                <c:pt idx="25">
                  <c:v>0.95652173913043481</c:v>
                </c:pt>
                <c:pt idx="26">
                  <c:v>1</c:v>
                </c:pt>
                <c:pt idx="27">
                  <c:v>0.88235294117647056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strRef>
              <c:f>'Q26'!$D$2557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'Q26'!$B$2558:$B$2587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'Q26'!$D$2558:$D$2587</c:f>
              <c:numCache>
                <c:formatCode>0.0%</c:formatCode>
                <c:ptCount val="30"/>
                <c:pt idx="0">
                  <c:v>0.93500000000000005</c:v>
                </c:pt>
                <c:pt idx="1">
                  <c:v>1</c:v>
                </c:pt>
                <c:pt idx="4">
                  <c:v>0.93300000000000005</c:v>
                </c:pt>
                <c:pt idx="5">
                  <c:v>0.97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0.90200000000000002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7">
                  <c:v>0.85699999999999998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0.95499999999999996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8">
                  <c:v>0.85199999999999998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'Q26'!$E$2557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'Q26'!$B$2558:$B$2587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'Q26'!$E$2558:$E$2587</c:f>
              <c:numCache>
                <c:formatCode>#,##0.0%</c:formatCode>
                <c:ptCount val="30"/>
                <c:pt idx="0">
                  <c:v>0.82352941176470595</c:v>
                </c:pt>
                <c:pt idx="1">
                  <c:v>1</c:v>
                </c:pt>
                <c:pt idx="6">
                  <c:v>0.8</c:v>
                </c:pt>
                <c:pt idx="8">
                  <c:v>0.9642857142857143</c:v>
                </c:pt>
                <c:pt idx="9">
                  <c:v>1</c:v>
                </c:pt>
                <c:pt idx="11">
                  <c:v>0.87234042553191482</c:v>
                </c:pt>
                <c:pt idx="12">
                  <c:v>1</c:v>
                </c:pt>
                <c:pt idx="13">
                  <c:v>0.96969696969696972</c:v>
                </c:pt>
                <c:pt idx="19">
                  <c:v>0.95833333333333326</c:v>
                </c:pt>
                <c:pt idx="20">
                  <c:v>1</c:v>
                </c:pt>
                <c:pt idx="24">
                  <c:v>0.96825396825396826</c:v>
                </c:pt>
                <c:pt idx="25">
                  <c:v>0.92</c:v>
                </c:pt>
                <c:pt idx="26">
                  <c:v>0.90476190476190477</c:v>
                </c:pt>
                <c:pt idx="27">
                  <c:v>0.80952380952380953</c:v>
                </c:pt>
                <c:pt idx="28">
                  <c:v>0.85294117647058831</c:v>
                </c:pt>
                <c:pt idx="29">
                  <c:v>0.94805194805194803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955136"/>
        <c:axId val="170956672"/>
      </c:barChart>
      <c:catAx>
        <c:axId val="17095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95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9566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95513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030927662704648"/>
          <c:y val="0.93315343032452192"/>
          <c:w val="0.57198054064897963"/>
          <c:h val="6.00274634544851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controls other - comparison between years</a:t>
            </a:r>
          </a:p>
          <a:p>
            <a:pPr>
              <a:defRPr sz="1000" b="0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/>
              <a:t>n=969 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(2010), n=806 (2005)</a:t>
            </a:r>
          </a:p>
        </c:rich>
      </c:tx>
      <c:layout>
        <c:manualLayout>
          <c:xMode val="edge"/>
          <c:yMode val="edge"/>
          <c:x val="0.25276859476534896"/>
          <c:y val="3.0570831423849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08417607202813E-2"/>
          <c:y val="0.13654936599521172"/>
          <c:w val="0.90418979657901932"/>
          <c:h val="0.586958468755535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'Q26'!$C$2593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'Q26'!$B$2594:$B$2623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'Q26'!$C$2594:$C$2623</c:f>
              <c:numCache>
                <c:formatCode>0.0%</c:formatCode>
                <c:ptCount val="30"/>
                <c:pt idx="0">
                  <c:v>0.41176470588235292</c:v>
                </c:pt>
                <c:pt idx="1">
                  <c:v>0.22857142857142856</c:v>
                </c:pt>
                <c:pt idx="2">
                  <c:v>0.8</c:v>
                </c:pt>
                <c:pt idx="3">
                  <c:v>0.36538461538461536</c:v>
                </c:pt>
                <c:pt idx="4">
                  <c:v>0.5</c:v>
                </c:pt>
                <c:pt idx="5">
                  <c:v>0.52380952380952384</c:v>
                </c:pt>
                <c:pt idx="6">
                  <c:v>0.5</c:v>
                </c:pt>
                <c:pt idx="7">
                  <c:v>0.88888888888888884</c:v>
                </c:pt>
                <c:pt idx="8">
                  <c:v>0.23255813953488372</c:v>
                </c:pt>
                <c:pt idx="9">
                  <c:v>0.38461538461538464</c:v>
                </c:pt>
                <c:pt idx="10">
                  <c:v>0.46666666666666667</c:v>
                </c:pt>
                <c:pt idx="11">
                  <c:v>0.37373737373737376</c:v>
                </c:pt>
                <c:pt idx="12">
                  <c:v>0.77419354838709675</c:v>
                </c:pt>
                <c:pt idx="13">
                  <c:v>0.52173913043478259</c:v>
                </c:pt>
                <c:pt idx="14">
                  <c:v>0.32258064516129031</c:v>
                </c:pt>
                <c:pt idx="15">
                  <c:v>0.62931034482758619</c:v>
                </c:pt>
                <c:pt idx="16">
                  <c:v>0.5357142857142857</c:v>
                </c:pt>
                <c:pt idx="17">
                  <c:v>0.66666666666666663</c:v>
                </c:pt>
                <c:pt idx="18">
                  <c:v>0.6</c:v>
                </c:pt>
                <c:pt idx="19">
                  <c:v>0.18181818181818182</c:v>
                </c:pt>
                <c:pt idx="20">
                  <c:v>0.3125</c:v>
                </c:pt>
                <c:pt idx="21">
                  <c:v>0.48148148148148145</c:v>
                </c:pt>
                <c:pt idx="22">
                  <c:v>0.44</c:v>
                </c:pt>
                <c:pt idx="23">
                  <c:v>0.68965517241379315</c:v>
                </c:pt>
                <c:pt idx="24">
                  <c:v>0.36206896551724138</c:v>
                </c:pt>
                <c:pt idx="25">
                  <c:v>0.43478260869565216</c:v>
                </c:pt>
                <c:pt idx="26">
                  <c:v>0.20338983050847459</c:v>
                </c:pt>
                <c:pt idx="27">
                  <c:v>0.23529411764705882</c:v>
                </c:pt>
                <c:pt idx="28">
                  <c:v>0.31578947368421051</c:v>
                </c:pt>
                <c:pt idx="29">
                  <c:v>0.21428571428571427</c:v>
                </c:pt>
              </c:numCache>
            </c:numRef>
          </c:val>
        </c:ser>
        <c:ser>
          <c:idx val="1"/>
          <c:order val="1"/>
          <c:tx>
            <c:strRef>
              <c:f>'Q26'!$D$2593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'Q26'!$B$2594:$B$2623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'Q26'!$D$2594:$D$2623</c:f>
              <c:numCache>
                <c:formatCode>0.0%</c:formatCode>
                <c:ptCount val="30"/>
                <c:pt idx="0">
                  <c:v>0.28999999999999998</c:v>
                </c:pt>
                <c:pt idx="1">
                  <c:v>0.214</c:v>
                </c:pt>
                <c:pt idx="4">
                  <c:v>0.4</c:v>
                </c:pt>
                <c:pt idx="5">
                  <c:v>0.36399999999999999</c:v>
                </c:pt>
                <c:pt idx="6">
                  <c:v>0.222</c:v>
                </c:pt>
                <c:pt idx="7">
                  <c:v>0.26700000000000002</c:v>
                </c:pt>
                <c:pt idx="8">
                  <c:v>0.11799999999999999</c:v>
                </c:pt>
                <c:pt idx="9">
                  <c:v>0.41699999999999998</c:v>
                </c:pt>
                <c:pt idx="11">
                  <c:v>0.248</c:v>
                </c:pt>
                <c:pt idx="12">
                  <c:v>0.14299999999999999</c:v>
                </c:pt>
                <c:pt idx="13">
                  <c:v>0.443</c:v>
                </c:pt>
                <c:pt idx="14">
                  <c:v>0.29499999999999998</c:v>
                </c:pt>
                <c:pt idx="17">
                  <c:v>0.19</c:v>
                </c:pt>
                <c:pt idx="18">
                  <c:v>0.25</c:v>
                </c:pt>
                <c:pt idx="19">
                  <c:v>0.16</c:v>
                </c:pt>
                <c:pt idx="20">
                  <c:v>0.125</c:v>
                </c:pt>
                <c:pt idx="21">
                  <c:v>0.36399999999999999</c:v>
                </c:pt>
                <c:pt idx="24">
                  <c:v>0.34399999999999997</c:v>
                </c:pt>
                <c:pt idx="25">
                  <c:v>0.32</c:v>
                </c:pt>
                <c:pt idx="26">
                  <c:v>0.13</c:v>
                </c:pt>
                <c:pt idx="28">
                  <c:v>0.111</c:v>
                </c:pt>
                <c:pt idx="29">
                  <c:v>0.111</c:v>
                </c:pt>
              </c:numCache>
            </c:numRef>
          </c:val>
        </c:ser>
        <c:ser>
          <c:idx val="2"/>
          <c:order val="2"/>
          <c:tx>
            <c:strRef>
              <c:f>'Q26'!$E$2593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'Q26'!$B$2594:$B$2623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'Q26'!$E$2594:$E$2623</c:f>
              <c:numCache>
                <c:formatCode>#,##0.0%</c:formatCode>
                <c:ptCount val="30"/>
                <c:pt idx="0">
                  <c:v>0.29411764705882354</c:v>
                </c:pt>
                <c:pt idx="1">
                  <c:v>0.22222222222222221</c:v>
                </c:pt>
                <c:pt idx="6">
                  <c:v>0.2</c:v>
                </c:pt>
                <c:pt idx="8">
                  <c:v>0.125</c:v>
                </c:pt>
                <c:pt idx="9">
                  <c:v>0.53333333333333333</c:v>
                </c:pt>
                <c:pt idx="11">
                  <c:v>0.22340425531914893</c:v>
                </c:pt>
                <c:pt idx="12">
                  <c:v>0.7</c:v>
                </c:pt>
                <c:pt idx="13">
                  <c:v>0.31818181818181818</c:v>
                </c:pt>
                <c:pt idx="19">
                  <c:v>8.3333333333333343E-2</c:v>
                </c:pt>
                <c:pt idx="20">
                  <c:v>6.0606060606060608E-2</c:v>
                </c:pt>
                <c:pt idx="24">
                  <c:v>0.19047619047619047</c:v>
                </c:pt>
                <c:pt idx="25">
                  <c:v>0.16</c:v>
                </c:pt>
                <c:pt idx="26">
                  <c:v>0.17460317460317459</c:v>
                </c:pt>
                <c:pt idx="27">
                  <c:v>4.7619047619047616E-2</c:v>
                </c:pt>
                <c:pt idx="28">
                  <c:v>5.8823529411764712E-2</c:v>
                </c:pt>
                <c:pt idx="29">
                  <c:v>7.792207792207792E-2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986880"/>
        <c:axId val="171000960"/>
      </c:barChart>
      <c:catAx>
        <c:axId val="17098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00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0009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98688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48523705529234"/>
          <c:y val="0.93324254607063006"/>
          <c:w val="0.57381255301102552"/>
          <c:h val="5.99454582066125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intravenous fluids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'Q26'!$D$213:$D$242</c:f>
              <c:numCache>
                <c:formatCode>0.0%</c:formatCode>
                <c:ptCount val="30"/>
                <c:pt idx="0">
                  <c:v>3.1991744066047469E-2</c:v>
                </c:pt>
                <c:pt idx="1">
                  <c:v>3.4055727554179564E-2</c:v>
                </c:pt>
                <c:pt idx="2">
                  <c:v>5.1599587203302374E-3</c:v>
                </c:pt>
                <c:pt idx="3">
                  <c:v>2.6831785345717233E-2</c:v>
                </c:pt>
                <c:pt idx="4">
                  <c:v>2.9927760577915376E-2</c:v>
                </c:pt>
                <c:pt idx="5">
                  <c:v>3.7151702786377708E-2</c:v>
                </c:pt>
                <c:pt idx="6">
                  <c:v>5.1599587203302374E-3</c:v>
                </c:pt>
                <c:pt idx="7">
                  <c:v>1.7543859649122806E-2</c:v>
                </c:pt>
                <c:pt idx="8">
                  <c:v>4.0247678018575851E-2</c:v>
                </c:pt>
                <c:pt idx="9">
                  <c:v>2.4767801857585141E-2</c:v>
                </c:pt>
                <c:pt idx="10">
                  <c:v>1.238390092879257E-2</c:v>
                </c:pt>
                <c:pt idx="11">
                  <c:v>9.2879256965944276E-2</c:v>
                </c:pt>
                <c:pt idx="12">
                  <c:v>3.0959752321981424E-2</c:v>
                </c:pt>
                <c:pt idx="13">
                  <c:v>4.3343653250773995E-2</c:v>
                </c:pt>
                <c:pt idx="14">
                  <c:v>3.0959752321981424E-2</c:v>
                </c:pt>
                <c:pt idx="15">
                  <c:v>8.9783281733746126E-2</c:v>
                </c:pt>
                <c:pt idx="16">
                  <c:v>2.063983488132095E-2</c:v>
                </c:pt>
                <c:pt idx="17">
                  <c:v>3.0959752321981426E-3</c:v>
                </c:pt>
                <c:pt idx="18">
                  <c:v>5.1599587203302374E-3</c:v>
                </c:pt>
                <c:pt idx="19">
                  <c:v>1.0319917440660475E-2</c:v>
                </c:pt>
                <c:pt idx="20">
                  <c:v>6.1919504643962852E-3</c:v>
                </c:pt>
                <c:pt idx="21">
                  <c:v>1.7543859649122806E-2</c:v>
                </c:pt>
                <c:pt idx="22">
                  <c:v>2.4767801857585141E-2</c:v>
                </c:pt>
                <c:pt idx="23">
                  <c:v>2.3735810113519093E-2</c:v>
                </c:pt>
                <c:pt idx="24">
                  <c:v>5.2631578947368418E-2</c:v>
                </c:pt>
                <c:pt idx="25">
                  <c:v>1.9607843137254902E-2</c:v>
                </c:pt>
                <c:pt idx="26">
                  <c:v>5.7791537667698657E-2</c:v>
                </c:pt>
                <c:pt idx="27">
                  <c:v>1.238390092879257E-2</c:v>
                </c:pt>
                <c:pt idx="28">
                  <c:v>1.7543859649122806E-2</c:v>
                </c:pt>
                <c:pt idx="29">
                  <c:v>1.4447884416924664E-2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'Q26'!$F$213:$F$242</c:f>
              <c:numCache>
                <c:formatCode>0.0%</c:formatCode>
                <c:ptCount val="30"/>
                <c:pt idx="0">
                  <c:v>3.0959752321981426E-3</c:v>
                </c:pt>
                <c:pt idx="1">
                  <c:v>2.0639834881320948E-3</c:v>
                </c:pt>
                <c:pt idx="2">
                  <c:v>0</c:v>
                </c:pt>
                <c:pt idx="3">
                  <c:v>2.6831785345717233E-2</c:v>
                </c:pt>
                <c:pt idx="4">
                  <c:v>7.2239422084623322E-3</c:v>
                </c:pt>
                <c:pt idx="5">
                  <c:v>6.1919504643962852E-3</c:v>
                </c:pt>
                <c:pt idx="6">
                  <c:v>1.0319917440660474E-3</c:v>
                </c:pt>
                <c:pt idx="7">
                  <c:v>1.0319917440660474E-3</c:v>
                </c:pt>
                <c:pt idx="8">
                  <c:v>4.1279669762641896E-3</c:v>
                </c:pt>
                <c:pt idx="9">
                  <c:v>2.0639834881320948E-3</c:v>
                </c:pt>
                <c:pt idx="10">
                  <c:v>3.0959752321981426E-3</c:v>
                </c:pt>
                <c:pt idx="11">
                  <c:v>9.2879256965944269E-3</c:v>
                </c:pt>
                <c:pt idx="12">
                  <c:v>1.0319917440660474E-3</c:v>
                </c:pt>
                <c:pt idx="13">
                  <c:v>4.1279669762641896E-3</c:v>
                </c:pt>
                <c:pt idx="14">
                  <c:v>1.0319917440660474E-3</c:v>
                </c:pt>
                <c:pt idx="15">
                  <c:v>2.9927760577915376E-2</c:v>
                </c:pt>
                <c:pt idx="16">
                  <c:v>8.2559339525283791E-3</c:v>
                </c:pt>
                <c:pt idx="17">
                  <c:v>0</c:v>
                </c:pt>
                <c:pt idx="18">
                  <c:v>0</c:v>
                </c:pt>
                <c:pt idx="19">
                  <c:v>1.0319917440660474E-3</c:v>
                </c:pt>
                <c:pt idx="20">
                  <c:v>1.0319917440660475E-2</c:v>
                </c:pt>
                <c:pt idx="21">
                  <c:v>1.0319917440660475E-2</c:v>
                </c:pt>
                <c:pt idx="22">
                  <c:v>1.0319917440660474E-3</c:v>
                </c:pt>
                <c:pt idx="23">
                  <c:v>6.1919504643962852E-3</c:v>
                </c:pt>
                <c:pt idx="24">
                  <c:v>7.2239422084623322E-3</c:v>
                </c:pt>
                <c:pt idx="25">
                  <c:v>4.1279669762641896E-3</c:v>
                </c:pt>
                <c:pt idx="26">
                  <c:v>3.0959752321981426E-3</c:v>
                </c:pt>
                <c:pt idx="27">
                  <c:v>5.1599587203302374E-3</c:v>
                </c:pt>
                <c:pt idx="28">
                  <c:v>2.0639834881320948E-3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062400"/>
        <c:axId val="171063936"/>
      </c:barChart>
      <c:catAx>
        <c:axId val="17106240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06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06393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06240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haemodialysis fluids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'Q26'!$B$281:$B$310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'Q26'!$D$281:$D$310</c:f>
              <c:numCache>
                <c:formatCode>0.0%</c:formatCode>
                <c:ptCount val="30"/>
                <c:pt idx="0">
                  <c:v>2.6831785345717233E-2</c:v>
                </c:pt>
                <c:pt idx="1">
                  <c:v>2.2703818369453045E-2</c:v>
                </c:pt>
                <c:pt idx="2">
                  <c:v>0</c:v>
                </c:pt>
                <c:pt idx="3">
                  <c:v>1.9607843137254902E-2</c:v>
                </c:pt>
                <c:pt idx="4">
                  <c:v>1.9607843137254902E-2</c:v>
                </c:pt>
                <c:pt idx="5">
                  <c:v>2.5799793601651185E-2</c:v>
                </c:pt>
                <c:pt idx="6">
                  <c:v>5.1599587203302374E-3</c:v>
                </c:pt>
                <c:pt idx="7">
                  <c:v>8.2559339525283791E-3</c:v>
                </c:pt>
                <c:pt idx="8">
                  <c:v>2.8895768833849329E-2</c:v>
                </c:pt>
                <c:pt idx="9">
                  <c:v>1.0319917440660475E-2</c:v>
                </c:pt>
                <c:pt idx="10">
                  <c:v>7.2239422084623322E-3</c:v>
                </c:pt>
                <c:pt idx="11">
                  <c:v>6.7079463364293088E-2</c:v>
                </c:pt>
                <c:pt idx="12">
                  <c:v>2.063983488132095E-2</c:v>
                </c:pt>
                <c:pt idx="13">
                  <c:v>1.3415892672858616E-2</c:v>
                </c:pt>
                <c:pt idx="14">
                  <c:v>1.5479876160990712E-2</c:v>
                </c:pt>
                <c:pt idx="15">
                  <c:v>5.5727554179566562E-2</c:v>
                </c:pt>
                <c:pt idx="16">
                  <c:v>8.2559339525283791E-3</c:v>
                </c:pt>
                <c:pt idx="17">
                  <c:v>3.0959752321981426E-3</c:v>
                </c:pt>
                <c:pt idx="18">
                  <c:v>5.1599587203302374E-3</c:v>
                </c:pt>
                <c:pt idx="19">
                  <c:v>1.0319917440660475E-2</c:v>
                </c:pt>
                <c:pt idx="20">
                  <c:v>6.1919504643962852E-3</c:v>
                </c:pt>
                <c:pt idx="21">
                  <c:v>7.2239422084623322E-3</c:v>
                </c:pt>
                <c:pt idx="22">
                  <c:v>1.4447884416924664E-2</c:v>
                </c:pt>
                <c:pt idx="23">
                  <c:v>1.238390092879257E-2</c:v>
                </c:pt>
                <c:pt idx="24">
                  <c:v>1.3415892672858616E-2</c:v>
                </c:pt>
                <c:pt idx="25">
                  <c:v>9.2879256965944269E-3</c:v>
                </c:pt>
                <c:pt idx="26">
                  <c:v>2.8895768833849329E-2</c:v>
                </c:pt>
                <c:pt idx="27">
                  <c:v>1.1351909184726523E-2</c:v>
                </c:pt>
                <c:pt idx="28">
                  <c:v>1.5479876160990712E-2</c:v>
                </c:pt>
                <c:pt idx="29">
                  <c:v>1.1351909184726523E-2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'Q26'!$B$281:$B$310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'Q26'!$F$281:$F$310</c:f>
              <c:numCache>
                <c:formatCode>0.0%</c:formatCode>
                <c:ptCount val="30"/>
                <c:pt idx="0">
                  <c:v>8.2559339525283791E-3</c:v>
                </c:pt>
                <c:pt idx="1">
                  <c:v>1.3415892672858616E-2</c:v>
                </c:pt>
                <c:pt idx="2">
                  <c:v>5.1599587203302374E-3</c:v>
                </c:pt>
                <c:pt idx="3">
                  <c:v>3.4055727554179564E-2</c:v>
                </c:pt>
                <c:pt idx="4">
                  <c:v>1.7543859649122806E-2</c:v>
                </c:pt>
                <c:pt idx="5">
                  <c:v>1.7543859649122806E-2</c:v>
                </c:pt>
                <c:pt idx="6">
                  <c:v>1.0319917440660474E-3</c:v>
                </c:pt>
                <c:pt idx="7">
                  <c:v>1.0319917440660475E-2</c:v>
                </c:pt>
                <c:pt idx="8">
                  <c:v>1.5479876160990712E-2</c:v>
                </c:pt>
                <c:pt idx="9">
                  <c:v>1.6511867905056758E-2</c:v>
                </c:pt>
                <c:pt idx="10">
                  <c:v>8.2559339525283791E-3</c:v>
                </c:pt>
                <c:pt idx="11">
                  <c:v>3.5087719298245612E-2</c:v>
                </c:pt>
                <c:pt idx="12">
                  <c:v>1.1351909184726523E-2</c:v>
                </c:pt>
                <c:pt idx="13">
                  <c:v>3.4055727554179564E-2</c:v>
                </c:pt>
                <c:pt idx="14">
                  <c:v>1.6511867905056758E-2</c:v>
                </c:pt>
                <c:pt idx="15">
                  <c:v>6.3983488132094937E-2</c:v>
                </c:pt>
                <c:pt idx="16">
                  <c:v>2.063983488132095E-2</c:v>
                </c:pt>
                <c:pt idx="17">
                  <c:v>0</c:v>
                </c:pt>
                <c:pt idx="18">
                  <c:v>0</c:v>
                </c:pt>
                <c:pt idx="19">
                  <c:v>1.0319917440660474E-3</c:v>
                </c:pt>
                <c:pt idx="20">
                  <c:v>1.0319917440660475E-2</c:v>
                </c:pt>
                <c:pt idx="21">
                  <c:v>2.063983488132095E-2</c:v>
                </c:pt>
                <c:pt idx="22">
                  <c:v>1.1351909184726523E-2</c:v>
                </c:pt>
                <c:pt idx="23">
                  <c:v>1.7543859649122806E-2</c:v>
                </c:pt>
                <c:pt idx="24">
                  <c:v>4.6439628482972138E-2</c:v>
                </c:pt>
                <c:pt idx="25">
                  <c:v>1.4447884416924664E-2</c:v>
                </c:pt>
                <c:pt idx="26">
                  <c:v>3.1991744066047469E-2</c:v>
                </c:pt>
                <c:pt idx="27">
                  <c:v>6.1919504643962852E-3</c:v>
                </c:pt>
                <c:pt idx="28">
                  <c:v>4.1279669762641896E-3</c:v>
                </c:pt>
                <c:pt idx="29">
                  <c:v>3.0959752321981426E-3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105664"/>
        <c:axId val="171111552"/>
      </c:barChart>
      <c:catAx>
        <c:axId val="1711056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11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11155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10566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irrigation fluids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'Q26'!$B$350:$B$379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'Q26'!$D$350:$D$379</c:f>
              <c:numCache>
                <c:formatCode>0.0%</c:formatCode>
                <c:ptCount val="30"/>
                <c:pt idx="0">
                  <c:v>2.6831785345717233E-2</c:v>
                </c:pt>
                <c:pt idx="1">
                  <c:v>3.1991744066047469E-2</c:v>
                </c:pt>
                <c:pt idx="2">
                  <c:v>4.1279669762641896E-3</c:v>
                </c:pt>
                <c:pt idx="3">
                  <c:v>1.8575851393188854E-2</c:v>
                </c:pt>
                <c:pt idx="4">
                  <c:v>1.8575851393188854E-2</c:v>
                </c:pt>
                <c:pt idx="5">
                  <c:v>2.6831785345717233E-2</c:v>
                </c:pt>
                <c:pt idx="6">
                  <c:v>4.1279669762641896E-3</c:v>
                </c:pt>
                <c:pt idx="7">
                  <c:v>8.2559339525283791E-3</c:v>
                </c:pt>
                <c:pt idx="8">
                  <c:v>3.7151702786377708E-2</c:v>
                </c:pt>
                <c:pt idx="9">
                  <c:v>2.2703818369453045E-2</c:v>
                </c:pt>
                <c:pt idx="10">
                  <c:v>4.1279669762641896E-3</c:v>
                </c:pt>
                <c:pt idx="11">
                  <c:v>7.7399380804953566E-2</c:v>
                </c:pt>
                <c:pt idx="12">
                  <c:v>2.7863777089783281E-2</c:v>
                </c:pt>
                <c:pt idx="13">
                  <c:v>3.0959752321981424E-2</c:v>
                </c:pt>
                <c:pt idx="14">
                  <c:v>2.9927760577915376E-2</c:v>
                </c:pt>
                <c:pt idx="15">
                  <c:v>9.2879256965944276E-2</c:v>
                </c:pt>
                <c:pt idx="16">
                  <c:v>1.8575851393188854E-2</c:v>
                </c:pt>
                <c:pt idx="17">
                  <c:v>3.0959752321981426E-3</c:v>
                </c:pt>
                <c:pt idx="18">
                  <c:v>5.1599587203302374E-3</c:v>
                </c:pt>
                <c:pt idx="19">
                  <c:v>1.0319917440660475E-2</c:v>
                </c:pt>
                <c:pt idx="20">
                  <c:v>4.1279669762641896E-3</c:v>
                </c:pt>
                <c:pt idx="21">
                  <c:v>9.2879256965944269E-3</c:v>
                </c:pt>
                <c:pt idx="22">
                  <c:v>2.3735810113519093E-2</c:v>
                </c:pt>
                <c:pt idx="23">
                  <c:v>1.0319917440660475E-2</c:v>
                </c:pt>
                <c:pt idx="24">
                  <c:v>3.0959752321981424E-2</c:v>
                </c:pt>
                <c:pt idx="25">
                  <c:v>1.6511867905056758E-2</c:v>
                </c:pt>
                <c:pt idx="26">
                  <c:v>4.7471620227038186E-2</c:v>
                </c:pt>
                <c:pt idx="27">
                  <c:v>8.2559339525283791E-3</c:v>
                </c:pt>
                <c:pt idx="28">
                  <c:v>1.6511867905056758E-2</c:v>
                </c:pt>
                <c:pt idx="29">
                  <c:v>1.4447884416924664E-2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'Q26'!$B$350:$B$379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'Q26'!$F$350:$F$379</c:f>
              <c:numCache>
                <c:formatCode>0.0%</c:formatCode>
                <c:ptCount val="30"/>
                <c:pt idx="0">
                  <c:v>8.2559339525283791E-3</c:v>
                </c:pt>
                <c:pt idx="1">
                  <c:v>4.1279669762641896E-3</c:v>
                </c:pt>
                <c:pt idx="2">
                  <c:v>1.0319917440660474E-3</c:v>
                </c:pt>
                <c:pt idx="3">
                  <c:v>3.5087719298245612E-2</c:v>
                </c:pt>
                <c:pt idx="4">
                  <c:v>1.8575851393188854E-2</c:v>
                </c:pt>
                <c:pt idx="5">
                  <c:v>1.6511867905056758E-2</c:v>
                </c:pt>
                <c:pt idx="6">
                  <c:v>2.0639834881320948E-3</c:v>
                </c:pt>
                <c:pt idx="7">
                  <c:v>1.0319917440660475E-2</c:v>
                </c:pt>
                <c:pt idx="8">
                  <c:v>7.2239422084623322E-3</c:v>
                </c:pt>
                <c:pt idx="9">
                  <c:v>4.1279669762641896E-3</c:v>
                </c:pt>
                <c:pt idx="10">
                  <c:v>1.1351909184726523E-2</c:v>
                </c:pt>
                <c:pt idx="11">
                  <c:v>2.4767801857585141E-2</c:v>
                </c:pt>
                <c:pt idx="12">
                  <c:v>4.1279669762641896E-3</c:v>
                </c:pt>
                <c:pt idx="13">
                  <c:v>1.6511867905056758E-2</c:v>
                </c:pt>
                <c:pt idx="14">
                  <c:v>2.0639834881320948E-3</c:v>
                </c:pt>
                <c:pt idx="15">
                  <c:v>2.6831785345717233E-2</c:v>
                </c:pt>
                <c:pt idx="16">
                  <c:v>1.0319917440660475E-2</c:v>
                </c:pt>
                <c:pt idx="17">
                  <c:v>0</c:v>
                </c:pt>
                <c:pt idx="18">
                  <c:v>0</c:v>
                </c:pt>
                <c:pt idx="19">
                  <c:v>1.0319917440660474E-3</c:v>
                </c:pt>
                <c:pt idx="20">
                  <c:v>1.238390092879257E-2</c:v>
                </c:pt>
                <c:pt idx="21">
                  <c:v>1.8575851393188854E-2</c:v>
                </c:pt>
                <c:pt idx="22">
                  <c:v>2.0639834881320948E-3</c:v>
                </c:pt>
                <c:pt idx="23">
                  <c:v>1.9607843137254902E-2</c:v>
                </c:pt>
                <c:pt idx="24">
                  <c:v>2.8895768833849329E-2</c:v>
                </c:pt>
                <c:pt idx="25">
                  <c:v>7.2239422084623322E-3</c:v>
                </c:pt>
                <c:pt idx="26">
                  <c:v>1.3415892672858616E-2</c:v>
                </c:pt>
                <c:pt idx="27">
                  <c:v>9.2879256965944269E-3</c:v>
                </c:pt>
                <c:pt idx="28">
                  <c:v>3.0959752321981426E-3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227008"/>
        <c:axId val="171228544"/>
      </c:barChart>
      <c:catAx>
        <c:axId val="1712270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2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22854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22700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premixed I.V. solutions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'Q26'!$B$419:$B$448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'Q26'!$D$419:$D$448</c:f>
              <c:numCache>
                <c:formatCode>0.0%</c:formatCode>
                <c:ptCount val="30"/>
                <c:pt idx="0">
                  <c:v>2.5799793601651185E-2</c:v>
                </c:pt>
                <c:pt idx="1">
                  <c:v>2.9927760577915376E-2</c:v>
                </c:pt>
                <c:pt idx="2">
                  <c:v>4.1279669762641896E-3</c:v>
                </c:pt>
                <c:pt idx="3">
                  <c:v>4.8503611971104234E-2</c:v>
                </c:pt>
                <c:pt idx="4">
                  <c:v>2.063983488132095E-2</c:v>
                </c:pt>
                <c:pt idx="5">
                  <c:v>1.0319917440660475E-2</c:v>
                </c:pt>
                <c:pt idx="6">
                  <c:v>5.1599587203302374E-3</c:v>
                </c:pt>
                <c:pt idx="7">
                  <c:v>1.0319917440660474E-3</c:v>
                </c:pt>
                <c:pt idx="8">
                  <c:v>2.4767801857585141E-2</c:v>
                </c:pt>
                <c:pt idx="9">
                  <c:v>1.6511867905056758E-2</c:v>
                </c:pt>
                <c:pt idx="10">
                  <c:v>5.1599587203302374E-3</c:v>
                </c:pt>
                <c:pt idx="11">
                  <c:v>6.6047471620227033E-2</c:v>
                </c:pt>
                <c:pt idx="12">
                  <c:v>2.8895768833849329E-2</c:v>
                </c:pt>
                <c:pt idx="13">
                  <c:v>4.1279669762641899E-2</c:v>
                </c:pt>
                <c:pt idx="14">
                  <c:v>2.5799793601651185E-2</c:v>
                </c:pt>
                <c:pt idx="15">
                  <c:v>7.9463364293085662E-2</c:v>
                </c:pt>
                <c:pt idx="16">
                  <c:v>2.6831785345717233E-2</c:v>
                </c:pt>
                <c:pt idx="17">
                  <c:v>2.0639834881320948E-3</c:v>
                </c:pt>
                <c:pt idx="18">
                  <c:v>4.1279669762641896E-3</c:v>
                </c:pt>
                <c:pt idx="19">
                  <c:v>1.0319917440660475E-2</c:v>
                </c:pt>
                <c:pt idx="20">
                  <c:v>9.2879256965944269E-3</c:v>
                </c:pt>
                <c:pt idx="21">
                  <c:v>2.0639834881320948E-3</c:v>
                </c:pt>
                <c:pt idx="22">
                  <c:v>1.9607843137254902E-2</c:v>
                </c:pt>
                <c:pt idx="23">
                  <c:v>1.0319917440660475E-2</c:v>
                </c:pt>
                <c:pt idx="24">
                  <c:v>1.7543859649122806E-2</c:v>
                </c:pt>
                <c:pt idx="25">
                  <c:v>1.5479876160990712E-2</c:v>
                </c:pt>
                <c:pt idx="26">
                  <c:v>5.6759545923632609E-2</c:v>
                </c:pt>
                <c:pt idx="27">
                  <c:v>1.1351909184726523E-2</c:v>
                </c:pt>
                <c:pt idx="28">
                  <c:v>1.3415892672858616E-2</c:v>
                </c:pt>
                <c:pt idx="29">
                  <c:v>1.3415892672858616E-2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'Q26'!$B$419:$B$448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'Q26'!$F$419:$F$448</c:f>
              <c:numCache>
                <c:formatCode>0.0%</c:formatCode>
                <c:ptCount val="30"/>
                <c:pt idx="0">
                  <c:v>9.2879256965944269E-3</c:v>
                </c:pt>
                <c:pt idx="1">
                  <c:v>6.1919504643962852E-3</c:v>
                </c:pt>
                <c:pt idx="2">
                  <c:v>1.0319917440660474E-3</c:v>
                </c:pt>
                <c:pt idx="3">
                  <c:v>5.1599587203302374E-3</c:v>
                </c:pt>
                <c:pt idx="4">
                  <c:v>1.6511867905056758E-2</c:v>
                </c:pt>
                <c:pt idx="5">
                  <c:v>3.3023735810113516E-2</c:v>
                </c:pt>
                <c:pt idx="6">
                  <c:v>1.0319917440660474E-3</c:v>
                </c:pt>
                <c:pt idx="7">
                  <c:v>1.7543859649122806E-2</c:v>
                </c:pt>
                <c:pt idx="8">
                  <c:v>1.9607843137254902E-2</c:v>
                </c:pt>
                <c:pt idx="9">
                  <c:v>1.0319917440660475E-2</c:v>
                </c:pt>
                <c:pt idx="10">
                  <c:v>1.0319917440660475E-2</c:v>
                </c:pt>
                <c:pt idx="11">
                  <c:v>3.611971104231166E-2</c:v>
                </c:pt>
                <c:pt idx="12">
                  <c:v>3.0959752321981426E-3</c:v>
                </c:pt>
                <c:pt idx="13">
                  <c:v>6.1919504643962852E-3</c:v>
                </c:pt>
                <c:pt idx="14">
                  <c:v>6.1919504643962852E-3</c:v>
                </c:pt>
                <c:pt idx="15">
                  <c:v>4.0247678018575851E-2</c:v>
                </c:pt>
                <c:pt idx="16">
                  <c:v>2.0639834881320948E-3</c:v>
                </c:pt>
                <c:pt idx="17">
                  <c:v>1.0319917440660474E-3</c:v>
                </c:pt>
                <c:pt idx="18">
                  <c:v>1.0319917440660474E-3</c:v>
                </c:pt>
                <c:pt idx="19">
                  <c:v>1.0319917440660474E-3</c:v>
                </c:pt>
                <c:pt idx="20">
                  <c:v>7.2239422084623322E-3</c:v>
                </c:pt>
                <c:pt idx="21">
                  <c:v>2.5799793601651185E-2</c:v>
                </c:pt>
                <c:pt idx="22">
                  <c:v>6.1919504643962852E-3</c:v>
                </c:pt>
                <c:pt idx="23">
                  <c:v>1.9607843137254902E-2</c:v>
                </c:pt>
                <c:pt idx="24">
                  <c:v>4.2311661506707947E-2</c:v>
                </c:pt>
                <c:pt idx="25">
                  <c:v>8.2559339525283791E-3</c:v>
                </c:pt>
                <c:pt idx="26">
                  <c:v>4.1279669762641896E-3</c:v>
                </c:pt>
                <c:pt idx="27">
                  <c:v>6.1919504643962852E-3</c:v>
                </c:pt>
                <c:pt idx="28">
                  <c:v>6.1919504643962852E-3</c:v>
                </c:pt>
                <c:pt idx="29">
                  <c:v>1.0319917440660474E-3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270528"/>
        <c:axId val="171272064"/>
      </c:barChart>
      <c:catAx>
        <c:axId val="1712705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2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27206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27052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I.V. fluid administration sets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'Q26'!$B$488:$B$517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'Q26'!$D$488:$D$517</c:f>
              <c:numCache>
                <c:formatCode>0.0%</c:formatCode>
                <c:ptCount val="30"/>
                <c:pt idx="0">
                  <c:v>7.2239422084623322E-3</c:v>
                </c:pt>
                <c:pt idx="1">
                  <c:v>2.6831785345717233E-2</c:v>
                </c:pt>
                <c:pt idx="2">
                  <c:v>4.1279669762641896E-3</c:v>
                </c:pt>
                <c:pt idx="3">
                  <c:v>2.2703818369453045E-2</c:v>
                </c:pt>
                <c:pt idx="4">
                  <c:v>2.1671826625386997E-2</c:v>
                </c:pt>
                <c:pt idx="5">
                  <c:v>1.5479876160990712E-2</c:v>
                </c:pt>
                <c:pt idx="6">
                  <c:v>1.0319917440660474E-3</c:v>
                </c:pt>
                <c:pt idx="7">
                  <c:v>5.1599587203302374E-3</c:v>
                </c:pt>
                <c:pt idx="8">
                  <c:v>4.1279669762641896E-3</c:v>
                </c:pt>
                <c:pt idx="9">
                  <c:v>1.9607843137254902E-2</c:v>
                </c:pt>
                <c:pt idx="10">
                  <c:v>1.238390092879257E-2</c:v>
                </c:pt>
                <c:pt idx="11">
                  <c:v>3.9215686274509803E-2</c:v>
                </c:pt>
                <c:pt idx="12">
                  <c:v>2.4767801857585141E-2</c:v>
                </c:pt>
                <c:pt idx="13">
                  <c:v>6.1919504643962852E-3</c:v>
                </c:pt>
                <c:pt idx="14">
                  <c:v>1.0319917440660474E-3</c:v>
                </c:pt>
                <c:pt idx="15">
                  <c:v>9.4943240454076372E-2</c:v>
                </c:pt>
                <c:pt idx="16">
                  <c:v>2.5799793601651185E-2</c:v>
                </c:pt>
                <c:pt idx="17">
                  <c:v>2.0639834881320948E-3</c:v>
                </c:pt>
                <c:pt idx="18">
                  <c:v>5.1599587203302374E-3</c:v>
                </c:pt>
                <c:pt idx="19">
                  <c:v>6.1919504643962852E-3</c:v>
                </c:pt>
                <c:pt idx="20">
                  <c:v>2.0639834881320948E-3</c:v>
                </c:pt>
                <c:pt idx="21">
                  <c:v>5.1599587203302374E-3</c:v>
                </c:pt>
                <c:pt idx="22">
                  <c:v>7.2239422084623322E-3</c:v>
                </c:pt>
                <c:pt idx="23">
                  <c:v>1.8575851393188854E-2</c:v>
                </c:pt>
                <c:pt idx="24">
                  <c:v>4.0247678018575851E-2</c:v>
                </c:pt>
                <c:pt idx="25">
                  <c:v>1.5479876160990712E-2</c:v>
                </c:pt>
                <c:pt idx="26">
                  <c:v>1.5479876160990712E-2</c:v>
                </c:pt>
                <c:pt idx="27">
                  <c:v>2.0639834881320948E-3</c:v>
                </c:pt>
                <c:pt idx="28">
                  <c:v>3.0959752321981426E-3</c:v>
                </c:pt>
                <c:pt idx="29">
                  <c:v>1.0319917440660474E-3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'Q26'!$B$488:$B$517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'Q26'!$F$488:$F$517</c:f>
              <c:numCache>
                <c:formatCode>0.0%</c:formatCode>
                <c:ptCount val="30"/>
                <c:pt idx="0">
                  <c:v>2.7863777089783281E-2</c:v>
                </c:pt>
                <c:pt idx="1">
                  <c:v>9.2879256965944269E-3</c:v>
                </c:pt>
                <c:pt idx="2">
                  <c:v>1.0319917440660474E-3</c:v>
                </c:pt>
                <c:pt idx="3">
                  <c:v>3.0959752321981424E-2</c:v>
                </c:pt>
                <c:pt idx="4">
                  <c:v>1.5479876160990712E-2</c:v>
                </c:pt>
                <c:pt idx="5">
                  <c:v>2.7863777089783281E-2</c:v>
                </c:pt>
                <c:pt idx="6">
                  <c:v>5.1599587203302374E-3</c:v>
                </c:pt>
                <c:pt idx="7">
                  <c:v>1.3415892672858616E-2</c:v>
                </c:pt>
                <c:pt idx="8">
                  <c:v>4.0247678018575851E-2</c:v>
                </c:pt>
                <c:pt idx="9">
                  <c:v>7.2239422084623322E-3</c:v>
                </c:pt>
                <c:pt idx="10">
                  <c:v>3.0959752321981426E-3</c:v>
                </c:pt>
                <c:pt idx="11">
                  <c:v>6.2951496388028896E-2</c:v>
                </c:pt>
                <c:pt idx="12">
                  <c:v>7.2239422084623322E-3</c:v>
                </c:pt>
                <c:pt idx="13">
                  <c:v>4.1279669762641899E-2</c:v>
                </c:pt>
                <c:pt idx="14">
                  <c:v>3.0959752321981424E-2</c:v>
                </c:pt>
                <c:pt idx="15">
                  <c:v>2.4767801857585141E-2</c:v>
                </c:pt>
                <c:pt idx="16">
                  <c:v>3.0959752321981426E-3</c:v>
                </c:pt>
                <c:pt idx="17">
                  <c:v>1.0319917440660474E-3</c:v>
                </c:pt>
                <c:pt idx="18">
                  <c:v>0</c:v>
                </c:pt>
                <c:pt idx="19">
                  <c:v>5.1599587203302374E-3</c:v>
                </c:pt>
                <c:pt idx="20">
                  <c:v>1.4447884416924664E-2</c:v>
                </c:pt>
                <c:pt idx="21">
                  <c:v>2.2703818369453045E-2</c:v>
                </c:pt>
                <c:pt idx="22">
                  <c:v>1.8575851393188854E-2</c:v>
                </c:pt>
                <c:pt idx="23">
                  <c:v>1.1351909184726523E-2</c:v>
                </c:pt>
                <c:pt idx="24">
                  <c:v>1.9607843137254902E-2</c:v>
                </c:pt>
                <c:pt idx="25">
                  <c:v>8.2559339525283791E-3</c:v>
                </c:pt>
                <c:pt idx="26">
                  <c:v>4.540763673890609E-2</c:v>
                </c:pt>
                <c:pt idx="27">
                  <c:v>1.5479876160990712E-2</c:v>
                </c:pt>
                <c:pt idx="28">
                  <c:v>1.6511867905056758E-2</c:v>
                </c:pt>
                <c:pt idx="29">
                  <c:v>1.3415892672858616E-2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649664"/>
        <c:axId val="171659648"/>
      </c:barChart>
      <c:catAx>
        <c:axId val="1716496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65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65964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64966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infusion pumps and controllers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'Q26'!$B$557:$B$586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'Q26'!$D$557:$D$586</c:f>
              <c:numCache>
                <c:formatCode>0.0%</c:formatCode>
                <c:ptCount val="30"/>
                <c:pt idx="0">
                  <c:v>3.0959752321981426E-3</c:v>
                </c:pt>
                <c:pt idx="1">
                  <c:v>7.2239422084623322E-3</c:v>
                </c:pt>
                <c:pt idx="2">
                  <c:v>3.0959752321981426E-3</c:v>
                </c:pt>
                <c:pt idx="3">
                  <c:v>6.1919504643962852E-3</c:v>
                </c:pt>
                <c:pt idx="4">
                  <c:v>1.4447884416924664E-2</c:v>
                </c:pt>
                <c:pt idx="5">
                  <c:v>3.0959752321981426E-3</c:v>
                </c:pt>
                <c:pt idx="6">
                  <c:v>2.0639834881320948E-3</c:v>
                </c:pt>
                <c:pt idx="7">
                  <c:v>4.1279669762641896E-3</c:v>
                </c:pt>
                <c:pt idx="8">
                  <c:v>3.0959752321981426E-3</c:v>
                </c:pt>
                <c:pt idx="9">
                  <c:v>1.0319917440660475E-2</c:v>
                </c:pt>
                <c:pt idx="10">
                  <c:v>8.2559339525283791E-3</c:v>
                </c:pt>
                <c:pt idx="11">
                  <c:v>1.8575851393188854E-2</c:v>
                </c:pt>
                <c:pt idx="12">
                  <c:v>1.6511867905056758E-2</c:v>
                </c:pt>
                <c:pt idx="13">
                  <c:v>6.1919504643962852E-3</c:v>
                </c:pt>
                <c:pt idx="14">
                  <c:v>0</c:v>
                </c:pt>
                <c:pt idx="15">
                  <c:v>9.8039215686274508E-2</c:v>
                </c:pt>
                <c:pt idx="16">
                  <c:v>8.2559339525283791E-3</c:v>
                </c:pt>
                <c:pt idx="17">
                  <c:v>1.0319917440660474E-3</c:v>
                </c:pt>
                <c:pt idx="18">
                  <c:v>0</c:v>
                </c:pt>
                <c:pt idx="19">
                  <c:v>2.0639834881320948E-3</c:v>
                </c:pt>
                <c:pt idx="20">
                  <c:v>1.0319917440660474E-3</c:v>
                </c:pt>
                <c:pt idx="21">
                  <c:v>0</c:v>
                </c:pt>
                <c:pt idx="22">
                  <c:v>2.0639834881320948E-3</c:v>
                </c:pt>
                <c:pt idx="23">
                  <c:v>9.2879256965944269E-3</c:v>
                </c:pt>
                <c:pt idx="24">
                  <c:v>1.4447884416924664E-2</c:v>
                </c:pt>
                <c:pt idx="25">
                  <c:v>1.0319917440660475E-2</c:v>
                </c:pt>
                <c:pt idx="26">
                  <c:v>1.3415892672858616E-2</c:v>
                </c:pt>
                <c:pt idx="27">
                  <c:v>3.0959752321981426E-3</c:v>
                </c:pt>
                <c:pt idx="28">
                  <c:v>1.0319917440660474E-3</c:v>
                </c:pt>
                <c:pt idx="29">
                  <c:v>1.0319917440660474E-3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'Q26'!$B$557:$B$586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'Q26'!$F$557:$F$586</c:f>
              <c:numCache>
                <c:formatCode>0.0%</c:formatCode>
                <c:ptCount val="30"/>
                <c:pt idx="0">
                  <c:v>3.1991744066047469E-2</c:v>
                </c:pt>
                <c:pt idx="1">
                  <c:v>2.8895768833849329E-2</c:v>
                </c:pt>
                <c:pt idx="2">
                  <c:v>2.0639834881320948E-3</c:v>
                </c:pt>
                <c:pt idx="3">
                  <c:v>4.7471620227038186E-2</c:v>
                </c:pt>
                <c:pt idx="4">
                  <c:v>2.2703818369453045E-2</c:v>
                </c:pt>
                <c:pt idx="5">
                  <c:v>4.0247678018575851E-2</c:v>
                </c:pt>
                <c:pt idx="6">
                  <c:v>4.1279669762641896E-3</c:v>
                </c:pt>
                <c:pt idx="7">
                  <c:v>1.4447884416924664E-2</c:v>
                </c:pt>
                <c:pt idx="8">
                  <c:v>4.1279669762641899E-2</c:v>
                </c:pt>
                <c:pt idx="9">
                  <c:v>1.6511867905056758E-2</c:v>
                </c:pt>
                <c:pt idx="10">
                  <c:v>7.2239422084623322E-3</c:v>
                </c:pt>
                <c:pt idx="11">
                  <c:v>8.3591331269349839E-2</c:v>
                </c:pt>
                <c:pt idx="12">
                  <c:v>1.5479876160990712E-2</c:v>
                </c:pt>
                <c:pt idx="13">
                  <c:v>4.1279669762641899E-2</c:v>
                </c:pt>
                <c:pt idx="14">
                  <c:v>3.1991744066047469E-2</c:v>
                </c:pt>
                <c:pt idx="15">
                  <c:v>2.1671826625386997E-2</c:v>
                </c:pt>
                <c:pt idx="16">
                  <c:v>2.063983488132095E-2</c:v>
                </c:pt>
                <c:pt idx="17">
                  <c:v>2.0639834881320948E-3</c:v>
                </c:pt>
                <c:pt idx="18">
                  <c:v>5.1599587203302374E-3</c:v>
                </c:pt>
                <c:pt idx="19">
                  <c:v>9.2879256965944269E-3</c:v>
                </c:pt>
                <c:pt idx="20">
                  <c:v>1.5479876160990712E-2</c:v>
                </c:pt>
                <c:pt idx="21">
                  <c:v>2.7863777089783281E-2</c:v>
                </c:pt>
                <c:pt idx="22">
                  <c:v>2.3735810113519093E-2</c:v>
                </c:pt>
                <c:pt idx="23">
                  <c:v>2.063983488132095E-2</c:v>
                </c:pt>
                <c:pt idx="24">
                  <c:v>4.540763673890609E-2</c:v>
                </c:pt>
                <c:pt idx="25">
                  <c:v>1.3415892672858616E-2</c:v>
                </c:pt>
                <c:pt idx="26">
                  <c:v>4.7471620227038186E-2</c:v>
                </c:pt>
                <c:pt idx="27">
                  <c:v>1.4447884416924664E-2</c:v>
                </c:pt>
                <c:pt idx="28">
                  <c:v>1.8575851393188854E-2</c:v>
                </c:pt>
                <c:pt idx="29">
                  <c:v>1.3415892672858616E-2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693184"/>
        <c:axId val="171694720"/>
      </c:barChart>
      <c:catAx>
        <c:axId val="1716931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69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6947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69318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general anaesthetics other than pressurised gases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'Q26'!$B$626:$B$656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'Q26'!$D$626:$D$655</c:f>
              <c:numCache>
                <c:formatCode>0.0%</c:formatCode>
                <c:ptCount val="30"/>
                <c:pt idx="0">
                  <c:v>2.4767801857585141E-2</c:v>
                </c:pt>
                <c:pt idx="1">
                  <c:v>2.7863777089783281E-2</c:v>
                </c:pt>
                <c:pt idx="2">
                  <c:v>5.1599587203302374E-3</c:v>
                </c:pt>
                <c:pt idx="3">
                  <c:v>3.9215686274509803E-2</c:v>
                </c:pt>
                <c:pt idx="4">
                  <c:v>1.6511867905056758E-2</c:v>
                </c:pt>
                <c:pt idx="5">
                  <c:v>1.7543859649122806E-2</c:v>
                </c:pt>
                <c:pt idx="6">
                  <c:v>5.1599587203302374E-3</c:v>
                </c:pt>
                <c:pt idx="7">
                  <c:v>1.6511867905056758E-2</c:v>
                </c:pt>
                <c:pt idx="8">
                  <c:v>2.3735810113519093E-2</c:v>
                </c:pt>
                <c:pt idx="9">
                  <c:v>1.6511867905056758E-2</c:v>
                </c:pt>
                <c:pt idx="10">
                  <c:v>1.1351909184726523E-2</c:v>
                </c:pt>
                <c:pt idx="11">
                  <c:v>8.2559339525283798E-2</c:v>
                </c:pt>
                <c:pt idx="12">
                  <c:v>1.3415892672858616E-2</c:v>
                </c:pt>
                <c:pt idx="13">
                  <c:v>4.6439628482972138E-2</c:v>
                </c:pt>
                <c:pt idx="14">
                  <c:v>2.6831785345717233E-2</c:v>
                </c:pt>
                <c:pt idx="15">
                  <c:v>9.5975232198142413E-2</c:v>
                </c:pt>
                <c:pt idx="16">
                  <c:v>2.1671826625386997E-2</c:v>
                </c:pt>
                <c:pt idx="17">
                  <c:v>3.0959752321981426E-3</c:v>
                </c:pt>
                <c:pt idx="18">
                  <c:v>5.1599587203302374E-3</c:v>
                </c:pt>
                <c:pt idx="19">
                  <c:v>9.2879256965944269E-3</c:v>
                </c:pt>
                <c:pt idx="20">
                  <c:v>1.0319917440660475E-2</c:v>
                </c:pt>
                <c:pt idx="21">
                  <c:v>1.4447884416924664E-2</c:v>
                </c:pt>
                <c:pt idx="22">
                  <c:v>2.1671826625386997E-2</c:v>
                </c:pt>
                <c:pt idx="23">
                  <c:v>1.7543859649122806E-2</c:v>
                </c:pt>
                <c:pt idx="24">
                  <c:v>4.3343653250773995E-2</c:v>
                </c:pt>
                <c:pt idx="25">
                  <c:v>1.3415892672858616E-2</c:v>
                </c:pt>
                <c:pt idx="26">
                  <c:v>4.540763673890609E-2</c:v>
                </c:pt>
                <c:pt idx="27">
                  <c:v>8.2559339525283791E-3</c:v>
                </c:pt>
                <c:pt idx="28">
                  <c:v>1.4447884416924664E-2</c:v>
                </c:pt>
                <c:pt idx="29">
                  <c:v>1.238390092879257E-2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'Q26'!$B$626:$B$656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'Q26'!$F$626:$F$655</c:f>
              <c:numCache>
                <c:formatCode>0.0%</c:formatCode>
                <c:ptCount val="30"/>
                <c:pt idx="0">
                  <c:v>1.0319917440660475E-2</c:v>
                </c:pt>
                <c:pt idx="1">
                  <c:v>8.2559339525283791E-3</c:v>
                </c:pt>
                <c:pt idx="2">
                  <c:v>0</c:v>
                </c:pt>
                <c:pt idx="3">
                  <c:v>1.4447884416924664E-2</c:v>
                </c:pt>
                <c:pt idx="4">
                  <c:v>2.063983488132095E-2</c:v>
                </c:pt>
                <c:pt idx="5">
                  <c:v>2.5799793601651185E-2</c:v>
                </c:pt>
                <c:pt idx="6">
                  <c:v>1.0319917440660474E-3</c:v>
                </c:pt>
                <c:pt idx="7">
                  <c:v>2.0639834881320948E-3</c:v>
                </c:pt>
                <c:pt idx="8">
                  <c:v>2.063983488132095E-2</c:v>
                </c:pt>
                <c:pt idx="9">
                  <c:v>1.0319917440660475E-2</c:v>
                </c:pt>
                <c:pt idx="10">
                  <c:v>4.1279669762641896E-3</c:v>
                </c:pt>
                <c:pt idx="11">
                  <c:v>1.9607843137254902E-2</c:v>
                </c:pt>
                <c:pt idx="12">
                  <c:v>1.8575851393188854E-2</c:v>
                </c:pt>
                <c:pt idx="13">
                  <c:v>1.0319917440660474E-3</c:v>
                </c:pt>
                <c:pt idx="14">
                  <c:v>5.1599587203302374E-3</c:v>
                </c:pt>
                <c:pt idx="15">
                  <c:v>2.3735810113519093E-2</c:v>
                </c:pt>
                <c:pt idx="16">
                  <c:v>7.2239422084623322E-3</c:v>
                </c:pt>
                <c:pt idx="17">
                  <c:v>0</c:v>
                </c:pt>
                <c:pt idx="18">
                  <c:v>0</c:v>
                </c:pt>
                <c:pt idx="19">
                  <c:v>2.0639834881320948E-3</c:v>
                </c:pt>
                <c:pt idx="20">
                  <c:v>6.1919504643962852E-3</c:v>
                </c:pt>
                <c:pt idx="21">
                  <c:v>1.3415892672858616E-2</c:v>
                </c:pt>
                <c:pt idx="22">
                  <c:v>4.1279669762641896E-3</c:v>
                </c:pt>
                <c:pt idx="23">
                  <c:v>1.238390092879257E-2</c:v>
                </c:pt>
                <c:pt idx="24">
                  <c:v>1.6511867905056758E-2</c:v>
                </c:pt>
                <c:pt idx="25">
                  <c:v>1.0319917440660475E-2</c:v>
                </c:pt>
                <c:pt idx="26">
                  <c:v>1.5479876160990712E-2</c:v>
                </c:pt>
                <c:pt idx="27">
                  <c:v>9.2879256965944269E-3</c:v>
                </c:pt>
                <c:pt idx="28">
                  <c:v>5.1599587203302374E-3</c:v>
                </c:pt>
                <c:pt idx="29">
                  <c:v>2.0639834881320948E-3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752832"/>
        <c:axId val="171766912"/>
      </c:barChart>
      <c:catAx>
        <c:axId val="1717528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76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76691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75283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medical gases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'Q26'!$B$695:$B$724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'Q26'!$D$695:$D$724</c:f>
              <c:numCache>
                <c:formatCode>0.0%</c:formatCode>
                <c:ptCount val="30"/>
                <c:pt idx="0">
                  <c:v>2.1671826625386997E-2</c:v>
                </c:pt>
                <c:pt idx="1">
                  <c:v>2.9927760577915376E-2</c:v>
                </c:pt>
                <c:pt idx="2">
                  <c:v>2.0639834881320948E-3</c:v>
                </c:pt>
                <c:pt idx="3">
                  <c:v>3.0959752321981426E-3</c:v>
                </c:pt>
                <c:pt idx="4">
                  <c:v>6.1919504643962852E-3</c:v>
                </c:pt>
                <c:pt idx="5">
                  <c:v>1.7543859649122806E-2</c:v>
                </c:pt>
                <c:pt idx="6">
                  <c:v>1.0319917440660474E-3</c:v>
                </c:pt>
                <c:pt idx="7">
                  <c:v>0</c:v>
                </c:pt>
                <c:pt idx="8">
                  <c:v>3.4055727554179564E-2</c:v>
                </c:pt>
                <c:pt idx="9">
                  <c:v>2.3735810113519093E-2</c:v>
                </c:pt>
                <c:pt idx="10">
                  <c:v>1.0319917440660474E-3</c:v>
                </c:pt>
                <c:pt idx="11">
                  <c:v>6.0887512899896801E-2</c:v>
                </c:pt>
                <c:pt idx="12">
                  <c:v>2.0639834881320948E-3</c:v>
                </c:pt>
                <c:pt idx="13">
                  <c:v>3.8183694530443756E-2</c:v>
                </c:pt>
                <c:pt idx="14">
                  <c:v>1.0319917440660474E-3</c:v>
                </c:pt>
                <c:pt idx="15">
                  <c:v>9.8039215686274508E-2</c:v>
                </c:pt>
                <c:pt idx="16">
                  <c:v>3.0959752321981426E-3</c:v>
                </c:pt>
                <c:pt idx="17">
                  <c:v>3.0959752321981426E-3</c:v>
                </c:pt>
                <c:pt idx="18">
                  <c:v>5.1599587203302374E-3</c:v>
                </c:pt>
                <c:pt idx="19">
                  <c:v>1.0319917440660475E-2</c:v>
                </c:pt>
                <c:pt idx="20">
                  <c:v>0</c:v>
                </c:pt>
                <c:pt idx="21">
                  <c:v>8.2559339525283791E-3</c:v>
                </c:pt>
                <c:pt idx="22">
                  <c:v>2.3735810113519093E-2</c:v>
                </c:pt>
                <c:pt idx="23">
                  <c:v>0</c:v>
                </c:pt>
                <c:pt idx="24">
                  <c:v>8.2559339525283791E-3</c:v>
                </c:pt>
                <c:pt idx="25">
                  <c:v>5.1599587203302374E-3</c:v>
                </c:pt>
                <c:pt idx="26">
                  <c:v>2.3735810113519093E-2</c:v>
                </c:pt>
                <c:pt idx="27">
                  <c:v>5.1599587203302374E-3</c:v>
                </c:pt>
                <c:pt idx="28">
                  <c:v>1.238390092879257E-2</c:v>
                </c:pt>
                <c:pt idx="29">
                  <c:v>1.0319917440660475E-2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'Q26'!$B$695:$B$724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'Q26'!$F$695:$F$724</c:f>
              <c:numCache>
                <c:formatCode>0.0%</c:formatCode>
                <c:ptCount val="30"/>
                <c:pt idx="0">
                  <c:v>1.3415892672858616E-2</c:v>
                </c:pt>
                <c:pt idx="1">
                  <c:v>6.1919504643962852E-3</c:v>
                </c:pt>
                <c:pt idx="2">
                  <c:v>3.0959752321981426E-3</c:v>
                </c:pt>
                <c:pt idx="3">
                  <c:v>5.0567595459236329E-2</c:v>
                </c:pt>
                <c:pt idx="4">
                  <c:v>3.0959752321981424E-2</c:v>
                </c:pt>
                <c:pt idx="5">
                  <c:v>2.5799793601651185E-2</c:v>
                </c:pt>
                <c:pt idx="6">
                  <c:v>5.1599587203302374E-3</c:v>
                </c:pt>
                <c:pt idx="7">
                  <c:v>1.8575851393188854E-2</c:v>
                </c:pt>
                <c:pt idx="8">
                  <c:v>1.0319917440660475E-2</c:v>
                </c:pt>
                <c:pt idx="9">
                  <c:v>3.0959752321981426E-3</c:v>
                </c:pt>
                <c:pt idx="10">
                  <c:v>1.4447884416924664E-2</c:v>
                </c:pt>
                <c:pt idx="11">
                  <c:v>4.1279669762641899E-2</c:v>
                </c:pt>
                <c:pt idx="12">
                  <c:v>2.9927760577915376E-2</c:v>
                </c:pt>
                <c:pt idx="13">
                  <c:v>9.2879256965944269E-3</c:v>
                </c:pt>
                <c:pt idx="14">
                  <c:v>3.0959752321981424E-2</c:v>
                </c:pt>
                <c:pt idx="15">
                  <c:v>2.1671826625386997E-2</c:v>
                </c:pt>
                <c:pt idx="16">
                  <c:v>2.5799793601651185E-2</c:v>
                </c:pt>
                <c:pt idx="17">
                  <c:v>0</c:v>
                </c:pt>
                <c:pt idx="18">
                  <c:v>0</c:v>
                </c:pt>
                <c:pt idx="19">
                  <c:v>1.0319917440660474E-3</c:v>
                </c:pt>
                <c:pt idx="20">
                  <c:v>1.6511867905056758E-2</c:v>
                </c:pt>
                <c:pt idx="21">
                  <c:v>1.9607843137254902E-2</c:v>
                </c:pt>
                <c:pt idx="22">
                  <c:v>2.0639834881320948E-3</c:v>
                </c:pt>
                <c:pt idx="23">
                  <c:v>2.9927760577915376E-2</c:v>
                </c:pt>
                <c:pt idx="24">
                  <c:v>5.159958720330237E-2</c:v>
                </c:pt>
                <c:pt idx="25">
                  <c:v>1.8575851393188854E-2</c:v>
                </c:pt>
                <c:pt idx="26">
                  <c:v>3.7151702786377708E-2</c:v>
                </c:pt>
                <c:pt idx="27">
                  <c:v>1.238390092879257E-2</c:v>
                </c:pt>
                <c:pt idx="28">
                  <c:v>7.2239422084623322E-3</c:v>
                </c:pt>
                <c:pt idx="29">
                  <c:v>4.1279669762641896E-3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919232"/>
        <c:axId val="171920768"/>
      </c:barChart>
      <c:catAx>
        <c:axId val="1719192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92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92076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91923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stable blood derivates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'Q26'!$B$764:$B$793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'Q26'!$D$764:$D$793</c:f>
              <c:numCache>
                <c:formatCode>0.0%</c:formatCode>
                <c:ptCount val="30"/>
                <c:pt idx="0">
                  <c:v>2.6831785345717233E-2</c:v>
                </c:pt>
                <c:pt idx="1">
                  <c:v>2.1671826625386997E-2</c:v>
                </c:pt>
                <c:pt idx="2">
                  <c:v>2.0639834881320948E-3</c:v>
                </c:pt>
                <c:pt idx="3">
                  <c:v>5.1599587203302374E-3</c:v>
                </c:pt>
                <c:pt idx="4">
                  <c:v>1.238390092879257E-2</c:v>
                </c:pt>
                <c:pt idx="5">
                  <c:v>1.5479876160990712E-2</c:v>
                </c:pt>
                <c:pt idx="6">
                  <c:v>1.0319917440660474E-3</c:v>
                </c:pt>
                <c:pt idx="7">
                  <c:v>7.2239422084623322E-3</c:v>
                </c:pt>
                <c:pt idx="8">
                  <c:v>8.2559339525283791E-3</c:v>
                </c:pt>
                <c:pt idx="9">
                  <c:v>2.063983488132095E-2</c:v>
                </c:pt>
                <c:pt idx="10">
                  <c:v>4.1279669762641896E-3</c:v>
                </c:pt>
                <c:pt idx="11">
                  <c:v>8.5655314757481935E-2</c:v>
                </c:pt>
                <c:pt idx="12">
                  <c:v>1.6511867905056758E-2</c:v>
                </c:pt>
                <c:pt idx="13">
                  <c:v>1.238390092879257E-2</c:v>
                </c:pt>
                <c:pt idx="14">
                  <c:v>1.1351909184726523E-2</c:v>
                </c:pt>
                <c:pt idx="15">
                  <c:v>9.9071207430340563E-2</c:v>
                </c:pt>
                <c:pt idx="16">
                  <c:v>1.0319917440660474E-3</c:v>
                </c:pt>
                <c:pt idx="17">
                  <c:v>3.0959752321981426E-3</c:v>
                </c:pt>
                <c:pt idx="18">
                  <c:v>5.1599587203302374E-3</c:v>
                </c:pt>
                <c:pt idx="19">
                  <c:v>6.1919504643962852E-3</c:v>
                </c:pt>
                <c:pt idx="20">
                  <c:v>6.1919504643962852E-3</c:v>
                </c:pt>
                <c:pt idx="21">
                  <c:v>1.0319917440660475E-2</c:v>
                </c:pt>
                <c:pt idx="22">
                  <c:v>2.2703818369453045E-2</c:v>
                </c:pt>
                <c:pt idx="23">
                  <c:v>1.5479876160990712E-2</c:v>
                </c:pt>
                <c:pt idx="24">
                  <c:v>3.8183694530443756E-2</c:v>
                </c:pt>
                <c:pt idx="25">
                  <c:v>1.1351909184726523E-2</c:v>
                </c:pt>
                <c:pt idx="26">
                  <c:v>3.5087719298245612E-2</c:v>
                </c:pt>
                <c:pt idx="27">
                  <c:v>2.0639834881320948E-3</c:v>
                </c:pt>
                <c:pt idx="28">
                  <c:v>1.6511867905056758E-2</c:v>
                </c:pt>
                <c:pt idx="29">
                  <c:v>4.1279669762641896E-3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'Q26'!$B$764:$B$793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'Q26'!$F$764:$F$793</c:f>
              <c:numCache>
                <c:formatCode>0.0%</c:formatCode>
                <c:ptCount val="30"/>
                <c:pt idx="0">
                  <c:v>8.2559339525283791E-3</c:v>
                </c:pt>
                <c:pt idx="1">
                  <c:v>1.4447884416924664E-2</c:v>
                </c:pt>
                <c:pt idx="2">
                  <c:v>3.0959752321981426E-3</c:v>
                </c:pt>
                <c:pt idx="3">
                  <c:v>4.8503611971104234E-2</c:v>
                </c:pt>
                <c:pt idx="4">
                  <c:v>2.4767801857585141E-2</c:v>
                </c:pt>
                <c:pt idx="5">
                  <c:v>2.7863777089783281E-2</c:v>
                </c:pt>
                <c:pt idx="6">
                  <c:v>5.1599587203302374E-3</c:v>
                </c:pt>
                <c:pt idx="7">
                  <c:v>1.1351909184726523E-2</c:v>
                </c:pt>
                <c:pt idx="8">
                  <c:v>3.611971104231166E-2</c:v>
                </c:pt>
                <c:pt idx="9">
                  <c:v>6.1919504643962852E-3</c:v>
                </c:pt>
                <c:pt idx="10">
                  <c:v>1.1351909184726523E-2</c:v>
                </c:pt>
                <c:pt idx="11">
                  <c:v>1.6511867905056758E-2</c:v>
                </c:pt>
                <c:pt idx="12">
                  <c:v>1.5479876160990712E-2</c:v>
                </c:pt>
                <c:pt idx="13">
                  <c:v>3.5087719298245612E-2</c:v>
                </c:pt>
                <c:pt idx="14">
                  <c:v>2.063983488132095E-2</c:v>
                </c:pt>
                <c:pt idx="15">
                  <c:v>2.063983488132095E-2</c:v>
                </c:pt>
                <c:pt idx="16">
                  <c:v>2.7863777089783281E-2</c:v>
                </c:pt>
                <c:pt idx="17">
                  <c:v>0</c:v>
                </c:pt>
                <c:pt idx="18">
                  <c:v>0</c:v>
                </c:pt>
                <c:pt idx="19">
                  <c:v>5.1599587203302374E-3</c:v>
                </c:pt>
                <c:pt idx="20">
                  <c:v>1.0319917440660475E-2</c:v>
                </c:pt>
                <c:pt idx="21">
                  <c:v>1.7543859649122806E-2</c:v>
                </c:pt>
                <c:pt idx="22">
                  <c:v>3.0959752321981426E-3</c:v>
                </c:pt>
                <c:pt idx="23">
                  <c:v>1.4447884416924664E-2</c:v>
                </c:pt>
                <c:pt idx="24">
                  <c:v>2.1671826625386997E-2</c:v>
                </c:pt>
                <c:pt idx="25">
                  <c:v>1.238390092879257E-2</c:v>
                </c:pt>
                <c:pt idx="26">
                  <c:v>2.5799793601651185E-2</c:v>
                </c:pt>
                <c:pt idx="27">
                  <c:v>1.5479876160990712E-2</c:v>
                </c:pt>
                <c:pt idx="28">
                  <c:v>3.0959752321981426E-3</c:v>
                </c:pt>
                <c:pt idx="29">
                  <c:v>1.0319917440660475E-2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958656"/>
        <c:axId val="171960192"/>
      </c:barChart>
      <c:catAx>
        <c:axId val="1719586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96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96019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95865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labile blood derivates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'Q26'!$B$833:$B$862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'Q26'!$D$833:$D$862</c:f>
              <c:numCache>
                <c:formatCode>0.0%</c:formatCode>
                <c:ptCount val="30"/>
                <c:pt idx="0">
                  <c:v>4.1279669762641896E-3</c:v>
                </c:pt>
                <c:pt idx="1">
                  <c:v>2.0639834881320948E-3</c:v>
                </c:pt>
                <c:pt idx="2">
                  <c:v>0</c:v>
                </c:pt>
                <c:pt idx="3">
                  <c:v>0</c:v>
                </c:pt>
                <c:pt idx="4">
                  <c:v>3.0959752321981426E-3</c:v>
                </c:pt>
                <c:pt idx="5">
                  <c:v>1.0319917440660474E-3</c:v>
                </c:pt>
                <c:pt idx="6">
                  <c:v>1.0319917440660474E-3</c:v>
                </c:pt>
                <c:pt idx="7">
                  <c:v>0</c:v>
                </c:pt>
                <c:pt idx="8">
                  <c:v>2.0639834881320948E-3</c:v>
                </c:pt>
                <c:pt idx="9">
                  <c:v>2.0639834881320948E-3</c:v>
                </c:pt>
                <c:pt idx="10">
                  <c:v>1.0319917440660474E-3</c:v>
                </c:pt>
                <c:pt idx="11">
                  <c:v>1.5479876160990712E-2</c:v>
                </c:pt>
                <c:pt idx="12">
                  <c:v>7.2239422084623322E-3</c:v>
                </c:pt>
                <c:pt idx="13">
                  <c:v>2.0639834881320948E-3</c:v>
                </c:pt>
                <c:pt idx="14">
                  <c:v>2.0639834881320948E-3</c:v>
                </c:pt>
                <c:pt idx="15">
                  <c:v>9.8039215686274508E-2</c:v>
                </c:pt>
                <c:pt idx="16">
                  <c:v>0</c:v>
                </c:pt>
                <c:pt idx="17">
                  <c:v>0</c:v>
                </c:pt>
                <c:pt idx="18">
                  <c:v>2.0639834881320948E-3</c:v>
                </c:pt>
                <c:pt idx="19">
                  <c:v>0</c:v>
                </c:pt>
                <c:pt idx="20">
                  <c:v>1.0319917440660474E-3</c:v>
                </c:pt>
                <c:pt idx="21">
                  <c:v>0</c:v>
                </c:pt>
                <c:pt idx="22">
                  <c:v>5.1599587203302374E-3</c:v>
                </c:pt>
                <c:pt idx="23">
                  <c:v>2.0639834881320948E-3</c:v>
                </c:pt>
                <c:pt idx="24">
                  <c:v>3.0959752321981426E-3</c:v>
                </c:pt>
                <c:pt idx="25">
                  <c:v>0</c:v>
                </c:pt>
                <c:pt idx="26">
                  <c:v>1.0319917440660475E-2</c:v>
                </c:pt>
                <c:pt idx="27">
                  <c:v>1.0319917440660474E-3</c:v>
                </c:pt>
                <c:pt idx="28">
                  <c:v>1.0319917440660474E-3</c:v>
                </c:pt>
                <c:pt idx="29">
                  <c:v>1.0319917440660474E-3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'Q26'!$B$833:$B$862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'Q26'!$F$833:$F$862</c:f>
              <c:numCache>
                <c:formatCode>0.0%</c:formatCode>
                <c:ptCount val="30"/>
                <c:pt idx="0">
                  <c:v>3.0959752321981424E-2</c:v>
                </c:pt>
                <c:pt idx="1">
                  <c:v>3.4055727554179564E-2</c:v>
                </c:pt>
                <c:pt idx="2">
                  <c:v>5.1599587203302374E-3</c:v>
                </c:pt>
                <c:pt idx="3">
                  <c:v>5.3663570691434466E-2</c:v>
                </c:pt>
                <c:pt idx="4">
                  <c:v>3.4055727554179564E-2</c:v>
                </c:pt>
                <c:pt idx="5">
                  <c:v>4.2311661506707947E-2</c:v>
                </c:pt>
                <c:pt idx="6">
                  <c:v>5.1599587203302374E-3</c:v>
                </c:pt>
                <c:pt idx="7">
                  <c:v>1.8575851393188854E-2</c:v>
                </c:pt>
                <c:pt idx="8">
                  <c:v>4.2311661506707947E-2</c:v>
                </c:pt>
                <c:pt idx="9">
                  <c:v>2.4767801857585141E-2</c:v>
                </c:pt>
                <c:pt idx="10">
                  <c:v>1.4447884416924664E-2</c:v>
                </c:pt>
                <c:pt idx="11">
                  <c:v>8.6687306501547989E-2</c:v>
                </c:pt>
                <c:pt idx="12">
                  <c:v>2.4767801857585141E-2</c:v>
                </c:pt>
                <c:pt idx="13">
                  <c:v>4.540763673890609E-2</c:v>
                </c:pt>
                <c:pt idx="14">
                  <c:v>2.9927760577915376E-2</c:v>
                </c:pt>
                <c:pt idx="15">
                  <c:v>2.1671826625386997E-2</c:v>
                </c:pt>
                <c:pt idx="16">
                  <c:v>2.8895768833849329E-2</c:v>
                </c:pt>
                <c:pt idx="17">
                  <c:v>3.0959752321981426E-3</c:v>
                </c:pt>
                <c:pt idx="18">
                  <c:v>3.0959752321981426E-3</c:v>
                </c:pt>
                <c:pt idx="19">
                  <c:v>1.1351909184726523E-2</c:v>
                </c:pt>
                <c:pt idx="20">
                  <c:v>1.5479876160990712E-2</c:v>
                </c:pt>
                <c:pt idx="21">
                  <c:v>2.7863777089783281E-2</c:v>
                </c:pt>
                <c:pt idx="22">
                  <c:v>2.063983488132095E-2</c:v>
                </c:pt>
                <c:pt idx="23">
                  <c:v>2.7863777089783281E-2</c:v>
                </c:pt>
                <c:pt idx="24">
                  <c:v>5.6759545923632609E-2</c:v>
                </c:pt>
                <c:pt idx="25">
                  <c:v>2.3735810113519093E-2</c:v>
                </c:pt>
                <c:pt idx="26">
                  <c:v>5.0567595459236329E-2</c:v>
                </c:pt>
                <c:pt idx="27">
                  <c:v>1.6511867905056758E-2</c:v>
                </c:pt>
                <c:pt idx="28">
                  <c:v>1.8575851393188854E-2</c:v>
                </c:pt>
                <c:pt idx="29">
                  <c:v>1.3415892672858616E-2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3062784"/>
        <c:axId val="173068672"/>
      </c:barChart>
      <c:catAx>
        <c:axId val="1730627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06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0686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06278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radiographic contrast materials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'Q26'!$B$902:$B$931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'Q26'!$D$902:$D$931</c:f>
              <c:numCache>
                <c:formatCode>0.0%</c:formatCode>
                <c:ptCount val="30"/>
                <c:pt idx="0">
                  <c:v>2.5799793601651185E-2</c:v>
                </c:pt>
                <c:pt idx="1">
                  <c:v>2.7863777089783281E-2</c:v>
                </c:pt>
                <c:pt idx="2">
                  <c:v>4.1279669762641896E-3</c:v>
                </c:pt>
                <c:pt idx="3">
                  <c:v>4.4375644994840042E-2</c:v>
                </c:pt>
                <c:pt idx="4">
                  <c:v>2.5799793601651185E-2</c:v>
                </c:pt>
                <c:pt idx="5">
                  <c:v>2.7863777089783281E-2</c:v>
                </c:pt>
                <c:pt idx="6">
                  <c:v>4.1279669762641896E-3</c:v>
                </c:pt>
                <c:pt idx="7">
                  <c:v>1.238390092879257E-2</c:v>
                </c:pt>
                <c:pt idx="8">
                  <c:v>1.9607843137254902E-2</c:v>
                </c:pt>
                <c:pt idx="9">
                  <c:v>1.6511867905056758E-2</c:v>
                </c:pt>
                <c:pt idx="10">
                  <c:v>7.2239422084623322E-3</c:v>
                </c:pt>
                <c:pt idx="11">
                  <c:v>8.771929824561403E-2</c:v>
                </c:pt>
                <c:pt idx="12">
                  <c:v>2.5799793601651185E-2</c:v>
                </c:pt>
                <c:pt idx="13">
                  <c:v>4.3343653250773995E-2</c:v>
                </c:pt>
                <c:pt idx="14">
                  <c:v>2.1671826625386997E-2</c:v>
                </c:pt>
                <c:pt idx="15">
                  <c:v>8.9783281733746126E-2</c:v>
                </c:pt>
                <c:pt idx="16">
                  <c:v>2.1671826625386997E-2</c:v>
                </c:pt>
                <c:pt idx="17">
                  <c:v>2.0639834881320948E-3</c:v>
                </c:pt>
                <c:pt idx="18">
                  <c:v>5.1599587203302374E-3</c:v>
                </c:pt>
                <c:pt idx="19">
                  <c:v>1.0319917440660475E-2</c:v>
                </c:pt>
                <c:pt idx="20">
                  <c:v>1.0319917440660475E-2</c:v>
                </c:pt>
                <c:pt idx="21">
                  <c:v>1.238390092879257E-2</c:v>
                </c:pt>
                <c:pt idx="22">
                  <c:v>2.2703818369453045E-2</c:v>
                </c:pt>
                <c:pt idx="23">
                  <c:v>1.7543859649122806E-2</c:v>
                </c:pt>
                <c:pt idx="24">
                  <c:v>5.0567595459236329E-2</c:v>
                </c:pt>
                <c:pt idx="25">
                  <c:v>1.0319917440660475E-2</c:v>
                </c:pt>
                <c:pt idx="26">
                  <c:v>5.0567595459236329E-2</c:v>
                </c:pt>
                <c:pt idx="27">
                  <c:v>6.1919504643962852E-3</c:v>
                </c:pt>
                <c:pt idx="28">
                  <c:v>1.6511867905056758E-2</c:v>
                </c:pt>
                <c:pt idx="29">
                  <c:v>9.2879256965944269E-3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'Q26'!$B$902:$B$931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'Q26'!$F$902:$F$931</c:f>
              <c:numCache>
                <c:formatCode>0.0%</c:formatCode>
                <c:ptCount val="30"/>
                <c:pt idx="0">
                  <c:v>9.2879256965944269E-3</c:v>
                </c:pt>
                <c:pt idx="1">
                  <c:v>8.2559339525283791E-3</c:v>
                </c:pt>
                <c:pt idx="2">
                  <c:v>1.0319917440660474E-3</c:v>
                </c:pt>
                <c:pt idx="3">
                  <c:v>9.2879256965944269E-3</c:v>
                </c:pt>
                <c:pt idx="4">
                  <c:v>1.1351909184726523E-2</c:v>
                </c:pt>
                <c:pt idx="5">
                  <c:v>1.5479876160990712E-2</c:v>
                </c:pt>
                <c:pt idx="6">
                  <c:v>2.0639834881320948E-3</c:v>
                </c:pt>
                <c:pt idx="7">
                  <c:v>6.1919504643962852E-3</c:v>
                </c:pt>
                <c:pt idx="8">
                  <c:v>2.4767801857585141E-2</c:v>
                </c:pt>
                <c:pt idx="9">
                  <c:v>1.0319917440660475E-2</c:v>
                </c:pt>
                <c:pt idx="10">
                  <c:v>8.2559339525283791E-3</c:v>
                </c:pt>
                <c:pt idx="11">
                  <c:v>1.4447884416924664E-2</c:v>
                </c:pt>
                <c:pt idx="12">
                  <c:v>6.1919504643962852E-3</c:v>
                </c:pt>
                <c:pt idx="13">
                  <c:v>4.1279669762641896E-3</c:v>
                </c:pt>
                <c:pt idx="14">
                  <c:v>1.0319917440660475E-2</c:v>
                </c:pt>
                <c:pt idx="15">
                  <c:v>2.9927760577915376E-2</c:v>
                </c:pt>
                <c:pt idx="16">
                  <c:v>7.2239422084623322E-3</c:v>
                </c:pt>
                <c:pt idx="17">
                  <c:v>1.0319917440660474E-3</c:v>
                </c:pt>
                <c:pt idx="18">
                  <c:v>0</c:v>
                </c:pt>
                <c:pt idx="19">
                  <c:v>1.0319917440660474E-3</c:v>
                </c:pt>
                <c:pt idx="20">
                  <c:v>6.1919504643962852E-3</c:v>
                </c:pt>
                <c:pt idx="21">
                  <c:v>1.5479876160990712E-2</c:v>
                </c:pt>
                <c:pt idx="22">
                  <c:v>3.0959752321981426E-3</c:v>
                </c:pt>
                <c:pt idx="23">
                  <c:v>1.238390092879257E-2</c:v>
                </c:pt>
                <c:pt idx="24">
                  <c:v>9.2879256965944269E-3</c:v>
                </c:pt>
                <c:pt idx="25">
                  <c:v>1.3415892672858616E-2</c:v>
                </c:pt>
                <c:pt idx="26">
                  <c:v>1.0319917440660475E-2</c:v>
                </c:pt>
                <c:pt idx="27">
                  <c:v>1.1351909184726523E-2</c:v>
                </c:pt>
                <c:pt idx="28">
                  <c:v>3.0959752321981426E-3</c:v>
                </c:pt>
                <c:pt idx="29">
                  <c:v>5.1599587203302374E-3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3438080"/>
        <c:axId val="173439616"/>
      </c:barChart>
      <c:catAx>
        <c:axId val="1734380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4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43961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43808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radio pharmaceuticals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'Q26'!$B$971:$B$1000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'Q26'!$D$971:$D$1000</c:f>
              <c:numCache>
                <c:formatCode>0.0%</c:formatCode>
                <c:ptCount val="30"/>
                <c:pt idx="0">
                  <c:v>1.1351909184726523E-2</c:v>
                </c:pt>
                <c:pt idx="1">
                  <c:v>7.2239422084623322E-3</c:v>
                </c:pt>
                <c:pt idx="2">
                  <c:v>3.0959752321981426E-3</c:v>
                </c:pt>
                <c:pt idx="3">
                  <c:v>2.3735810113519093E-2</c:v>
                </c:pt>
                <c:pt idx="4">
                  <c:v>9.2879256965944269E-3</c:v>
                </c:pt>
                <c:pt idx="5">
                  <c:v>1.238390092879257E-2</c:v>
                </c:pt>
                <c:pt idx="6">
                  <c:v>1.0319917440660474E-3</c:v>
                </c:pt>
                <c:pt idx="7">
                  <c:v>0</c:v>
                </c:pt>
                <c:pt idx="8">
                  <c:v>1.3415892672858616E-2</c:v>
                </c:pt>
                <c:pt idx="9">
                  <c:v>7.2239422084623322E-3</c:v>
                </c:pt>
                <c:pt idx="10">
                  <c:v>1.0319917440660474E-3</c:v>
                </c:pt>
                <c:pt idx="11">
                  <c:v>3.7151702786377708E-2</c:v>
                </c:pt>
                <c:pt idx="12">
                  <c:v>8.2559339525283791E-3</c:v>
                </c:pt>
                <c:pt idx="13">
                  <c:v>1.8575851393188854E-2</c:v>
                </c:pt>
                <c:pt idx="14">
                  <c:v>0</c:v>
                </c:pt>
                <c:pt idx="15">
                  <c:v>2.4767801857585141E-2</c:v>
                </c:pt>
                <c:pt idx="16">
                  <c:v>1.0319917440660474E-3</c:v>
                </c:pt>
                <c:pt idx="17">
                  <c:v>0</c:v>
                </c:pt>
                <c:pt idx="18">
                  <c:v>4.1279669762641896E-3</c:v>
                </c:pt>
                <c:pt idx="19">
                  <c:v>8.2559339525283791E-3</c:v>
                </c:pt>
                <c:pt idx="20">
                  <c:v>0</c:v>
                </c:pt>
                <c:pt idx="21">
                  <c:v>1.0319917440660474E-3</c:v>
                </c:pt>
                <c:pt idx="22">
                  <c:v>4.1279669762641896E-3</c:v>
                </c:pt>
                <c:pt idx="23">
                  <c:v>4.1279669762641896E-3</c:v>
                </c:pt>
                <c:pt idx="24">
                  <c:v>6.1919504643962852E-3</c:v>
                </c:pt>
                <c:pt idx="25">
                  <c:v>3.0959752321981426E-3</c:v>
                </c:pt>
                <c:pt idx="26">
                  <c:v>1.5479876160990712E-2</c:v>
                </c:pt>
                <c:pt idx="27">
                  <c:v>7.2239422084623322E-3</c:v>
                </c:pt>
                <c:pt idx="28">
                  <c:v>2.0639834881320948E-3</c:v>
                </c:pt>
                <c:pt idx="29">
                  <c:v>3.0959752321981426E-3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'Q26'!$B$971:$B$1000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'Q26'!$F$971:$F$1000</c:f>
              <c:numCache>
                <c:formatCode>0.0%</c:formatCode>
                <c:ptCount val="30"/>
                <c:pt idx="0">
                  <c:v>2.3735810113519093E-2</c:v>
                </c:pt>
                <c:pt idx="1">
                  <c:v>2.8895768833849329E-2</c:v>
                </c:pt>
                <c:pt idx="2">
                  <c:v>2.0639834881320948E-3</c:v>
                </c:pt>
                <c:pt idx="3">
                  <c:v>2.9927760577915376E-2</c:v>
                </c:pt>
                <c:pt idx="4">
                  <c:v>2.7863777089783281E-2</c:v>
                </c:pt>
                <c:pt idx="5">
                  <c:v>3.0959752321981424E-2</c:v>
                </c:pt>
                <c:pt idx="6">
                  <c:v>5.1599587203302374E-3</c:v>
                </c:pt>
                <c:pt idx="7">
                  <c:v>1.8575851393188854E-2</c:v>
                </c:pt>
                <c:pt idx="8">
                  <c:v>3.0959752321981424E-2</c:v>
                </c:pt>
                <c:pt idx="9">
                  <c:v>1.9607843137254902E-2</c:v>
                </c:pt>
                <c:pt idx="10">
                  <c:v>1.4447884416924664E-2</c:v>
                </c:pt>
                <c:pt idx="11">
                  <c:v>6.5015479876160992E-2</c:v>
                </c:pt>
                <c:pt idx="12">
                  <c:v>2.3735810113519093E-2</c:v>
                </c:pt>
                <c:pt idx="13">
                  <c:v>2.8895768833849329E-2</c:v>
                </c:pt>
                <c:pt idx="14">
                  <c:v>3.1991744066047469E-2</c:v>
                </c:pt>
                <c:pt idx="15">
                  <c:v>9.4943240454076372E-2</c:v>
                </c:pt>
                <c:pt idx="16">
                  <c:v>2.7863777089783281E-2</c:v>
                </c:pt>
                <c:pt idx="17">
                  <c:v>3.0959752321981426E-3</c:v>
                </c:pt>
                <c:pt idx="18">
                  <c:v>1.0319917440660474E-3</c:v>
                </c:pt>
                <c:pt idx="19">
                  <c:v>3.0959752321981426E-3</c:v>
                </c:pt>
                <c:pt idx="20">
                  <c:v>1.6511867905056758E-2</c:v>
                </c:pt>
                <c:pt idx="21">
                  <c:v>2.6831785345717233E-2</c:v>
                </c:pt>
                <c:pt idx="22">
                  <c:v>2.1671826625386997E-2</c:v>
                </c:pt>
                <c:pt idx="23">
                  <c:v>2.5799793601651185E-2</c:v>
                </c:pt>
                <c:pt idx="24">
                  <c:v>5.3663570691434466E-2</c:v>
                </c:pt>
                <c:pt idx="25">
                  <c:v>2.063983488132095E-2</c:v>
                </c:pt>
                <c:pt idx="26">
                  <c:v>4.540763673890609E-2</c:v>
                </c:pt>
                <c:pt idx="27">
                  <c:v>1.0319917440660475E-2</c:v>
                </c:pt>
                <c:pt idx="28">
                  <c:v>1.7543859649122806E-2</c:v>
                </c:pt>
                <c:pt idx="29">
                  <c:v>1.1351909184726523E-2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3464960"/>
        <c:axId val="173499520"/>
      </c:barChart>
      <c:catAx>
        <c:axId val="1734649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49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4995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46496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tax free alcohol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'Q26'!$B$1040:$B$1069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'Q26'!$D$1040:$D$1069</c:f>
              <c:numCache>
                <c:formatCode>0.0%</c:formatCode>
                <c:ptCount val="30"/>
                <c:pt idx="0">
                  <c:v>3.1991744066047469E-2</c:v>
                </c:pt>
                <c:pt idx="1">
                  <c:v>1.6511867905056758E-2</c:v>
                </c:pt>
                <c:pt idx="2">
                  <c:v>5.1599587203302374E-3</c:v>
                </c:pt>
                <c:pt idx="3">
                  <c:v>4.4375644994840042E-2</c:v>
                </c:pt>
                <c:pt idx="4">
                  <c:v>3.5087719298245612E-2</c:v>
                </c:pt>
                <c:pt idx="5">
                  <c:v>3.1991744066047469E-2</c:v>
                </c:pt>
                <c:pt idx="6">
                  <c:v>4.1279669762641896E-3</c:v>
                </c:pt>
                <c:pt idx="7">
                  <c:v>1.6511867905056758E-2</c:v>
                </c:pt>
                <c:pt idx="8">
                  <c:v>3.4055727554179564E-2</c:v>
                </c:pt>
                <c:pt idx="9">
                  <c:v>1.3415892672858616E-2</c:v>
                </c:pt>
                <c:pt idx="10">
                  <c:v>1.238390092879257E-2</c:v>
                </c:pt>
                <c:pt idx="11">
                  <c:v>8.2559339525283798E-2</c:v>
                </c:pt>
                <c:pt idx="12">
                  <c:v>3.1991744066047469E-2</c:v>
                </c:pt>
                <c:pt idx="13">
                  <c:v>3.611971104231166E-2</c:v>
                </c:pt>
                <c:pt idx="14">
                  <c:v>1.5479876160990712E-2</c:v>
                </c:pt>
                <c:pt idx="15">
                  <c:v>9.5975232198142413E-2</c:v>
                </c:pt>
                <c:pt idx="16">
                  <c:v>2.7863777089783281E-2</c:v>
                </c:pt>
                <c:pt idx="17">
                  <c:v>3.0959752321981426E-3</c:v>
                </c:pt>
                <c:pt idx="18">
                  <c:v>4.1279669762641896E-3</c:v>
                </c:pt>
                <c:pt idx="19">
                  <c:v>1.0319917440660475E-2</c:v>
                </c:pt>
                <c:pt idx="20">
                  <c:v>5.1599587203302374E-3</c:v>
                </c:pt>
                <c:pt idx="21">
                  <c:v>2.3735810113519093E-2</c:v>
                </c:pt>
                <c:pt idx="22">
                  <c:v>2.063983488132095E-2</c:v>
                </c:pt>
                <c:pt idx="23">
                  <c:v>2.4767801857585141E-2</c:v>
                </c:pt>
                <c:pt idx="24">
                  <c:v>3.3023735810113516E-2</c:v>
                </c:pt>
                <c:pt idx="25">
                  <c:v>1.8575851393188854E-2</c:v>
                </c:pt>
                <c:pt idx="26">
                  <c:v>4.0247678018575851E-2</c:v>
                </c:pt>
                <c:pt idx="27">
                  <c:v>6.1919504643962852E-3</c:v>
                </c:pt>
                <c:pt idx="28">
                  <c:v>1.6511867905056758E-2</c:v>
                </c:pt>
                <c:pt idx="29">
                  <c:v>6.1919504643962852E-3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'Q26'!$B$1040:$B$1069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'Q26'!$F$1040:$F$1069</c:f>
              <c:numCache>
                <c:formatCode>0.0%</c:formatCode>
                <c:ptCount val="30"/>
                <c:pt idx="0">
                  <c:v>3.0959752321981426E-3</c:v>
                </c:pt>
                <c:pt idx="1">
                  <c:v>1.9607843137254902E-2</c:v>
                </c:pt>
                <c:pt idx="2">
                  <c:v>0</c:v>
                </c:pt>
                <c:pt idx="3">
                  <c:v>9.2879256965944269E-3</c:v>
                </c:pt>
                <c:pt idx="4">
                  <c:v>2.0639834881320948E-3</c:v>
                </c:pt>
                <c:pt idx="5">
                  <c:v>1.1351909184726523E-2</c:v>
                </c:pt>
                <c:pt idx="6">
                  <c:v>2.0639834881320948E-3</c:v>
                </c:pt>
                <c:pt idx="7">
                  <c:v>2.0639834881320948E-3</c:v>
                </c:pt>
                <c:pt idx="8">
                  <c:v>1.0319917440660475E-2</c:v>
                </c:pt>
                <c:pt idx="9">
                  <c:v>1.3415892672858616E-2</c:v>
                </c:pt>
                <c:pt idx="10">
                  <c:v>3.0959752321981426E-3</c:v>
                </c:pt>
                <c:pt idx="11">
                  <c:v>1.9607843137254902E-2</c:v>
                </c:pt>
                <c:pt idx="12">
                  <c:v>0</c:v>
                </c:pt>
                <c:pt idx="13">
                  <c:v>1.1351909184726523E-2</c:v>
                </c:pt>
                <c:pt idx="14">
                  <c:v>1.6511867905056758E-2</c:v>
                </c:pt>
                <c:pt idx="15">
                  <c:v>2.3735810113519093E-2</c:v>
                </c:pt>
                <c:pt idx="16">
                  <c:v>1.0319917440660474E-3</c:v>
                </c:pt>
                <c:pt idx="17">
                  <c:v>0</c:v>
                </c:pt>
                <c:pt idx="18">
                  <c:v>1.0319917440660474E-3</c:v>
                </c:pt>
                <c:pt idx="19">
                  <c:v>1.0319917440660474E-3</c:v>
                </c:pt>
                <c:pt idx="20">
                  <c:v>1.1351909184726523E-2</c:v>
                </c:pt>
                <c:pt idx="21">
                  <c:v>4.1279669762641896E-3</c:v>
                </c:pt>
                <c:pt idx="22">
                  <c:v>5.1599587203302374E-3</c:v>
                </c:pt>
                <c:pt idx="23">
                  <c:v>5.1599587203302374E-3</c:v>
                </c:pt>
                <c:pt idx="24">
                  <c:v>2.6831785345717233E-2</c:v>
                </c:pt>
                <c:pt idx="25">
                  <c:v>5.1599587203302374E-3</c:v>
                </c:pt>
                <c:pt idx="26">
                  <c:v>2.063983488132095E-2</c:v>
                </c:pt>
                <c:pt idx="27">
                  <c:v>1.1351909184726523E-2</c:v>
                </c:pt>
                <c:pt idx="28">
                  <c:v>3.0959752321981426E-3</c:v>
                </c:pt>
                <c:pt idx="29">
                  <c:v>8.2559339525283791E-3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593920"/>
        <c:axId val="174595456"/>
      </c:barChart>
      <c:catAx>
        <c:axId val="1745939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9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59545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9392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Chemical reagents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'Q26'!$B$1109:$B$1138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'Q26'!$D$1109:$D$1138</c:f>
              <c:numCache>
                <c:formatCode>0.0%</c:formatCode>
                <c:ptCount val="30"/>
                <c:pt idx="0">
                  <c:v>2.6831785345717233E-2</c:v>
                </c:pt>
                <c:pt idx="1">
                  <c:v>1.9607843137254902E-2</c:v>
                </c:pt>
                <c:pt idx="2">
                  <c:v>5.1599587203302374E-3</c:v>
                </c:pt>
                <c:pt idx="3">
                  <c:v>7.2239422084623322E-3</c:v>
                </c:pt>
                <c:pt idx="4">
                  <c:v>3.5087719298245612E-2</c:v>
                </c:pt>
                <c:pt idx="5">
                  <c:v>3.3023735810113516E-2</c:v>
                </c:pt>
                <c:pt idx="6">
                  <c:v>1.0319917440660474E-3</c:v>
                </c:pt>
                <c:pt idx="7">
                  <c:v>3.0959752321981426E-3</c:v>
                </c:pt>
                <c:pt idx="8">
                  <c:v>6.1919504643962852E-3</c:v>
                </c:pt>
                <c:pt idx="9">
                  <c:v>8.2559339525283791E-3</c:v>
                </c:pt>
                <c:pt idx="10">
                  <c:v>6.1919504643962852E-3</c:v>
                </c:pt>
                <c:pt idx="11">
                  <c:v>8.8751289989680085E-2</c:v>
                </c:pt>
                <c:pt idx="12">
                  <c:v>3.0959752321981424E-2</c:v>
                </c:pt>
                <c:pt idx="13">
                  <c:v>3.4055727554179564E-2</c:v>
                </c:pt>
                <c:pt idx="14">
                  <c:v>5.1599587203302374E-3</c:v>
                </c:pt>
                <c:pt idx="15">
                  <c:v>8.4623323013415894E-2</c:v>
                </c:pt>
                <c:pt idx="16">
                  <c:v>1.4447884416924664E-2</c:v>
                </c:pt>
                <c:pt idx="17">
                  <c:v>2.0639834881320948E-3</c:v>
                </c:pt>
                <c:pt idx="18">
                  <c:v>4.1279669762641896E-3</c:v>
                </c:pt>
                <c:pt idx="19">
                  <c:v>4.1279669762641896E-3</c:v>
                </c:pt>
                <c:pt idx="20">
                  <c:v>6.1919504643962852E-3</c:v>
                </c:pt>
                <c:pt idx="21">
                  <c:v>3.0959752321981426E-3</c:v>
                </c:pt>
                <c:pt idx="22">
                  <c:v>9.2879256965944269E-3</c:v>
                </c:pt>
                <c:pt idx="23">
                  <c:v>2.063983488132095E-2</c:v>
                </c:pt>
                <c:pt idx="24">
                  <c:v>4.3343653250773995E-2</c:v>
                </c:pt>
                <c:pt idx="25">
                  <c:v>2.063983488132095E-2</c:v>
                </c:pt>
                <c:pt idx="26">
                  <c:v>2.1671826625386997E-2</c:v>
                </c:pt>
                <c:pt idx="27">
                  <c:v>2.0639834881320948E-3</c:v>
                </c:pt>
                <c:pt idx="28">
                  <c:v>1.5479876160990712E-2</c:v>
                </c:pt>
                <c:pt idx="29">
                  <c:v>1.0319917440660474E-3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'Q26'!$B$1109:$B$1138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'Q26'!$F$1109:$F$1138</c:f>
              <c:numCache>
                <c:formatCode>0.0%</c:formatCode>
                <c:ptCount val="30"/>
                <c:pt idx="0">
                  <c:v>8.2559339525283791E-3</c:v>
                </c:pt>
                <c:pt idx="1">
                  <c:v>1.6511867905056758E-2</c:v>
                </c:pt>
                <c:pt idx="2">
                  <c:v>0</c:v>
                </c:pt>
                <c:pt idx="3">
                  <c:v>4.6439628482972138E-2</c:v>
                </c:pt>
                <c:pt idx="4">
                  <c:v>2.0639834881320948E-3</c:v>
                </c:pt>
                <c:pt idx="5">
                  <c:v>1.0319917440660475E-2</c:v>
                </c:pt>
                <c:pt idx="6">
                  <c:v>5.1599587203302374E-3</c:v>
                </c:pt>
                <c:pt idx="7">
                  <c:v>1.5479876160990712E-2</c:v>
                </c:pt>
                <c:pt idx="8">
                  <c:v>3.8183694530443756E-2</c:v>
                </c:pt>
                <c:pt idx="9">
                  <c:v>1.8575851393188854E-2</c:v>
                </c:pt>
                <c:pt idx="10">
                  <c:v>9.2879256965944269E-3</c:v>
                </c:pt>
                <c:pt idx="11">
                  <c:v>1.3415892672858616E-2</c:v>
                </c:pt>
                <c:pt idx="12">
                  <c:v>1.0319917440660474E-3</c:v>
                </c:pt>
                <c:pt idx="13">
                  <c:v>1.3415892672858616E-2</c:v>
                </c:pt>
                <c:pt idx="14">
                  <c:v>2.6831785345717233E-2</c:v>
                </c:pt>
                <c:pt idx="15">
                  <c:v>3.5087719298245612E-2</c:v>
                </c:pt>
                <c:pt idx="16">
                  <c:v>1.4447884416924664E-2</c:v>
                </c:pt>
                <c:pt idx="17">
                  <c:v>1.0319917440660474E-3</c:v>
                </c:pt>
                <c:pt idx="18">
                  <c:v>1.0319917440660474E-3</c:v>
                </c:pt>
                <c:pt idx="19">
                  <c:v>7.2239422084623322E-3</c:v>
                </c:pt>
                <c:pt idx="20">
                  <c:v>1.0319917440660475E-2</c:v>
                </c:pt>
                <c:pt idx="21">
                  <c:v>2.4767801857585141E-2</c:v>
                </c:pt>
                <c:pt idx="22">
                  <c:v>1.6511867905056758E-2</c:v>
                </c:pt>
                <c:pt idx="23">
                  <c:v>9.2879256965944269E-3</c:v>
                </c:pt>
                <c:pt idx="24">
                  <c:v>1.6511867905056758E-2</c:v>
                </c:pt>
                <c:pt idx="25">
                  <c:v>3.0959752321981426E-3</c:v>
                </c:pt>
                <c:pt idx="26">
                  <c:v>3.9215686274509803E-2</c:v>
                </c:pt>
                <c:pt idx="27">
                  <c:v>1.5479876160990712E-2</c:v>
                </c:pt>
                <c:pt idx="28">
                  <c:v>4.1279669762641896E-3</c:v>
                </c:pt>
                <c:pt idx="29">
                  <c:v>1.3415892672858616E-2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645632"/>
        <c:axId val="174647168"/>
      </c:barChart>
      <c:catAx>
        <c:axId val="1746456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64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64716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64563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enteral nutrition products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'Q26'!$B$1179:$B$1208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'Q26'!$D$1179:$D$1208</c:f>
              <c:numCache>
                <c:formatCode>0.0%</c:formatCode>
                <c:ptCount val="30"/>
                <c:pt idx="0">
                  <c:v>3.1991744066047469E-2</c:v>
                </c:pt>
                <c:pt idx="1">
                  <c:v>1.7543859649122806E-2</c:v>
                </c:pt>
                <c:pt idx="2">
                  <c:v>5.1599587203302374E-3</c:v>
                </c:pt>
                <c:pt idx="3">
                  <c:v>3.3023735810113516E-2</c:v>
                </c:pt>
                <c:pt idx="4">
                  <c:v>3.1991744066047469E-2</c:v>
                </c:pt>
                <c:pt idx="5">
                  <c:v>3.7151702786377708E-2</c:v>
                </c:pt>
                <c:pt idx="6">
                  <c:v>2.0639834881320948E-3</c:v>
                </c:pt>
                <c:pt idx="7">
                  <c:v>8.2559339525283791E-3</c:v>
                </c:pt>
                <c:pt idx="8">
                  <c:v>3.7151702786377708E-2</c:v>
                </c:pt>
                <c:pt idx="9">
                  <c:v>1.5479876160990712E-2</c:v>
                </c:pt>
                <c:pt idx="10">
                  <c:v>1.0319917440660475E-2</c:v>
                </c:pt>
                <c:pt idx="11">
                  <c:v>9.5975232198142413E-2</c:v>
                </c:pt>
                <c:pt idx="12">
                  <c:v>2.6831785345717233E-2</c:v>
                </c:pt>
                <c:pt idx="13">
                  <c:v>4.540763673890609E-2</c:v>
                </c:pt>
                <c:pt idx="14">
                  <c:v>2.2703818369453045E-2</c:v>
                </c:pt>
                <c:pt idx="15">
                  <c:v>0.10526315789473684</c:v>
                </c:pt>
                <c:pt idx="16">
                  <c:v>2.2703818369453045E-2</c:v>
                </c:pt>
                <c:pt idx="17">
                  <c:v>3.0959752321981426E-3</c:v>
                </c:pt>
                <c:pt idx="18">
                  <c:v>5.1599587203302374E-3</c:v>
                </c:pt>
                <c:pt idx="19">
                  <c:v>2.0639834881320948E-3</c:v>
                </c:pt>
                <c:pt idx="20">
                  <c:v>1.1351909184726523E-2</c:v>
                </c:pt>
                <c:pt idx="21">
                  <c:v>1.4447884416924664E-2</c:v>
                </c:pt>
                <c:pt idx="22">
                  <c:v>2.3735810113519093E-2</c:v>
                </c:pt>
                <c:pt idx="23">
                  <c:v>2.2703818369453045E-2</c:v>
                </c:pt>
                <c:pt idx="24">
                  <c:v>4.9535603715170282E-2</c:v>
                </c:pt>
                <c:pt idx="25">
                  <c:v>2.2703818369453045E-2</c:v>
                </c:pt>
                <c:pt idx="26">
                  <c:v>5.7791537667698657E-2</c:v>
                </c:pt>
                <c:pt idx="27">
                  <c:v>4.1279669762641896E-3</c:v>
                </c:pt>
                <c:pt idx="28">
                  <c:v>1.6511867905056758E-2</c:v>
                </c:pt>
                <c:pt idx="29">
                  <c:v>7.2239422084623322E-3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'Q26'!$B$1179:$B$1208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'Q26'!$F$1179:$F$1208</c:f>
              <c:numCache>
                <c:formatCode>0.0%</c:formatCode>
                <c:ptCount val="30"/>
                <c:pt idx="0">
                  <c:v>3.0959752321981426E-3</c:v>
                </c:pt>
                <c:pt idx="1">
                  <c:v>1.8575851393188854E-2</c:v>
                </c:pt>
                <c:pt idx="2">
                  <c:v>0</c:v>
                </c:pt>
                <c:pt idx="3">
                  <c:v>2.063983488132095E-2</c:v>
                </c:pt>
                <c:pt idx="4">
                  <c:v>5.1599587203302374E-3</c:v>
                </c:pt>
                <c:pt idx="5">
                  <c:v>6.1919504643962852E-3</c:v>
                </c:pt>
                <c:pt idx="6">
                  <c:v>4.1279669762641896E-3</c:v>
                </c:pt>
                <c:pt idx="7">
                  <c:v>1.0319917440660475E-2</c:v>
                </c:pt>
                <c:pt idx="8">
                  <c:v>7.2239422084623322E-3</c:v>
                </c:pt>
                <c:pt idx="9">
                  <c:v>1.1351909184726523E-2</c:v>
                </c:pt>
                <c:pt idx="10">
                  <c:v>5.1599587203302374E-3</c:v>
                </c:pt>
                <c:pt idx="11">
                  <c:v>6.1919504643962852E-3</c:v>
                </c:pt>
                <c:pt idx="12">
                  <c:v>5.1599587203302374E-3</c:v>
                </c:pt>
                <c:pt idx="13">
                  <c:v>2.0639834881320948E-3</c:v>
                </c:pt>
                <c:pt idx="14">
                  <c:v>9.2879256965944269E-3</c:v>
                </c:pt>
                <c:pt idx="15">
                  <c:v>1.4447884416924664E-2</c:v>
                </c:pt>
                <c:pt idx="16">
                  <c:v>6.1919504643962852E-3</c:v>
                </c:pt>
                <c:pt idx="17">
                  <c:v>0</c:v>
                </c:pt>
                <c:pt idx="18">
                  <c:v>0</c:v>
                </c:pt>
                <c:pt idx="19">
                  <c:v>9.2879256965944269E-3</c:v>
                </c:pt>
                <c:pt idx="20">
                  <c:v>5.1599587203302374E-3</c:v>
                </c:pt>
                <c:pt idx="21">
                  <c:v>1.3415892672858616E-2</c:v>
                </c:pt>
                <c:pt idx="22">
                  <c:v>2.0639834881320948E-3</c:v>
                </c:pt>
                <c:pt idx="23">
                  <c:v>7.2239422084623322E-3</c:v>
                </c:pt>
                <c:pt idx="24">
                  <c:v>1.0319917440660475E-2</c:v>
                </c:pt>
                <c:pt idx="25">
                  <c:v>1.0319917440660474E-3</c:v>
                </c:pt>
                <c:pt idx="26">
                  <c:v>3.0959752321981426E-3</c:v>
                </c:pt>
                <c:pt idx="27">
                  <c:v>1.3415892672858616E-2</c:v>
                </c:pt>
                <c:pt idx="28">
                  <c:v>3.0959752321981426E-3</c:v>
                </c:pt>
                <c:pt idx="29">
                  <c:v>7.2239422084623322E-3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746240"/>
        <c:axId val="174752128"/>
      </c:barChart>
      <c:catAx>
        <c:axId val="1747462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75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521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74624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investigational drugs or agents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'Q26'!$B$1248:$B$1277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'Q26'!$D$1248:$D$1277</c:f>
              <c:numCache>
                <c:formatCode>0.0%</c:formatCode>
                <c:ptCount val="30"/>
                <c:pt idx="0">
                  <c:v>2.5799793601651185E-2</c:v>
                </c:pt>
                <c:pt idx="1">
                  <c:v>2.5799793601651185E-2</c:v>
                </c:pt>
                <c:pt idx="2">
                  <c:v>1.0319917440660474E-3</c:v>
                </c:pt>
                <c:pt idx="3">
                  <c:v>8.2559339525283791E-3</c:v>
                </c:pt>
                <c:pt idx="4">
                  <c:v>8.2559339525283791E-3</c:v>
                </c:pt>
                <c:pt idx="5">
                  <c:v>3.4055727554179564E-2</c:v>
                </c:pt>
                <c:pt idx="6">
                  <c:v>4.1279669762641896E-3</c:v>
                </c:pt>
                <c:pt idx="7">
                  <c:v>3.0959752321981426E-3</c:v>
                </c:pt>
                <c:pt idx="8">
                  <c:v>1.9607843137254902E-2</c:v>
                </c:pt>
                <c:pt idx="9">
                  <c:v>1.9607843137254902E-2</c:v>
                </c:pt>
                <c:pt idx="10">
                  <c:v>0</c:v>
                </c:pt>
                <c:pt idx="11">
                  <c:v>7.0175438596491224E-2</c:v>
                </c:pt>
                <c:pt idx="12">
                  <c:v>1.8575851393188854E-2</c:v>
                </c:pt>
                <c:pt idx="13">
                  <c:v>4.3343653250773995E-2</c:v>
                </c:pt>
                <c:pt idx="14">
                  <c:v>2.063983488132095E-2</c:v>
                </c:pt>
                <c:pt idx="15">
                  <c:v>9.0815273477812181E-2</c:v>
                </c:pt>
                <c:pt idx="16">
                  <c:v>1.0319917440660474E-3</c:v>
                </c:pt>
                <c:pt idx="17">
                  <c:v>1.0319917440660474E-3</c:v>
                </c:pt>
                <c:pt idx="18">
                  <c:v>5.1599587203302374E-3</c:v>
                </c:pt>
                <c:pt idx="19">
                  <c:v>1.0319917440660475E-2</c:v>
                </c:pt>
                <c:pt idx="20">
                  <c:v>1.1351909184726523E-2</c:v>
                </c:pt>
                <c:pt idx="21">
                  <c:v>5.1599587203302374E-3</c:v>
                </c:pt>
                <c:pt idx="22">
                  <c:v>2.063983488132095E-2</c:v>
                </c:pt>
                <c:pt idx="23">
                  <c:v>6.1919504643962852E-3</c:v>
                </c:pt>
                <c:pt idx="24">
                  <c:v>3.3023735810113516E-2</c:v>
                </c:pt>
                <c:pt idx="25">
                  <c:v>1.238390092879257E-2</c:v>
                </c:pt>
                <c:pt idx="26">
                  <c:v>5.7791537667698657E-2</c:v>
                </c:pt>
                <c:pt idx="27">
                  <c:v>1.1351909184726523E-2</c:v>
                </c:pt>
                <c:pt idx="28">
                  <c:v>1.7543859649122806E-2</c:v>
                </c:pt>
                <c:pt idx="29">
                  <c:v>1.238390092879257E-2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'Q26'!$B$1248:$B$1277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'Q26'!$F$1248:$F$1277</c:f>
              <c:numCache>
                <c:formatCode>0.0%</c:formatCode>
                <c:ptCount val="30"/>
                <c:pt idx="0">
                  <c:v>9.2879256965944269E-3</c:v>
                </c:pt>
                <c:pt idx="1">
                  <c:v>1.0319917440660475E-2</c:v>
                </c:pt>
                <c:pt idx="2">
                  <c:v>4.1279669762641896E-3</c:v>
                </c:pt>
                <c:pt idx="3">
                  <c:v>4.540763673890609E-2</c:v>
                </c:pt>
                <c:pt idx="4">
                  <c:v>2.8895768833849329E-2</c:v>
                </c:pt>
                <c:pt idx="5">
                  <c:v>9.2879256965944269E-3</c:v>
                </c:pt>
                <c:pt idx="6">
                  <c:v>2.0639834881320948E-3</c:v>
                </c:pt>
                <c:pt idx="7">
                  <c:v>1.5479876160990712E-2</c:v>
                </c:pt>
                <c:pt idx="8">
                  <c:v>2.4767801857585141E-2</c:v>
                </c:pt>
                <c:pt idx="9">
                  <c:v>7.2239422084623322E-3</c:v>
                </c:pt>
                <c:pt idx="10">
                  <c:v>1.5479876160990712E-2</c:v>
                </c:pt>
                <c:pt idx="11">
                  <c:v>3.1991744066047469E-2</c:v>
                </c:pt>
                <c:pt idx="12">
                  <c:v>1.3415892672858616E-2</c:v>
                </c:pt>
                <c:pt idx="13">
                  <c:v>4.1279669762641896E-3</c:v>
                </c:pt>
                <c:pt idx="14">
                  <c:v>1.1351909184726523E-2</c:v>
                </c:pt>
                <c:pt idx="15">
                  <c:v>2.8895768833849329E-2</c:v>
                </c:pt>
                <c:pt idx="16">
                  <c:v>2.7863777089783281E-2</c:v>
                </c:pt>
                <c:pt idx="17">
                  <c:v>2.0639834881320948E-3</c:v>
                </c:pt>
                <c:pt idx="18">
                  <c:v>0</c:v>
                </c:pt>
                <c:pt idx="19">
                  <c:v>1.0319917440660474E-3</c:v>
                </c:pt>
                <c:pt idx="20">
                  <c:v>5.1599587203302374E-3</c:v>
                </c:pt>
                <c:pt idx="21">
                  <c:v>2.2703818369453045E-2</c:v>
                </c:pt>
                <c:pt idx="22">
                  <c:v>5.1599587203302374E-3</c:v>
                </c:pt>
                <c:pt idx="23">
                  <c:v>2.3735810113519093E-2</c:v>
                </c:pt>
                <c:pt idx="24">
                  <c:v>2.6831785345717233E-2</c:v>
                </c:pt>
                <c:pt idx="25">
                  <c:v>1.1351909184726523E-2</c:v>
                </c:pt>
                <c:pt idx="26">
                  <c:v>3.0959752321981426E-3</c:v>
                </c:pt>
                <c:pt idx="27">
                  <c:v>6.1919504643962852E-3</c:v>
                </c:pt>
                <c:pt idx="28">
                  <c:v>2.0639834881320948E-3</c:v>
                </c:pt>
                <c:pt idx="29">
                  <c:v>2.0639834881320948E-3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5858816"/>
        <c:axId val="175860352"/>
      </c:barChart>
      <c:catAx>
        <c:axId val="1758588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86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86035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85881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wound care products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'Q26'!$B$1318:$B$1347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'Q26'!$D$1318:$D$1347</c:f>
              <c:numCache>
                <c:formatCode>0.0%</c:formatCode>
                <c:ptCount val="30"/>
                <c:pt idx="0">
                  <c:v>2.063983488132095E-2</c:v>
                </c:pt>
                <c:pt idx="1">
                  <c:v>3.1991744066047469E-2</c:v>
                </c:pt>
                <c:pt idx="2">
                  <c:v>5.1599587203302374E-3</c:v>
                </c:pt>
                <c:pt idx="3">
                  <c:v>4.1279669762641899E-2</c:v>
                </c:pt>
                <c:pt idx="4">
                  <c:v>3.5087719298245612E-2</c:v>
                </c:pt>
                <c:pt idx="5">
                  <c:v>3.4055727554179564E-2</c:v>
                </c:pt>
                <c:pt idx="6">
                  <c:v>2.0639834881320948E-3</c:v>
                </c:pt>
                <c:pt idx="7">
                  <c:v>1.8575851393188854E-2</c:v>
                </c:pt>
                <c:pt idx="8">
                  <c:v>2.0639834881320948E-3</c:v>
                </c:pt>
                <c:pt idx="9">
                  <c:v>2.1671826625386997E-2</c:v>
                </c:pt>
                <c:pt idx="10">
                  <c:v>1.3415892672858616E-2</c:v>
                </c:pt>
                <c:pt idx="11">
                  <c:v>6.3983488132094937E-2</c:v>
                </c:pt>
                <c:pt idx="12">
                  <c:v>2.3735810113519093E-2</c:v>
                </c:pt>
                <c:pt idx="13">
                  <c:v>3.4055727554179564E-2</c:v>
                </c:pt>
                <c:pt idx="14">
                  <c:v>1.9607843137254902E-2</c:v>
                </c:pt>
                <c:pt idx="15">
                  <c:v>0.11455108359133127</c:v>
                </c:pt>
                <c:pt idx="16">
                  <c:v>2.7863777089783281E-2</c:v>
                </c:pt>
                <c:pt idx="17">
                  <c:v>3.0959752321981426E-3</c:v>
                </c:pt>
                <c:pt idx="18">
                  <c:v>5.1599587203302374E-3</c:v>
                </c:pt>
                <c:pt idx="19">
                  <c:v>3.0959752321981426E-3</c:v>
                </c:pt>
                <c:pt idx="20">
                  <c:v>3.0959752321981426E-3</c:v>
                </c:pt>
                <c:pt idx="21">
                  <c:v>1.4447884416924664E-2</c:v>
                </c:pt>
                <c:pt idx="22">
                  <c:v>2.4767801857585141E-2</c:v>
                </c:pt>
                <c:pt idx="23">
                  <c:v>2.2703818369453045E-2</c:v>
                </c:pt>
                <c:pt idx="24">
                  <c:v>5.2631578947368418E-2</c:v>
                </c:pt>
                <c:pt idx="25">
                  <c:v>2.063983488132095E-2</c:v>
                </c:pt>
                <c:pt idx="26">
                  <c:v>2.2703818369453045E-2</c:v>
                </c:pt>
                <c:pt idx="27">
                  <c:v>1.0319917440660474E-3</c:v>
                </c:pt>
                <c:pt idx="28">
                  <c:v>1.238390092879257E-2</c:v>
                </c:pt>
                <c:pt idx="29">
                  <c:v>9.2879256965944269E-3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'Q26'!$B$1318:$B$1347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'Q26'!$F$1318:$F$1347</c:f>
              <c:numCache>
                <c:formatCode>0.0%</c:formatCode>
                <c:ptCount val="30"/>
                <c:pt idx="0">
                  <c:v>1.4447884416924664E-2</c:v>
                </c:pt>
                <c:pt idx="1">
                  <c:v>4.1279669762641896E-3</c:v>
                </c:pt>
                <c:pt idx="2">
                  <c:v>0</c:v>
                </c:pt>
                <c:pt idx="3">
                  <c:v>1.238390092879257E-2</c:v>
                </c:pt>
                <c:pt idx="4">
                  <c:v>2.0639834881320948E-3</c:v>
                </c:pt>
                <c:pt idx="5">
                  <c:v>9.2879256965944269E-3</c:v>
                </c:pt>
                <c:pt idx="6">
                  <c:v>4.1279669762641896E-3</c:v>
                </c:pt>
                <c:pt idx="7">
                  <c:v>0</c:v>
                </c:pt>
                <c:pt idx="8">
                  <c:v>4.2311661506707947E-2</c:v>
                </c:pt>
                <c:pt idx="9">
                  <c:v>5.1599587203302374E-3</c:v>
                </c:pt>
                <c:pt idx="10">
                  <c:v>2.0639834881320948E-3</c:v>
                </c:pt>
                <c:pt idx="11">
                  <c:v>3.8183694530443756E-2</c:v>
                </c:pt>
                <c:pt idx="12">
                  <c:v>8.2559339525283791E-3</c:v>
                </c:pt>
                <c:pt idx="13">
                  <c:v>1.3415892672858616E-2</c:v>
                </c:pt>
                <c:pt idx="14">
                  <c:v>1.238390092879257E-2</c:v>
                </c:pt>
                <c:pt idx="15">
                  <c:v>5.1599587203302374E-3</c:v>
                </c:pt>
                <c:pt idx="16">
                  <c:v>1.0319917440660474E-3</c:v>
                </c:pt>
                <c:pt idx="17">
                  <c:v>0</c:v>
                </c:pt>
                <c:pt idx="18">
                  <c:v>0</c:v>
                </c:pt>
                <c:pt idx="19">
                  <c:v>8.2559339525283791E-3</c:v>
                </c:pt>
                <c:pt idx="20">
                  <c:v>1.3415892672858616E-2</c:v>
                </c:pt>
                <c:pt idx="21">
                  <c:v>1.3415892672858616E-2</c:v>
                </c:pt>
                <c:pt idx="22">
                  <c:v>1.0319917440660474E-3</c:v>
                </c:pt>
                <c:pt idx="23">
                  <c:v>7.2239422084623322E-3</c:v>
                </c:pt>
                <c:pt idx="24">
                  <c:v>7.2239422084623322E-3</c:v>
                </c:pt>
                <c:pt idx="25">
                  <c:v>3.0959752321981426E-3</c:v>
                </c:pt>
                <c:pt idx="26">
                  <c:v>3.8183694530443756E-2</c:v>
                </c:pt>
                <c:pt idx="27">
                  <c:v>1.6511867905056758E-2</c:v>
                </c:pt>
                <c:pt idx="28">
                  <c:v>7.2239422084623322E-3</c:v>
                </c:pt>
                <c:pt idx="29">
                  <c:v>5.1599587203302374E-3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5881600"/>
        <c:axId val="175912064"/>
      </c:barChart>
      <c:catAx>
        <c:axId val="17588160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91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91206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88160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sutures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'Q26'!$B$1387:$B$1416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'Q26'!$D$1387:$D$1416</c:f>
              <c:numCache>
                <c:formatCode>0.0%</c:formatCode>
                <c:ptCount val="30"/>
                <c:pt idx="0">
                  <c:v>9.2879256965944269E-3</c:v>
                </c:pt>
                <c:pt idx="1">
                  <c:v>3.1991744066047469E-2</c:v>
                </c:pt>
                <c:pt idx="2">
                  <c:v>4.1279669762641896E-3</c:v>
                </c:pt>
                <c:pt idx="3">
                  <c:v>2.4767801857585141E-2</c:v>
                </c:pt>
                <c:pt idx="4">
                  <c:v>2.063983488132095E-2</c:v>
                </c:pt>
                <c:pt idx="5">
                  <c:v>2.063983488132095E-2</c:v>
                </c:pt>
                <c:pt idx="6">
                  <c:v>0</c:v>
                </c:pt>
                <c:pt idx="7">
                  <c:v>1.238390092879257E-2</c:v>
                </c:pt>
                <c:pt idx="8">
                  <c:v>5.1599587203302374E-3</c:v>
                </c:pt>
                <c:pt idx="9">
                  <c:v>2.5799793601651185E-2</c:v>
                </c:pt>
                <c:pt idx="10">
                  <c:v>1.238390092879257E-2</c:v>
                </c:pt>
                <c:pt idx="11">
                  <c:v>3.0959752321981424E-2</c:v>
                </c:pt>
                <c:pt idx="12">
                  <c:v>2.1671826625386997E-2</c:v>
                </c:pt>
                <c:pt idx="13">
                  <c:v>1.0319917440660475E-2</c:v>
                </c:pt>
                <c:pt idx="14">
                  <c:v>2.0639834881320948E-3</c:v>
                </c:pt>
                <c:pt idx="15">
                  <c:v>0.11042311661506708</c:v>
                </c:pt>
                <c:pt idx="16">
                  <c:v>2.2703818369453045E-2</c:v>
                </c:pt>
                <c:pt idx="17">
                  <c:v>3.0959752321981426E-3</c:v>
                </c:pt>
                <c:pt idx="18">
                  <c:v>5.1599587203302374E-3</c:v>
                </c:pt>
                <c:pt idx="19">
                  <c:v>0</c:v>
                </c:pt>
                <c:pt idx="20">
                  <c:v>1.0319917440660474E-3</c:v>
                </c:pt>
                <c:pt idx="21">
                  <c:v>1.0319917440660475E-2</c:v>
                </c:pt>
                <c:pt idx="22">
                  <c:v>0</c:v>
                </c:pt>
                <c:pt idx="23">
                  <c:v>2.1671826625386997E-2</c:v>
                </c:pt>
                <c:pt idx="24">
                  <c:v>4.8503611971104234E-2</c:v>
                </c:pt>
                <c:pt idx="25">
                  <c:v>1.5479876160990712E-2</c:v>
                </c:pt>
                <c:pt idx="26">
                  <c:v>8.2559339525283791E-3</c:v>
                </c:pt>
                <c:pt idx="27">
                  <c:v>0</c:v>
                </c:pt>
                <c:pt idx="28">
                  <c:v>1.0319917440660474E-3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'Q26'!$B$1387:$B$1416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'Q26'!$F$1387:$F$1416</c:f>
              <c:numCache>
                <c:formatCode>0.0%</c:formatCode>
                <c:ptCount val="30"/>
                <c:pt idx="0">
                  <c:v>2.5799793601651185E-2</c:v>
                </c:pt>
                <c:pt idx="1">
                  <c:v>4.1279669762641896E-3</c:v>
                </c:pt>
                <c:pt idx="2">
                  <c:v>1.0319917440660474E-3</c:v>
                </c:pt>
                <c:pt idx="3">
                  <c:v>2.8895768833849329E-2</c:v>
                </c:pt>
                <c:pt idx="4">
                  <c:v>1.6511867905056758E-2</c:v>
                </c:pt>
                <c:pt idx="5">
                  <c:v>2.2703818369453045E-2</c:v>
                </c:pt>
                <c:pt idx="6">
                  <c:v>6.1919504643962852E-3</c:v>
                </c:pt>
                <c:pt idx="7">
                  <c:v>6.1919504643962852E-3</c:v>
                </c:pt>
                <c:pt idx="8">
                  <c:v>3.9215686274509803E-2</c:v>
                </c:pt>
                <c:pt idx="9">
                  <c:v>1.0319917440660474E-3</c:v>
                </c:pt>
                <c:pt idx="10">
                  <c:v>3.0959752321981426E-3</c:v>
                </c:pt>
                <c:pt idx="11">
                  <c:v>7.1207430340557279E-2</c:v>
                </c:pt>
                <c:pt idx="12">
                  <c:v>1.0319917440660475E-2</c:v>
                </c:pt>
                <c:pt idx="13">
                  <c:v>3.7151702786377708E-2</c:v>
                </c:pt>
                <c:pt idx="14">
                  <c:v>2.9927760577915376E-2</c:v>
                </c:pt>
                <c:pt idx="15">
                  <c:v>9.2879256965944269E-3</c:v>
                </c:pt>
                <c:pt idx="16">
                  <c:v>6.1919504643962852E-3</c:v>
                </c:pt>
                <c:pt idx="17">
                  <c:v>0</c:v>
                </c:pt>
                <c:pt idx="18">
                  <c:v>0</c:v>
                </c:pt>
                <c:pt idx="19">
                  <c:v>1.1351909184726523E-2</c:v>
                </c:pt>
                <c:pt idx="20">
                  <c:v>1.5479876160990712E-2</c:v>
                </c:pt>
                <c:pt idx="21">
                  <c:v>1.7543859649122806E-2</c:v>
                </c:pt>
                <c:pt idx="22">
                  <c:v>2.5799793601651185E-2</c:v>
                </c:pt>
                <c:pt idx="23">
                  <c:v>8.2559339525283791E-3</c:v>
                </c:pt>
                <c:pt idx="24">
                  <c:v>1.1351909184726523E-2</c:v>
                </c:pt>
                <c:pt idx="25">
                  <c:v>8.2559339525283791E-3</c:v>
                </c:pt>
                <c:pt idx="26">
                  <c:v>5.2631578947368418E-2</c:v>
                </c:pt>
                <c:pt idx="27">
                  <c:v>1.7543859649122806E-2</c:v>
                </c:pt>
                <c:pt idx="28">
                  <c:v>1.8575851393188854E-2</c:v>
                </c:pt>
                <c:pt idx="29">
                  <c:v>1.4447884416924664E-2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6035712"/>
        <c:axId val="176037248"/>
      </c:barChart>
      <c:catAx>
        <c:axId val="1760357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03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03724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03571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surgical instruments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'Q26'!$B$1456:$B$1485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'Q26'!$D$1456:$D$1485</c:f>
              <c:numCache>
                <c:formatCode>0.0%</c:formatCode>
                <c:ptCount val="30"/>
                <c:pt idx="0">
                  <c:v>1.0319917440660474E-3</c:v>
                </c:pt>
                <c:pt idx="1">
                  <c:v>2.2703818369453045E-2</c:v>
                </c:pt>
                <c:pt idx="2">
                  <c:v>3.0959752321981426E-3</c:v>
                </c:pt>
                <c:pt idx="3">
                  <c:v>5.1599587203302374E-3</c:v>
                </c:pt>
                <c:pt idx="4">
                  <c:v>1.5479876160990712E-2</c:v>
                </c:pt>
                <c:pt idx="5">
                  <c:v>1.8575851393188854E-2</c:v>
                </c:pt>
                <c:pt idx="6">
                  <c:v>0</c:v>
                </c:pt>
                <c:pt idx="7">
                  <c:v>8.2559339525283791E-3</c:v>
                </c:pt>
                <c:pt idx="8">
                  <c:v>1.0319917440660474E-3</c:v>
                </c:pt>
                <c:pt idx="9">
                  <c:v>2.3735810113519093E-2</c:v>
                </c:pt>
                <c:pt idx="10">
                  <c:v>8.2559339525283791E-3</c:v>
                </c:pt>
                <c:pt idx="11">
                  <c:v>2.9927760577915376E-2</c:v>
                </c:pt>
                <c:pt idx="12">
                  <c:v>1.5479876160990712E-2</c:v>
                </c:pt>
                <c:pt idx="13">
                  <c:v>1.0319917440660474E-3</c:v>
                </c:pt>
                <c:pt idx="14">
                  <c:v>1.0319917440660474E-3</c:v>
                </c:pt>
                <c:pt idx="15">
                  <c:v>0.11248710010319918</c:v>
                </c:pt>
                <c:pt idx="16">
                  <c:v>1.3415892672858616E-2</c:v>
                </c:pt>
                <c:pt idx="17">
                  <c:v>1.0319917440660474E-3</c:v>
                </c:pt>
                <c:pt idx="18">
                  <c:v>4.1279669762641896E-3</c:v>
                </c:pt>
                <c:pt idx="19">
                  <c:v>2.0639834881320948E-3</c:v>
                </c:pt>
                <c:pt idx="20">
                  <c:v>1.0319917440660474E-3</c:v>
                </c:pt>
                <c:pt idx="21">
                  <c:v>3.0959752321981426E-3</c:v>
                </c:pt>
                <c:pt idx="22">
                  <c:v>0</c:v>
                </c:pt>
                <c:pt idx="23">
                  <c:v>9.2879256965944269E-3</c:v>
                </c:pt>
                <c:pt idx="24">
                  <c:v>4.2311661506707947E-2</c:v>
                </c:pt>
                <c:pt idx="25">
                  <c:v>1.1351909184726523E-2</c:v>
                </c:pt>
                <c:pt idx="26">
                  <c:v>6.1919504643962852E-3</c:v>
                </c:pt>
                <c:pt idx="27">
                  <c:v>0</c:v>
                </c:pt>
                <c:pt idx="28">
                  <c:v>1.0319917440660474E-3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'Q26'!$B$1456:$B$1485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'Q26'!$F$1456:$F$1485</c:f>
              <c:numCache>
                <c:formatCode>0.0%</c:formatCode>
                <c:ptCount val="30"/>
                <c:pt idx="0">
                  <c:v>3.4055727554179564E-2</c:v>
                </c:pt>
                <c:pt idx="1">
                  <c:v>1.3415892672858616E-2</c:v>
                </c:pt>
                <c:pt idx="2">
                  <c:v>2.0639834881320948E-3</c:v>
                </c:pt>
                <c:pt idx="3">
                  <c:v>4.8503611971104234E-2</c:v>
                </c:pt>
                <c:pt idx="4">
                  <c:v>2.1671826625386997E-2</c:v>
                </c:pt>
                <c:pt idx="5">
                  <c:v>2.4767801857585141E-2</c:v>
                </c:pt>
                <c:pt idx="6">
                  <c:v>6.1919504643962852E-3</c:v>
                </c:pt>
                <c:pt idx="7">
                  <c:v>1.0319917440660475E-2</c:v>
                </c:pt>
                <c:pt idx="8">
                  <c:v>4.3343653250773995E-2</c:v>
                </c:pt>
                <c:pt idx="9">
                  <c:v>3.0959752321981426E-3</c:v>
                </c:pt>
                <c:pt idx="10">
                  <c:v>7.2239422084623322E-3</c:v>
                </c:pt>
                <c:pt idx="11">
                  <c:v>7.223942208462332E-2</c:v>
                </c:pt>
                <c:pt idx="12">
                  <c:v>1.6511867905056758E-2</c:v>
                </c:pt>
                <c:pt idx="13">
                  <c:v>4.6439628482972138E-2</c:v>
                </c:pt>
                <c:pt idx="14">
                  <c:v>3.0959752321981424E-2</c:v>
                </c:pt>
                <c:pt idx="15">
                  <c:v>7.2239422084623322E-3</c:v>
                </c:pt>
                <c:pt idx="16">
                  <c:v>1.5479876160990712E-2</c:v>
                </c:pt>
                <c:pt idx="17">
                  <c:v>2.0639834881320948E-3</c:v>
                </c:pt>
                <c:pt idx="18">
                  <c:v>1.0319917440660474E-3</c:v>
                </c:pt>
                <c:pt idx="19">
                  <c:v>9.2879256965944269E-3</c:v>
                </c:pt>
                <c:pt idx="20">
                  <c:v>1.5479876160990712E-2</c:v>
                </c:pt>
                <c:pt idx="21">
                  <c:v>2.4767801857585141E-2</c:v>
                </c:pt>
                <c:pt idx="22">
                  <c:v>2.5799793601651185E-2</c:v>
                </c:pt>
                <c:pt idx="23">
                  <c:v>2.063983488132095E-2</c:v>
                </c:pt>
                <c:pt idx="24">
                  <c:v>1.7543859649122806E-2</c:v>
                </c:pt>
                <c:pt idx="25">
                  <c:v>1.238390092879257E-2</c:v>
                </c:pt>
                <c:pt idx="26">
                  <c:v>5.4695562435500514E-2</c:v>
                </c:pt>
                <c:pt idx="27">
                  <c:v>1.7543859649122806E-2</c:v>
                </c:pt>
                <c:pt idx="28">
                  <c:v>1.8575851393188854E-2</c:v>
                </c:pt>
                <c:pt idx="29">
                  <c:v>1.4447884416924664E-2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6079232"/>
        <c:axId val="176080768"/>
      </c:barChart>
      <c:catAx>
        <c:axId val="1760792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08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08076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07923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in vitro diagnostic tests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'Q26'!$B$1525:$B$1554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'Q26'!$D$1525:$D$1554</c:f>
              <c:numCache>
                <c:formatCode>0.0%</c:formatCode>
                <c:ptCount val="30"/>
                <c:pt idx="0">
                  <c:v>2.3735810113519093E-2</c:v>
                </c:pt>
                <c:pt idx="1">
                  <c:v>1.3415892672858616E-2</c:v>
                </c:pt>
                <c:pt idx="2">
                  <c:v>5.1599587203302374E-3</c:v>
                </c:pt>
                <c:pt idx="3">
                  <c:v>5.1599587203302374E-3</c:v>
                </c:pt>
                <c:pt idx="4">
                  <c:v>2.8895768833849329E-2</c:v>
                </c:pt>
                <c:pt idx="5">
                  <c:v>2.6831785345717233E-2</c:v>
                </c:pt>
                <c:pt idx="6">
                  <c:v>1.0319917440660474E-3</c:v>
                </c:pt>
                <c:pt idx="7">
                  <c:v>1.238390092879257E-2</c:v>
                </c:pt>
                <c:pt idx="8">
                  <c:v>1.5479876160990712E-2</c:v>
                </c:pt>
                <c:pt idx="9">
                  <c:v>1.3415892672858616E-2</c:v>
                </c:pt>
                <c:pt idx="10">
                  <c:v>7.2239422084623322E-3</c:v>
                </c:pt>
                <c:pt idx="11">
                  <c:v>8.0495356037151702E-2</c:v>
                </c:pt>
                <c:pt idx="12">
                  <c:v>3.1991744066047469E-2</c:v>
                </c:pt>
                <c:pt idx="13">
                  <c:v>3.9215686274509803E-2</c:v>
                </c:pt>
                <c:pt idx="14">
                  <c:v>2.7863777089783281E-2</c:v>
                </c:pt>
                <c:pt idx="15">
                  <c:v>8.2559339525283798E-2</c:v>
                </c:pt>
                <c:pt idx="16">
                  <c:v>2.3735810113519093E-2</c:v>
                </c:pt>
                <c:pt idx="17">
                  <c:v>3.0959752321981426E-3</c:v>
                </c:pt>
                <c:pt idx="18">
                  <c:v>3.0959752321981426E-3</c:v>
                </c:pt>
                <c:pt idx="19">
                  <c:v>1.0319917440660474E-3</c:v>
                </c:pt>
                <c:pt idx="20">
                  <c:v>4.1279669762641896E-3</c:v>
                </c:pt>
                <c:pt idx="21">
                  <c:v>9.2879256965944269E-3</c:v>
                </c:pt>
                <c:pt idx="22">
                  <c:v>2.1671826625386997E-2</c:v>
                </c:pt>
                <c:pt idx="23">
                  <c:v>1.6511867905056758E-2</c:v>
                </c:pt>
                <c:pt idx="24">
                  <c:v>4.8503611971104234E-2</c:v>
                </c:pt>
                <c:pt idx="25">
                  <c:v>1.9607843137254902E-2</c:v>
                </c:pt>
                <c:pt idx="26">
                  <c:v>8.2559339525283791E-3</c:v>
                </c:pt>
                <c:pt idx="27">
                  <c:v>4.1279669762641896E-3</c:v>
                </c:pt>
                <c:pt idx="28">
                  <c:v>1.3415892672858616E-2</c:v>
                </c:pt>
                <c:pt idx="29">
                  <c:v>1.238390092879257E-2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'Q26'!$B$1525:$B$1554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'Q26'!$F$1525:$F$1554</c:f>
              <c:numCache>
                <c:formatCode>0.0%</c:formatCode>
                <c:ptCount val="30"/>
                <c:pt idx="0">
                  <c:v>1.1351909184726523E-2</c:v>
                </c:pt>
                <c:pt idx="1">
                  <c:v>2.2703818369453045E-2</c:v>
                </c:pt>
                <c:pt idx="2">
                  <c:v>0</c:v>
                </c:pt>
                <c:pt idx="3">
                  <c:v>4.8503611971104234E-2</c:v>
                </c:pt>
                <c:pt idx="4">
                  <c:v>8.2559339525283791E-3</c:v>
                </c:pt>
                <c:pt idx="5">
                  <c:v>1.6511867905056758E-2</c:v>
                </c:pt>
                <c:pt idx="6">
                  <c:v>5.1599587203302374E-3</c:v>
                </c:pt>
                <c:pt idx="7">
                  <c:v>6.1919504643962852E-3</c:v>
                </c:pt>
                <c:pt idx="8">
                  <c:v>2.8895768833849329E-2</c:v>
                </c:pt>
                <c:pt idx="9">
                  <c:v>1.3415892672858616E-2</c:v>
                </c:pt>
                <c:pt idx="10">
                  <c:v>8.2559339525283791E-3</c:v>
                </c:pt>
                <c:pt idx="11">
                  <c:v>2.1671826625386997E-2</c:v>
                </c:pt>
                <c:pt idx="12">
                  <c:v>0</c:v>
                </c:pt>
                <c:pt idx="13">
                  <c:v>8.2559339525283791E-3</c:v>
                </c:pt>
                <c:pt idx="14">
                  <c:v>4.1279669762641896E-3</c:v>
                </c:pt>
                <c:pt idx="15">
                  <c:v>3.7151702786377708E-2</c:v>
                </c:pt>
                <c:pt idx="16">
                  <c:v>5.1599587203302374E-3</c:v>
                </c:pt>
                <c:pt idx="17">
                  <c:v>0</c:v>
                </c:pt>
                <c:pt idx="18">
                  <c:v>2.0639834881320948E-3</c:v>
                </c:pt>
                <c:pt idx="19">
                  <c:v>1.0319917440660475E-2</c:v>
                </c:pt>
                <c:pt idx="20">
                  <c:v>1.238390092879257E-2</c:v>
                </c:pt>
                <c:pt idx="21">
                  <c:v>1.8575851393188854E-2</c:v>
                </c:pt>
                <c:pt idx="22">
                  <c:v>4.1279669762641896E-3</c:v>
                </c:pt>
                <c:pt idx="23">
                  <c:v>1.3415892672858616E-2</c:v>
                </c:pt>
                <c:pt idx="24">
                  <c:v>1.1351909184726523E-2</c:v>
                </c:pt>
                <c:pt idx="25">
                  <c:v>4.1279669762641896E-3</c:v>
                </c:pt>
                <c:pt idx="26">
                  <c:v>5.2631578947368418E-2</c:v>
                </c:pt>
                <c:pt idx="27">
                  <c:v>1.3415892672858616E-2</c:v>
                </c:pt>
                <c:pt idx="28">
                  <c:v>6.1919504643962852E-3</c:v>
                </c:pt>
                <c:pt idx="29">
                  <c:v>2.0639834881320948E-3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6106112"/>
        <c:axId val="176136576"/>
      </c:barChart>
      <c:catAx>
        <c:axId val="1761061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3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13657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611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cytotoxic drugs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'Q26'!$B$1594:$B$1623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'Q26'!$D$1594:$D$1623</c:f>
              <c:numCache>
                <c:formatCode>0.0%</c:formatCode>
                <c:ptCount val="30"/>
                <c:pt idx="0">
                  <c:v>3.1991744066047469E-2</c:v>
                </c:pt>
                <c:pt idx="1">
                  <c:v>3.1991744066047469E-2</c:v>
                </c:pt>
                <c:pt idx="2">
                  <c:v>3.0959752321981426E-3</c:v>
                </c:pt>
                <c:pt idx="3">
                  <c:v>1.5479876160990712E-2</c:v>
                </c:pt>
                <c:pt idx="4">
                  <c:v>1.7543859649122806E-2</c:v>
                </c:pt>
                <c:pt idx="5">
                  <c:v>3.5087719298245612E-2</c:v>
                </c:pt>
                <c:pt idx="6">
                  <c:v>6.1919504643962852E-3</c:v>
                </c:pt>
                <c:pt idx="7">
                  <c:v>6.1919504643962852E-3</c:v>
                </c:pt>
                <c:pt idx="8">
                  <c:v>3.3023735810113516E-2</c:v>
                </c:pt>
                <c:pt idx="9">
                  <c:v>1.8575851393188854E-2</c:v>
                </c:pt>
                <c:pt idx="10">
                  <c:v>4.1279669762641896E-3</c:v>
                </c:pt>
                <c:pt idx="11">
                  <c:v>9.3911248710010317E-2</c:v>
                </c:pt>
                <c:pt idx="12">
                  <c:v>2.9927760577915376E-2</c:v>
                </c:pt>
                <c:pt idx="13">
                  <c:v>3.4055727554179564E-2</c:v>
                </c:pt>
                <c:pt idx="14">
                  <c:v>2.8895768833849329E-2</c:v>
                </c:pt>
                <c:pt idx="15">
                  <c:v>9.5975232198142413E-2</c:v>
                </c:pt>
                <c:pt idx="16">
                  <c:v>5.1599587203302374E-3</c:v>
                </c:pt>
                <c:pt idx="17">
                  <c:v>3.0959752321981426E-3</c:v>
                </c:pt>
                <c:pt idx="18">
                  <c:v>5.1599587203302374E-3</c:v>
                </c:pt>
                <c:pt idx="19">
                  <c:v>1.0319917440660475E-2</c:v>
                </c:pt>
                <c:pt idx="20">
                  <c:v>1.6511867905056758E-2</c:v>
                </c:pt>
                <c:pt idx="21">
                  <c:v>1.1351909184726523E-2</c:v>
                </c:pt>
                <c:pt idx="22">
                  <c:v>2.2703818369453045E-2</c:v>
                </c:pt>
                <c:pt idx="23">
                  <c:v>2.4767801857585141E-2</c:v>
                </c:pt>
                <c:pt idx="24">
                  <c:v>4.2311661506707947E-2</c:v>
                </c:pt>
                <c:pt idx="25">
                  <c:v>1.1351909184726523E-2</c:v>
                </c:pt>
                <c:pt idx="26">
                  <c:v>5.8823529411764705E-2</c:v>
                </c:pt>
                <c:pt idx="27">
                  <c:v>1.5479876160990712E-2</c:v>
                </c:pt>
                <c:pt idx="28">
                  <c:v>1.8575851393188854E-2</c:v>
                </c:pt>
                <c:pt idx="29">
                  <c:v>1.4447884416924664E-2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'Q26'!$B$1594:$B$1623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'Q26'!$F$1594:$F$1623</c:f>
              <c:numCache>
                <c:formatCode>0.0%</c:formatCode>
                <c:ptCount val="30"/>
                <c:pt idx="0">
                  <c:v>3.0959752321981426E-3</c:v>
                </c:pt>
                <c:pt idx="1">
                  <c:v>4.1279669762641896E-3</c:v>
                </c:pt>
                <c:pt idx="2">
                  <c:v>2.0639834881320948E-3</c:v>
                </c:pt>
                <c:pt idx="3">
                  <c:v>3.8183694530443756E-2</c:v>
                </c:pt>
                <c:pt idx="4">
                  <c:v>1.9607843137254902E-2</c:v>
                </c:pt>
                <c:pt idx="5">
                  <c:v>8.2559339525283791E-3</c:v>
                </c:pt>
                <c:pt idx="6">
                  <c:v>0</c:v>
                </c:pt>
                <c:pt idx="7">
                  <c:v>1.238390092879257E-2</c:v>
                </c:pt>
                <c:pt idx="8">
                  <c:v>1.1351909184726523E-2</c:v>
                </c:pt>
                <c:pt idx="9">
                  <c:v>8.2559339525283791E-3</c:v>
                </c:pt>
                <c:pt idx="10">
                  <c:v>1.1351909184726523E-2</c:v>
                </c:pt>
                <c:pt idx="11">
                  <c:v>8.2559339525283791E-3</c:v>
                </c:pt>
                <c:pt idx="12">
                  <c:v>2.0639834881320948E-3</c:v>
                </c:pt>
                <c:pt idx="13">
                  <c:v>1.3415892672858616E-2</c:v>
                </c:pt>
                <c:pt idx="14">
                  <c:v>3.0959752321981426E-3</c:v>
                </c:pt>
                <c:pt idx="15">
                  <c:v>2.3735810113519093E-2</c:v>
                </c:pt>
                <c:pt idx="16">
                  <c:v>2.3735810113519093E-2</c:v>
                </c:pt>
                <c:pt idx="17">
                  <c:v>0</c:v>
                </c:pt>
                <c:pt idx="18">
                  <c:v>0</c:v>
                </c:pt>
                <c:pt idx="19">
                  <c:v>1.0319917440660474E-3</c:v>
                </c:pt>
                <c:pt idx="20">
                  <c:v>0</c:v>
                </c:pt>
                <c:pt idx="21">
                  <c:v>1.6511867905056758E-2</c:v>
                </c:pt>
                <c:pt idx="22">
                  <c:v>3.0959752321981426E-3</c:v>
                </c:pt>
                <c:pt idx="23">
                  <c:v>5.1599587203302374E-3</c:v>
                </c:pt>
                <c:pt idx="24">
                  <c:v>1.7543859649122806E-2</c:v>
                </c:pt>
                <c:pt idx="25">
                  <c:v>1.238390092879257E-2</c:v>
                </c:pt>
                <c:pt idx="26">
                  <c:v>2.0639834881320948E-3</c:v>
                </c:pt>
                <c:pt idx="27">
                  <c:v>2.0639834881320948E-3</c:v>
                </c:pt>
                <c:pt idx="28">
                  <c:v>1.0319917440660474E-3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6248704"/>
        <c:axId val="176250240"/>
      </c:barChart>
      <c:catAx>
        <c:axId val="1762487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25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25024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24870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medicines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'Q26'!$B$1663:$B$1692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'Q26'!$D$1663:$D$1692</c:f>
              <c:numCache>
                <c:formatCode>0.0%</c:formatCode>
                <c:ptCount val="30"/>
                <c:pt idx="0">
                  <c:v>3.0959752321981424E-2</c:v>
                </c:pt>
                <c:pt idx="1">
                  <c:v>3.611971104231166E-2</c:v>
                </c:pt>
                <c:pt idx="2">
                  <c:v>5.1599587203302374E-3</c:v>
                </c:pt>
                <c:pt idx="3">
                  <c:v>4.7471620227038186E-2</c:v>
                </c:pt>
                <c:pt idx="4">
                  <c:v>3.611971104231166E-2</c:v>
                </c:pt>
                <c:pt idx="5">
                  <c:v>4.2311661506707947E-2</c:v>
                </c:pt>
                <c:pt idx="6">
                  <c:v>6.1919504643962852E-3</c:v>
                </c:pt>
                <c:pt idx="7">
                  <c:v>1.8575851393188854E-2</c:v>
                </c:pt>
                <c:pt idx="8">
                  <c:v>4.3343653250773995E-2</c:v>
                </c:pt>
                <c:pt idx="9">
                  <c:v>2.6831785345717233E-2</c:v>
                </c:pt>
                <c:pt idx="10">
                  <c:v>1.5479876160990712E-2</c:v>
                </c:pt>
                <c:pt idx="11">
                  <c:v>9.1847265221878222E-2</c:v>
                </c:pt>
                <c:pt idx="12">
                  <c:v>3.0959752321981424E-2</c:v>
                </c:pt>
                <c:pt idx="13">
                  <c:v>4.7471620227038186E-2</c:v>
                </c:pt>
                <c:pt idx="14">
                  <c:v>3.1991744066047469E-2</c:v>
                </c:pt>
                <c:pt idx="15">
                  <c:v>0.11558307533539731</c:v>
                </c:pt>
                <c:pt idx="16">
                  <c:v>2.8895768833849329E-2</c:v>
                </c:pt>
                <c:pt idx="17">
                  <c:v>3.0959752321981426E-3</c:v>
                </c:pt>
                <c:pt idx="18">
                  <c:v>5.1599587203302374E-3</c:v>
                </c:pt>
                <c:pt idx="19">
                  <c:v>1.1351909184726523E-2</c:v>
                </c:pt>
                <c:pt idx="20">
                  <c:v>1.4447884416924664E-2</c:v>
                </c:pt>
                <c:pt idx="21">
                  <c:v>1.9607843137254902E-2</c:v>
                </c:pt>
                <c:pt idx="22">
                  <c:v>2.4767801857585141E-2</c:v>
                </c:pt>
                <c:pt idx="23">
                  <c:v>2.5799793601651185E-2</c:v>
                </c:pt>
                <c:pt idx="24">
                  <c:v>5.8823529411764705E-2</c:v>
                </c:pt>
                <c:pt idx="25">
                  <c:v>2.2703818369453045E-2</c:v>
                </c:pt>
                <c:pt idx="26">
                  <c:v>6.0887512899896801E-2</c:v>
                </c:pt>
                <c:pt idx="27">
                  <c:v>1.5479876160990712E-2</c:v>
                </c:pt>
                <c:pt idx="28">
                  <c:v>1.9607843137254902E-2</c:v>
                </c:pt>
                <c:pt idx="29">
                  <c:v>1.4447884416924664E-2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'Q26'!$B$1663:$B$1692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'Q26'!$F$1663:$F$1692</c:f>
              <c:numCache>
                <c:formatCode>0.0%</c:formatCode>
                <c:ptCount val="30"/>
                <c:pt idx="0">
                  <c:v>4.1279669762641896E-3</c:v>
                </c:pt>
                <c:pt idx="1">
                  <c:v>0</c:v>
                </c:pt>
                <c:pt idx="2">
                  <c:v>0</c:v>
                </c:pt>
                <c:pt idx="3">
                  <c:v>6.1919504643962852E-3</c:v>
                </c:pt>
                <c:pt idx="4">
                  <c:v>1.0319917440660474E-3</c:v>
                </c:pt>
                <c:pt idx="5">
                  <c:v>1.0319917440660474E-3</c:v>
                </c:pt>
                <c:pt idx="6">
                  <c:v>0</c:v>
                </c:pt>
                <c:pt idx="7">
                  <c:v>0</c:v>
                </c:pt>
                <c:pt idx="8">
                  <c:v>1.0319917440660474E-3</c:v>
                </c:pt>
                <c:pt idx="9">
                  <c:v>0</c:v>
                </c:pt>
                <c:pt idx="10">
                  <c:v>0</c:v>
                </c:pt>
                <c:pt idx="11">
                  <c:v>1.0319917440660475E-2</c:v>
                </c:pt>
                <c:pt idx="12">
                  <c:v>1.0319917440660474E-3</c:v>
                </c:pt>
                <c:pt idx="13">
                  <c:v>0</c:v>
                </c:pt>
                <c:pt idx="14">
                  <c:v>0</c:v>
                </c:pt>
                <c:pt idx="15">
                  <c:v>4.1279669762641896E-3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2.0639834881320948E-3</c:v>
                </c:pt>
                <c:pt idx="21">
                  <c:v>8.2559339525283791E-3</c:v>
                </c:pt>
                <c:pt idx="22">
                  <c:v>1.0319917440660474E-3</c:v>
                </c:pt>
                <c:pt idx="23">
                  <c:v>4.1279669762641896E-3</c:v>
                </c:pt>
                <c:pt idx="24">
                  <c:v>1.0319917440660474E-3</c:v>
                </c:pt>
                <c:pt idx="25">
                  <c:v>1.0319917440660474E-3</c:v>
                </c:pt>
                <c:pt idx="26">
                  <c:v>0</c:v>
                </c:pt>
                <c:pt idx="27">
                  <c:v>2.0639834881320948E-3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6304512"/>
        <c:axId val="176306048"/>
      </c:barChart>
      <c:catAx>
        <c:axId val="1763045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30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30604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30451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controls other in 2010 (n=969)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'Q26'!$B$1732:$B$1761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'Q26'!$D$1732:$D$1761</c:f>
              <c:numCache>
                <c:formatCode>0.0%</c:formatCode>
                <c:ptCount val="30"/>
                <c:pt idx="0">
                  <c:v>1.4447884416924664E-2</c:v>
                </c:pt>
                <c:pt idx="1">
                  <c:v>8.2559339525283791E-3</c:v>
                </c:pt>
                <c:pt idx="2">
                  <c:v>4.1279669762641896E-3</c:v>
                </c:pt>
                <c:pt idx="3">
                  <c:v>1.9607843137254902E-2</c:v>
                </c:pt>
                <c:pt idx="4">
                  <c:v>1.8575851393188854E-2</c:v>
                </c:pt>
                <c:pt idx="5">
                  <c:v>2.2703818369453045E-2</c:v>
                </c:pt>
                <c:pt idx="6">
                  <c:v>3.0959752321981426E-3</c:v>
                </c:pt>
                <c:pt idx="7">
                  <c:v>1.6511867905056758E-2</c:v>
                </c:pt>
                <c:pt idx="8">
                  <c:v>1.0319917440660475E-2</c:v>
                </c:pt>
                <c:pt idx="9">
                  <c:v>1.0319917440660475E-2</c:v>
                </c:pt>
                <c:pt idx="10">
                  <c:v>7.2239422084623322E-3</c:v>
                </c:pt>
                <c:pt idx="11">
                  <c:v>3.8183694530443756E-2</c:v>
                </c:pt>
                <c:pt idx="12">
                  <c:v>2.4767801857585141E-2</c:v>
                </c:pt>
                <c:pt idx="13">
                  <c:v>2.4767801857585141E-2</c:v>
                </c:pt>
                <c:pt idx="14">
                  <c:v>1.0319917440660475E-2</c:v>
                </c:pt>
                <c:pt idx="15">
                  <c:v>7.533539731682147E-2</c:v>
                </c:pt>
                <c:pt idx="16">
                  <c:v>1.5479876160990712E-2</c:v>
                </c:pt>
                <c:pt idx="17">
                  <c:v>2.0639834881320948E-3</c:v>
                </c:pt>
                <c:pt idx="18">
                  <c:v>3.0959752321981426E-3</c:v>
                </c:pt>
                <c:pt idx="19">
                  <c:v>2.0639834881320948E-3</c:v>
                </c:pt>
                <c:pt idx="20">
                  <c:v>5.1599587203302374E-3</c:v>
                </c:pt>
                <c:pt idx="21">
                  <c:v>1.3415892672858616E-2</c:v>
                </c:pt>
                <c:pt idx="22">
                  <c:v>1.1351909184726523E-2</c:v>
                </c:pt>
                <c:pt idx="23">
                  <c:v>2.063983488132095E-2</c:v>
                </c:pt>
                <c:pt idx="24">
                  <c:v>2.1671826625386997E-2</c:v>
                </c:pt>
                <c:pt idx="25">
                  <c:v>1.0319917440660475E-2</c:v>
                </c:pt>
                <c:pt idx="26">
                  <c:v>1.238390092879257E-2</c:v>
                </c:pt>
                <c:pt idx="27">
                  <c:v>4.1279669762641896E-3</c:v>
                </c:pt>
                <c:pt idx="28">
                  <c:v>6.1919504643962852E-3</c:v>
                </c:pt>
                <c:pt idx="29">
                  <c:v>3.0959752321981426E-3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'Q26'!$B$1732:$B$1761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'Q26'!$F$1732:$F$1761</c:f>
              <c:numCache>
                <c:formatCode>0.0%</c:formatCode>
                <c:ptCount val="30"/>
                <c:pt idx="0">
                  <c:v>2.063983488132095E-2</c:v>
                </c:pt>
                <c:pt idx="1">
                  <c:v>2.7863777089783281E-2</c:v>
                </c:pt>
                <c:pt idx="2">
                  <c:v>1.0319917440660474E-3</c:v>
                </c:pt>
                <c:pt idx="3">
                  <c:v>3.4055727554179564E-2</c:v>
                </c:pt>
                <c:pt idx="4">
                  <c:v>1.8575851393188854E-2</c:v>
                </c:pt>
                <c:pt idx="5">
                  <c:v>2.063983488132095E-2</c:v>
                </c:pt>
                <c:pt idx="6">
                  <c:v>3.0959752321981426E-3</c:v>
                </c:pt>
                <c:pt idx="7">
                  <c:v>2.0639834881320948E-3</c:v>
                </c:pt>
                <c:pt idx="8">
                  <c:v>3.4055727554179564E-2</c:v>
                </c:pt>
                <c:pt idx="9">
                  <c:v>1.6511867905056758E-2</c:v>
                </c:pt>
                <c:pt idx="10">
                  <c:v>8.2559339525283791E-3</c:v>
                </c:pt>
                <c:pt idx="11">
                  <c:v>6.3983488132094937E-2</c:v>
                </c:pt>
                <c:pt idx="12">
                  <c:v>7.2239422084623322E-3</c:v>
                </c:pt>
                <c:pt idx="13">
                  <c:v>2.2703818369453045E-2</c:v>
                </c:pt>
                <c:pt idx="14">
                  <c:v>2.1671826625386997E-2</c:v>
                </c:pt>
                <c:pt idx="15">
                  <c:v>4.4375644994840042E-2</c:v>
                </c:pt>
                <c:pt idx="16">
                  <c:v>1.3415892672858616E-2</c:v>
                </c:pt>
                <c:pt idx="17">
                  <c:v>1.0319917440660474E-3</c:v>
                </c:pt>
                <c:pt idx="18">
                  <c:v>2.0639834881320948E-3</c:v>
                </c:pt>
                <c:pt idx="19">
                  <c:v>9.2879256965944269E-3</c:v>
                </c:pt>
                <c:pt idx="20">
                  <c:v>1.1351909184726523E-2</c:v>
                </c:pt>
                <c:pt idx="21">
                  <c:v>1.4447884416924664E-2</c:v>
                </c:pt>
                <c:pt idx="22">
                  <c:v>1.4447884416924664E-2</c:v>
                </c:pt>
                <c:pt idx="23">
                  <c:v>9.2879256965944269E-3</c:v>
                </c:pt>
                <c:pt idx="24">
                  <c:v>3.8183694530443756E-2</c:v>
                </c:pt>
                <c:pt idx="25">
                  <c:v>1.3415892672858616E-2</c:v>
                </c:pt>
                <c:pt idx="26">
                  <c:v>4.8503611971104234E-2</c:v>
                </c:pt>
                <c:pt idx="27">
                  <c:v>1.3415892672858616E-2</c:v>
                </c:pt>
                <c:pt idx="28">
                  <c:v>1.3415892672858616E-2</c:v>
                </c:pt>
                <c:pt idx="29">
                  <c:v>1.1351909184726523E-2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6331392"/>
        <c:axId val="176378240"/>
      </c:barChart>
      <c:catAx>
        <c:axId val="1763313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37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37824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3313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3" Type="http://schemas.openxmlformats.org/officeDocument/2006/relationships/chart" Target="../charts/chart44.xml"/><Relationship Id="rId7" Type="http://schemas.openxmlformats.org/officeDocument/2006/relationships/chart" Target="../charts/chart48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5" Type="http://schemas.openxmlformats.org/officeDocument/2006/relationships/chart" Target="../charts/chart46.xml"/><Relationship Id="rId10" Type="http://schemas.openxmlformats.org/officeDocument/2006/relationships/chart" Target="../charts/chart51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13" Type="http://schemas.openxmlformats.org/officeDocument/2006/relationships/chart" Target="../charts/chart65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12" Type="http://schemas.openxmlformats.org/officeDocument/2006/relationships/chart" Target="../charts/chart64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11" Type="http://schemas.openxmlformats.org/officeDocument/2006/relationships/chart" Target="../charts/chart63.xml"/><Relationship Id="rId5" Type="http://schemas.openxmlformats.org/officeDocument/2006/relationships/chart" Target="../charts/chart57.xml"/><Relationship Id="rId15" Type="http://schemas.openxmlformats.org/officeDocument/2006/relationships/chart" Target="../charts/chart67.xml"/><Relationship Id="rId10" Type="http://schemas.openxmlformats.org/officeDocument/2006/relationships/chart" Target="../charts/chart62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Relationship Id="rId14" Type="http://schemas.openxmlformats.org/officeDocument/2006/relationships/chart" Target="../charts/chart6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5" Type="http://schemas.openxmlformats.org/officeDocument/2006/relationships/chart" Target="../charts/chart72.xml"/><Relationship Id="rId4" Type="http://schemas.openxmlformats.org/officeDocument/2006/relationships/chart" Target="../charts/chart7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10" Type="http://schemas.openxmlformats.org/officeDocument/2006/relationships/chart" Target="../charts/chart86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2.xml"/><Relationship Id="rId3" Type="http://schemas.openxmlformats.org/officeDocument/2006/relationships/chart" Target="../charts/chart97.xml"/><Relationship Id="rId7" Type="http://schemas.openxmlformats.org/officeDocument/2006/relationships/chart" Target="../charts/chart101.xml"/><Relationship Id="rId2" Type="http://schemas.openxmlformats.org/officeDocument/2006/relationships/chart" Target="../charts/chart96.xml"/><Relationship Id="rId1" Type="http://schemas.openxmlformats.org/officeDocument/2006/relationships/chart" Target="../charts/chart95.xml"/><Relationship Id="rId6" Type="http://schemas.openxmlformats.org/officeDocument/2006/relationships/chart" Target="../charts/chart100.xml"/><Relationship Id="rId5" Type="http://schemas.openxmlformats.org/officeDocument/2006/relationships/chart" Target="../charts/chart99.xml"/><Relationship Id="rId4" Type="http://schemas.openxmlformats.org/officeDocument/2006/relationships/chart" Target="../charts/chart98.xml"/><Relationship Id="rId9" Type="http://schemas.openxmlformats.org/officeDocument/2006/relationships/chart" Target="../charts/chart10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1.xml"/><Relationship Id="rId13" Type="http://schemas.openxmlformats.org/officeDocument/2006/relationships/chart" Target="../charts/chart116.xml"/><Relationship Id="rId3" Type="http://schemas.openxmlformats.org/officeDocument/2006/relationships/chart" Target="../charts/chart106.xml"/><Relationship Id="rId7" Type="http://schemas.openxmlformats.org/officeDocument/2006/relationships/chart" Target="../charts/chart110.xml"/><Relationship Id="rId12" Type="http://schemas.openxmlformats.org/officeDocument/2006/relationships/chart" Target="../charts/chart115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Relationship Id="rId6" Type="http://schemas.openxmlformats.org/officeDocument/2006/relationships/chart" Target="../charts/chart109.xml"/><Relationship Id="rId11" Type="http://schemas.openxmlformats.org/officeDocument/2006/relationships/chart" Target="../charts/chart114.xml"/><Relationship Id="rId5" Type="http://schemas.openxmlformats.org/officeDocument/2006/relationships/chart" Target="../charts/chart108.xml"/><Relationship Id="rId15" Type="http://schemas.openxmlformats.org/officeDocument/2006/relationships/chart" Target="../charts/chart118.xml"/><Relationship Id="rId10" Type="http://schemas.openxmlformats.org/officeDocument/2006/relationships/chart" Target="../charts/chart113.xml"/><Relationship Id="rId4" Type="http://schemas.openxmlformats.org/officeDocument/2006/relationships/chart" Target="../charts/chart107.xml"/><Relationship Id="rId9" Type="http://schemas.openxmlformats.org/officeDocument/2006/relationships/chart" Target="../charts/chart112.xml"/><Relationship Id="rId14" Type="http://schemas.openxmlformats.org/officeDocument/2006/relationships/chart" Target="../charts/chart117.xml"/></Relationships>
</file>

<file path=xl/drawings/_rels/drawing1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1.xml"/><Relationship Id="rId18" Type="http://schemas.openxmlformats.org/officeDocument/2006/relationships/chart" Target="../charts/chart136.xml"/><Relationship Id="rId26" Type="http://schemas.openxmlformats.org/officeDocument/2006/relationships/chart" Target="../charts/chart144.xml"/><Relationship Id="rId39" Type="http://schemas.openxmlformats.org/officeDocument/2006/relationships/chart" Target="../charts/chart157.xml"/><Relationship Id="rId21" Type="http://schemas.openxmlformats.org/officeDocument/2006/relationships/chart" Target="../charts/chart139.xml"/><Relationship Id="rId34" Type="http://schemas.openxmlformats.org/officeDocument/2006/relationships/chart" Target="../charts/chart152.xml"/><Relationship Id="rId42" Type="http://schemas.openxmlformats.org/officeDocument/2006/relationships/chart" Target="../charts/chart160.xml"/><Relationship Id="rId47" Type="http://schemas.openxmlformats.org/officeDocument/2006/relationships/chart" Target="../charts/chart165.xml"/><Relationship Id="rId50" Type="http://schemas.openxmlformats.org/officeDocument/2006/relationships/chart" Target="../charts/chart168.xml"/><Relationship Id="rId55" Type="http://schemas.openxmlformats.org/officeDocument/2006/relationships/chart" Target="../charts/chart173.xml"/><Relationship Id="rId63" Type="http://schemas.openxmlformats.org/officeDocument/2006/relationships/chart" Target="../charts/chart181.xml"/><Relationship Id="rId68" Type="http://schemas.openxmlformats.org/officeDocument/2006/relationships/chart" Target="../charts/chart186.xml"/><Relationship Id="rId7" Type="http://schemas.openxmlformats.org/officeDocument/2006/relationships/chart" Target="../charts/chart125.xml"/><Relationship Id="rId2" Type="http://schemas.openxmlformats.org/officeDocument/2006/relationships/chart" Target="../charts/chart120.xml"/><Relationship Id="rId16" Type="http://schemas.openxmlformats.org/officeDocument/2006/relationships/chart" Target="../charts/chart134.xml"/><Relationship Id="rId29" Type="http://schemas.openxmlformats.org/officeDocument/2006/relationships/chart" Target="../charts/chart147.xml"/><Relationship Id="rId1" Type="http://schemas.openxmlformats.org/officeDocument/2006/relationships/chart" Target="../charts/chart119.xml"/><Relationship Id="rId6" Type="http://schemas.openxmlformats.org/officeDocument/2006/relationships/chart" Target="../charts/chart124.xml"/><Relationship Id="rId11" Type="http://schemas.openxmlformats.org/officeDocument/2006/relationships/chart" Target="../charts/chart129.xml"/><Relationship Id="rId24" Type="http://schemas.openxmlformats.org/officeDocument/2006/relationships/chart" Target="../charts/chart142.xml"/><Relationship Id="rId32" Type="http://schemas.openxmlformats.org/officeDocument/2006/relationships/chart" Target="../charts/chart150.xml"/><Relationship Id="rId37" Type="http://schemas.openxmlformats.org/officeDocument/2006/relationships/chart" Target="../charts/chart155.xml"/><Relationship Id="rId40" Type="http://schemas.openxmlformats.org/officeDocument/2006/relationships/chart" Target="../charts/chart158.xml"/><Relationship Id="rId45" Type="http://schemas.openxmlformats.org/officeDocument/2006/relationships/chart" Target="../charts/chart163.xml"/><Relationship Id="rId53" Type="http://schemas.openxmlformats.org/officeDocument/2006/relationships/chart" Target="../charts/chart171.xml"/><Relationship Id="rId58" Type="http://schemas.openxmlformats.org/officeDocument/2006/relationships/chart" Target="../charts/chart176.xml"/><Relationship Id="rId66" Type="http://schemas.openxmlformats.org/officeDocument/2006/relationships/chart" Target="../charts/chart184.xml"/><Relationship Id="rId5" Type="http://schemas.openxmlformats.org/officeDocument/2006/relationships/chart" Target="../charts/chart123.xml"/><Relationship Id="rId15" Type="http://schemas.openxmlformats.org/officeDocument/2006/relationships/chart" Target="../charts/chart133.xml"/><Relationship Id="rId23" Type="http://schemas.openxmlformats.org/officeDocument/2006/relationships/chart" Target="../charts/chart141.xml"/><Relationship Id="rId28" Type="http://schemas.openxmlformats.org/officeDocument/2006/relationships/chart" Target="../charts/chart146.xml"/><Relationship Id="rId36" Type="http://schemas.openxmlformats.org/officeDocument/2006/relationships/chart" Target="../charts/chart154.xml"/><Relationship Id="rId49" Type="http://schemas.openxmlformats.org/officeDocument/2006/relationships/chart" Target="../charts/chart167.xml"/><Relationship Id="rId57" Type="http://schemas.openxmlformats.org/officeDocument/2006/relationships/chart" Target="../charts/chart175.xml"/><Relationship Id="rId61" Type="http://schemas.openxmlformats.org/officeDocument/2006/relationships/chart" Target="../charts/chart179.xml"/><Relationship Id="rId10" Type="http://schemas.openxmlformats.org/officeDocument/2006/relationships/chart" Target="../charts/chart128.xml"/><Relationship Id="rId19" Type="http://schemas.openxmlformats.org/officeDocument/2006/relationships/chart" Target="../charts/chart137.xml"/><Relationship Id="rId31" Type="http://schemas.openxmlformats.org/officeDocument/2006/relationships/chart" Target="../charts/chart149.xml"/><Relationship Id="rId44" Type="http://schemas.openxmlformats.org/officeDocument/2006/relationships/chart" Target="../charts/chart162.xml"/><Relationship Id="rId52" Type="http://schemas.openxmlformats.org/officeDocument/2006/relationships/chart" Target="../charts/chart170.xml"/><Relationship Id="rId60" Type="http://schemas.openxmlformats.org/officeDocument/2006/relationships/chart" Target="../charts/chart178.xml"/><Relationship Id="rId65" Type="http://schemas.openxmlformats.org/officeDocument/2006/relationships/chart" Target="../charts/chart183.xml"/><Relationship Id="rId4" Type="http://schemas.openxmlformats.org/officeDocument/2006/relationships/chart" Target="../charts/chart122.xml"/><Relationship Id="rId9" Type="http://schemas.openxmlformats.org/officeDocument/2006/relationships/chart" Target="../charts/chart127.xml"/><Relationship Id="rId14" Type="http://schemas.openxmlformats.org/officeDocument/2006/relationships/chart" Target="../charts/chart132.xml"/><Relationship Id="rId22" Type="http://schemas.openxmlformats.org/officeDocument/2006/relationships/chart" Target="../charts/chart140.xml"/><Relationship Id="rId27" Type="http://schemas.openxmlformats.org/officeDocument/2006/relationships/chart" Target="../charts/chart145.xml"/><Relationship Id="rId30" Type="http://schemas.openxmlformats.org/officeDocument/2006/relationships/chart" Target="../charts/chart148.xml"/><Relationship Id="rId35" Type="http://schemas.openxmlformats.org/officeDocument/2006/relationships/chart" Target="../charts/chart153.xml"/><Relationship Id="rId43" Type="http://schemas.openxmlformats.org/officeDocument/2006/relationships/chart" Target="../charts/chart161.xml"/><Relationship Id="rId48" Type="http://schemas.openxmlformats.org/officeDocument/2006/relationships/chart" Target="../charts/chart166.xml"/><Relationship Id="rId56" Type="http://schemas.openxmlformats.org/officeDocument/2006/relationships/chart" Target="../charts/chart174.xml"/><Relationship Id="rId64" Type="http://schemas.openxmlformats.org/officeDocument/2006/relationships/chart" Target="../charts/chart182.xml"/><Relationship Id="rId69" Type="http://schemas.openxmlformats.org/officeDocument/2006/relationships/chart" Target="../charts/chart187.xml"/><Relationship Id="rId8" Type="http://schemas.openxmlformats.org/officeDocument/2006/relationships/chart" Target="../charts/chart126.xml"/><Relationship Id="rId51" Type="http://schemas.openxmlformats.org/officeDocument/2006/relationships/chart" Target="../charts/chart169.xml"/><Relationship Id="rId3" Type="http://schemas.openxmlformats.org/officeDocument/2006/relationships/chart" Target="../charts/chart121.xml"/><Relationship Id="rId12" Type="http://schemas.openxmlformats.org/officeDocument/2006/relationships/chart" Target="../charts/chart130.xml"/><Relationship Id="rId17" Type="http://schemas.openxmlformats.org/officeDocument/2006/relationships/chart" Target="../charts/chart135.xml"/><Relationship Id="rId25" Type="http://schemas.openxmlformats.org/officeDocument/2006/relationships/chart" Target="../charts/chart143.xml"/><Relationship Id="rId33" Type="http://schemas.openxmlformats.org/officeDocument/2006/relationships/chart" Target="../charts/chart151.xml"/><Relationship Id="rId38" Type="http://schemas.openxmlformats.org/officeDocument/2006/relationships/chart" Target="../charts/chart156.xml"/><Relationship Id="rId46" Type="http://schemas.openxmlformats.org/officeDocument/2006/relationships/chart" Target="../charts/chart164.xml"/><Relationship Id="rId59" Type="http://schemas.openxmlformats.org/officeDocument/2006/relationships/chart" Target="../charts/chart177.xml"/><Relationship Id="rId67" Type="http://schemas.openxmlformats.org/officeDocument/2006/relationships/chart" Target="../charts/chart185.xml"/><Relationship Id="rId20" Type="http://schemas.openxmlformats.org/officeDocument/2006/relationships/chart" Target="../charts/chart138.xml"/><Relationship Id="rId41" Type="http://schemas.openxmlformats.org/officeDocument/2006/relationships/chart" Target="../charts/chart159.xml"/><Relationship Id="rId54" Type="http://schemas.openxmlformats.org/officeDocument/2006/relationships/chart" Target="../charts/chart172.xml"/><Relationship Id="rId62" Type="http://schemas.openxmlformats.org/officeDocument/2006/relationships/chart" Target="../charts/chart18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2</xdr:row>
      <xdr:rowOff>0</xdr:rowOff>
    </xdr:from>
    <xdr:to>
      <xdr:col>24</xdr:col>
      <xdr:colOff>76200</xdr:colOff>
      <xdr:row>24</xdr:row>
      <xdr:rowOff>53340</xdr:rowOff>
    </xdr:to>
    <xdr:graphicFrame macro="">
      <xdr:nvGraphicFramePr>
        <xdr:cNvPr id="171709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441960</xdr:colOff>
      <xdr:row>39</xdr:row>
      <xdr:rowOff>137160</xdr:rowOff>
    </xdr:from>
    <xdr:to>
      <xdr:col>23</xdr:col>
      <xdr:colOff>121920</xdr:colOff>
      <xdr:row>71</xdr:row>
      <xdr:rowOff>0</xdr:rowOff>
    </xdr:to>
    <xdr:graphicFrame macro="">
      <xdr:nvGraphicFramePr>
        <xdr:cNvPr id="1717092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75</xdr:row>
      <xdr:rowOff>0</xdr:rowOff>
    </xdr:from>
    <xdr:to>
      <xdr:col>23</xdr:col>
      <xdr:colOff>182880</xdr:colOff>
      <xdr:row>106</xdr:row>
      <xdr:rowOff>0</xdr:rowOff>
    </xdr:to>
    <xdr:graphicFrame macro="">
      <xdr:nvGraphicFramePr>
        <xdr:cNvPr id="1717092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266700</xdr:colOff>
      <xdr:row>111</xdr:row>
      <xdr:rowOff>83820</xdr:rowOff>
    </xdr:from>
    <xdr:to>
      <xdr:col>22</xdr:col>
      <xdr:colOff>457200</xdr:colOff>
      <xdr:row>143</xdr:row>
      <xdr:rowOff>0</xdr:rowOff>
    </xdr:to>
    <xdr:graphicFrame macro="">
      <xdr:nvGraphicFramePr>
        <xdr:cNvPr id="1717092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148</xdr:row>
      <xdr:rowOff>0</xdr:rowOff>
    </xdr:from>
    <xdr:to>
      <xdr:col>23</xdr:col>
      <xdr:colOff>205740</xdr:colOff>
      <xdr:row>179</xdr:row>
      <xdr:rowOff>0</xdr:rowOff>
    </xdr:to>
    <xdr:graphicFrame macro="">
      <xdr:nvGraphicFramePr>
        <xdr:cNvPr id="1717092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184</xdr:row>
      <xdr:rowOff>0</xdr:rowOff>
    </xdr:from>
    <xdr:to>
      <xdr:col>23</xdr:col>
      <xdr:colOff>213360</xdr:colOff>
      <xdr:row>215</xdr:row>
      <xdr:rowOff>0</xdr:rowOff>
    </xdr:to>
    <xdr:graphicFrame macro="">
      <xdr:nvGraphicFramePr>
        <xdr:cNvPr id="1717092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220</xdr:row>
      <xdr:rowOff>0</xdr:rowOff>
    </xdr:from>
    <xdr:to>
      <xdr:col>23</xdr:col>
      <xdr:colOff>220980</xdr:colOff>
      <xdr:row>251</xdr:row>
      <xdr:rowOff>0</xdr:rowOff>
    </xdr:to>
    <xdr:graphicFrame macro="">
      <xdr:nvGraphicFramePr>
        <xdr:cNvPr id="1717092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256</xdr:row>
      <xdr:rowOff>0</xdr:rowOff>
    </xdr:from>
    <xdr:to>
      <xdr:col>23</xdr:col>
      <xdr:colOff>228600</xdr:colOff>
      <xdr:row>278</xdr:row>
      <xdr:rowOff>99060</xdr:rowOff>
    </xdr:to>
    <xdr:graphicFrame macro="">
      <xdr:nvGraphicFramePr>
        <xdr:cNvPr id="1717092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292</xdr:row>
      <xdr:rowOff>0</xdr:rowOff>
    </xdr:from>
    <xdr:to>
      <xdr:col>23</xdr:col>
      <xdr:colOff>236220</xdr:colOff>
      <xdr:row>323</xdr:row>
      <xdr:rowOff>0</xdr:rowOff>
    </xdr:to>
    <xdr:graphicFrame macro="">
      <xdr:nvGraphicFramePr>
        <xdr:cNvPr id="1717092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328</xdr:row>
      <xdr:rowOff>0</xdr:rowOff>
    </xdr:from>
    <xdr:to>
      <xdr:col>23</xdr:col>
      <xdr:colOff>251460</xdr:colOff>
      <xdr:row>350</xdr:row>
      <xdr:rowOff>121920</xdr:rowOff>
    </xdr:to>
    <xdr:graphicFrame macro="">
      <xdr:nvGraphicFramePr>
        <xdr:cNvPr id="1717093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365</xdr:row>
      <xdr:rowOff>0</xdr:rowOff>
    </xdr:from>
    <xdr:to>
      <xdr:col>29</xdr:col>
      <xdr:colOff>45720</xdr:colOff>
      <xdr:row>398</xdr:row>
      <xdr:rowOff>152400</xdr:rowOff>
    </xdr:to>
    <xdr:graphicFrame macro="">
      <xdr:nvGraphicFramePr>
        <xdr:cNvPr id="17170931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2</xdr:row>
      <xdr:rowOff>7620</xdr:rowOff>
    </xdr:from>
    <xdr:to>
      <xdr:col>25</xdr:col>
      <xdr:colOff>335280</xdr:colOff>
      <xdr:row>36</xdr:row>
      <xdr:rowOff>0</xdr:rowOff>
    </xdr:to>
    <xdr:graphicFrame macro="">
      <xdr:nvGraphicFramePr>
        <xdr:cNvPr id="751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106680</xdr:colOff>
      <xdr:row>37</xdr:row>
      <xdr:rowOff>38100</xdr:rowOff>
    </xdr:from>
    <xdr:to>
      <xdr:col>25</xdr:col>
      <xdr:colOff>327660</xdr:colOff>
      <xdr:row>69</xdr:row>
      <xdr:rowOff>0</xdr:rowOff>
    </xdr:to>
    <xdr:graphicFrame macro="">
      <xdr:nvGraphicFramePr>
        <xdr:cNvPr id="751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114300</xdr:colOff>
      <xdr:row>74</xdr:row>
      <xdr:rowOff>0</xdr:rowOff>
    </xdr:from>
    <xdr:to>
      <xdr:col>25</xdr:col>
      <xdr:colOff>342900</xdr:colOff>
      <xdr:row>106</xdr:row>
      <xdr:rowOff>121920</xdr:rowOff>
    </xdr:to>
    <xdr:graphicFrame macro="">
      <xdr:nvGraphicFramePr>
        <xdr:cNvPr id="751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281940</xdr:colOff>
      <xdr:row>41</xdr:row>
      <xdr:rowOff>45720</xdr:rowOff>
    </xdr:from>
    <xdr:to>
      <xdr:col>23</xdr:col>
      <xdr:colOff>441960</xdr:colOff>
      <xdr:row>66</xdr:row>
      <xdr:rowOff>0</xdr:rowOff>
    </xdr:to>
    <xdr:graphicFrame macro="">
      <xdr:nvGraphicFramePr>
        <xdr:cNvPr id="792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281940</xdr:colOff>
      <xdr:row>72</xdr:row>
      <xdr:rowOff>53340</xdr:rowOff>
    </xdr:from>
    <xdr:to>
      <xdr:col>19</xdr:col>
      <xdr:colOff>502920</xdr:colOff>
      <xdr:row>103</xdr:row>
      <xdr:rowOff>0</xdr:rowOff>
    </xdr:to>
    <xdr:graphicFrame macro="">
      <xdr:nvGraphicFramePr>
        <xdr:cNvPr id="792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281940</xdr:colOff>
      <xdr:row>4</xdr:row>
      <xdr:rowOff>45720</xdr:rowOff>
    </xdr:from>
    <xdr:to>
      <xdr:col>23</xdr:col>
      <xdr:colOff>441960</xdr:colOff>
      <xdr:row>25</xdr:row>
      <xdr:rowOff>137160</xdr:rowOff>
    </xdr:to>
    <xdr:graphicFrame macro="">
      <xdr:nvGraphicFramePr>
        <xdr:cNvPr id="792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281940</xdr:colOff>
      <xdr:row>41</xdr:row>
      <xdr:rowOff>45720</xdr:rowOff>
    </xdr:from>
    <xdr:to>
      <xdr:col>23</xdr:col>
      <xdr:colOff>441960</xdr:colOff>
      <xdr:row>66</xdr:row>
      <xdr:rowOff>0</xdr:rowOff>
    </xdr:to>
    <xdr:graphicFrame macro="">
      <xdr:nvGraphicFramePr>
        <xdr:cNvPr id="836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106680</xdr:colOff>
      <xdr:row>72</xdr:row>
      <xdr:rowOff>83820</xdr:rowOff>
    </xdr:from>
    <xdr:to>
      <xdr:col>21</xdr:col>
      <xdr:colOff>228600</xdr:colOff>
      <xdr:row>103</xdr:row>
      <xdr:rowOff>0</xdr:rowOff>
    </xdr:to>
    <xdr:graphicFrame macro="">
      <xdr:nvGraphicFramePr>
        <xdr:cNvPr id="8362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281940</xdr:colOff>
      <xdr:row>41</xdr:row>
      <xdr:rowOff>45720</xdr:rowOff>
    </xdr:from>
    <xdr:to>
      <xdr:col>23</xdr:col>
      <xdr:colOff>441960</xdr:colOff>
      <xdr:row>66</xdr:row>
      <xdr:rowOff>0</xdr:rowOff>
    </xdr:to>
    <xdr:graphicFrame macro="">
      <xdr:nvGraphicFramePr>
        <xdr:cNvPr id="836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281940</xdr:colOff>
      <xdr:row>4</xdr:row>
      <xdr:rowOff>45720</xdr:rowOff>
    </xdr:from>
    <xdr:to>
      <xdr:col>23</xdr:col>
      <xdr:colOff>441960</xdr:colOff>
      <xdr:row>25</xdr:row>
      <xdr:rowOff>137160</xdr:rowOff>
    </xdr:to>
    <xdr:graphicFrame macro="">
      <xdr:nvGraphicFramePr>
        <xdr:cNvPr id="836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281940</xdr:colOff>
      <xdr:row>4</xdr:row>
      <xdr:rowOff>45720</xdr:rowOff>
    </xdr:from>
    <xdr:to>
      <xdr:col>23</xdr:col>
      <xdr:colOff>441960</xdr:colOff>
      <xdr:row>25</xdr:row>
      <xdr:rowOff>137160</xdr:rowOff>
    </xdr:to>
    <xdr:graphicFrame macro="">
      <xdr:nvGraphicFramePr>
        <xdr:cNvPr id="836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281940</xdr:colOff>
      <xdr:row>41</xdr:row>
      <xdr:rowOff>45720</xdr:rowOff>
    </xdr:from>
    <xdr:to>
      <xdr:col>23</xdr:col>
      <xdr:colOff>441960</xdr:colOff>
      <xdr:row>66</xdr:row>
      <xdr:rowOff>0</xdr:rowOff>
    </xdr:to>
    <xdr:graphicFrame macro="">
      <xdr:nvGraphicFramePr>
        <xdr:cNvPr id="216014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106680</xdr:colOff>
      <xdr:row>71</xdr:row>
      <xdr:rowOff>83820</xdr:rowOff>
    </xdr:from>
    <xdr:to>
      <xdr:col>22</xdr:col>
      <xdr:colOff>312420</xdr:colOff>
      <xdr:row>102</xdr:row>
      <xdr:rowOff>0</xdr:rowOff>
    </xdr:to>
    <xdr:graphicFrame macro="">
      <xdr:nvGraphicFramePr>
        <xdr:cNvPr id="216014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129540</xdr:colOff>
      <xdr:row>144</xdr:row>
      <xdr:rowOff>15240</xdr:rowOff>
    </xdr:from>
    <xdr:to>
      <xdr:col>23</xdr:col>
      <xdr:colOff>297180</xdr:colOff>
      <xdr:row>169</xdr:row>
      <xdr:rowOff>0</xdr:rowOff>
    </xdr:to>
    <xdr:graphicFrame macro="">
      <xdr:nvGraphicFramePr>
        <xdr:cNvPr id="2160147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175</xdr:row>
      <xdr:rowOff>0</xdr:rowOff>
    </xdr:from>
    <xdr:to>
      <xdr:col>21</xdr:col>
      <xdr:colOff>45720</xdr:colOff>
      <xdr:row>206</xdr:row>
      <xdr:rowOff>0</xdr:rowOff>
    </xdr:to>
    <xdr:graphicFrame macro="">
      <xdr:nvGraphicFramePr>
        <xdr:cNvPr id="21601475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99060</xdr:colOff>
      <xdr:row>252</xdr:row>
      <xdr:rowOff>137160</xdr:rowOff>
    </xdr:from>
    <xdr:to>
      <xdr:col>23</xdr:col>
      <xdr:colOff>274320</xdr:colOff>
      <xdr:row>277</xdr:row>
      <xdr:rowOff>0</xdr:rowOff>
    </xdr:to>
    <xdr:graphicFrame macro="">
      <xdr:nvGraphicFramePr>
        <xdr:cNvPr id="21601476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282</xdr:row>
      <xdr:rowOff>0</xdr:rowOff>
    </xdr:from>
    <xdr:to>
      <xdr:col>20</xdr:col>
      <xdr:colOff>487680</xdr:colOff>
      <xdr:row>313</xdr:row>
      <xdr:rowOff>0</xdr:rowOff>
    </xdr:to>
    <xdr:graphicFrame macro="">
      <xdr:nvGraphicFramePr>
        <xdr:cNvPr id="21601477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281940</xdr:colOff>
      <xdr:row>4</xdr:row>
      <xdr:rowOff>45720</xdr:rowOff>
    </xdr:from>
    <xdr:to>
      <xdr:col>25</xdr:col>
      <xdr:colOff>304800</xdr:colOff>
      <xdr:row>30</xdr:row>
      <xdr:rowOff>45720</xdr:rowOff>
    </xdr:to>
    <xdr:graphicFrame macro="">
      <xdr:nvGraphicFramePr>
        <xdr:cNvPr id="216014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129540</xdr:colOff>
      <xdr:row>107</xdr:row>
      <xdr:rowOff>15240</xdr:rowOff>
    </xdr:from>
    <xdr:to>
      <xdr:col>23</xdr:col>
      <xdr:colOff>297180</xdr:colOff>
      <xdr:row>128</xdr:row>
      <xdr:rowOff>121920</xdr:rowOff>
    </xdr:to>
    <xdr:graphicFrame macro="">
      <xdr:nvGraphicFramePr>
        <xdr:cNvPr id="2160147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99060</xdr:colOff>
      <xdr:row>211</xdr:row>
      <xdr:rowOff>137160</xdr:rowOff>
    </xdr:from>
    <xdr:to>
      <xdr:col>23</xdr:col>
      <xdr:colOff>274320</xdr:colOff>
      <xdr:row>233</xdr:row>
      <xdr:rowOff>83820</xdr:rowOff>
    </xdr:to>
    <xdr:graphicFrame macro="">
      <xdr:nvGraphicFramePr>
        <xdr:cNvPr id="2160148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281940</xdr:colOff>
      <xdr:row>42</xdr:row>
      <xdr:rowOff>45720</xdr:rowOff>
    </xdr:from>
    <xdr:to>
      <xdr:col>23</xdr:col>
      <xdr:colOff>441960</xdr:colOff>
      <xdr:row>67</xdr:row>
      <xdr:rowOff>0</xdr:rowOff>
    </xdr:to>
    <xdr:graphicFrame macro="">
      <xdr:nvGraphicFramePr>
        <xdr:cNvPr id="194993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129540</xdr:colOff>
      <xdr:row>110</xdr:row>
      <xdr:rowOff>15240</xdr:rowOff>
    </xdr:from>
    <xdr:to>
      <xdr:col>23</xdr:col>
      <xdr:colOff>297180</xdr:colOff>
      <xdr:row>135</xdr:row>
      <xdr:rowOff>0</xdr:rowOff>
    </xdr:to>
    <xdr:graphicFrame macro="">
      <xdr:nvGraphicFramePr>
        <xdr:cNvPr id="1949933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99060</xdr:colOff>
      <xdr:row>179</xdr:row>
      <xdr:rowOff>137160</xdr:rowOff>
    </xdr:from>
    <xdr:to>
      <xdr:col>23</xdr:col>
      <xdr:colOff>274320</xdr:colOff>
      <xdr:row>204</xdr:row>
      <xdr:rowOff>0</xdr:rowOff>
    </xdr:to>
    <xdr:graphicFrame macro="">
      <xdr:nvGraphicFramePr>
        <xdr:cNvPr id="19499337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198120</xdr:colOff>
      <xdr:row>249</xdr:row>
      <xdr:rowOff>30480</xdr:rowOff>
    </xdr:from>
    <xdr:to>
      <xdr:col>23</xdr:col>
      <xdr:colOff>381000</xdr:colOff>
      <xdr:row>272</xdr:row>
      <xdr:rowOff>0</xdr:rowOff>
    </xdr:to>
    <xdr:graphicFrame macro="">
      <xdr:nvGraphicFramePr>
        <xdr:cNvPr id="19499338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228600</xdr:colOff>
      <xdr:row>316</xdr:row>
      <xdr:rowOff>99060</xdr:rowOff>
    </xdr:from>
    <xdr:to>
      <xdr:col>23</xdr:col>
      <xdr:colOff>426720</xdr:colOff>
      <xdr:row>340</xdr:row>
      <xdr:rowOff>0</xdr:rowOff>
    </xdr:to>
    <xdr:graphicFrame macro="">
      <xdr:nvGraphicFramePr>
        <xdr:cNvPr id="19499339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281940</xdr:colOff>
      <xdr:row>4</xdr:row>
      <xdr:rowOff>45720</xdr:rowOff>
    </xdr:from>
    <xdr:to>
      <xdr:col>23</xdr:col>
      <xdr:colOff>441960</xdr:colOff>
      <xdr:row>25</xdr:row>
      <xdr:rowOff>137160</xdr:rowOff>
    </xdr:to>
    <xdr:graphicFrame macro="">
      <xdr:nvGraphicFramePr>
        <xdr:cNvPr id="194993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129540</xdr:colOff>
      <xdr:row>72</xdr:row>
      <xdr:rowOff>15240</xdr:rowOff>
    </xdr:from>
    <xdr:to>
      <xdr:col>23</xdr:col>
      <xdr:colOff>297180</xdr:colOff>
      <xdr:row>93</xdr:row>
      <xdr:rowOff>121920</xdr:rowOff>
    </xdr:to>
    <xdr:graphicFrame macro="">
      <xdr:nvGraphicFramePr>
        <xdr:cNvPr id="1949934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99060</xdr:colOff>
      <xdr:row>141</xdr:row>
      <xdr:rowOff>137160</xdr:rowOff>
    </xdr:from>
    <xdr:to>
      <xdr:col>23</xdr:col>
      <xdr:colOff>274320</xdr:colOff>
      <xdr:row>163</xdr:row>
      <xdr:rowOff>83820</xdr:rowOff>
    </xdr:to>
    <xdr:graphicFrame macro="">
      <xdr:nvGraphicFramePr>
        <xdr:cNvPr id="19499342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198120</xdr:colOff>
      <xdr:row>211</xdr:row>
      <xdr:rowOff>30480</xdr:rowOff>
    </xdr:from>
    <xdr:to>
      <xdr:col>23</xdr:col>
      <xdr:colOff>381000</xdr:colOff>
      <xdr:row>232</xdr:row>
      <xdr:rowOff>121920</xdr:rowOff>
    </xdr:to>
    <xdr:graphicFrame macro="">
      <xdr:nvGraphicFramePr>
        <xdr:cNvPr id="1949934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228600</xdr:colOff>
      <xdr:row>279</xdr:row>
      <xdr:rowOff>99060</xdr:rowOff>
    </xdr:from>
    <xdr:to>
      <xdr:col>23</xdr:col>
      <xdr:colOff>426720</xdr:colOff>
      <xdr:row>301</xdr:row>
      <xdr:rowOff>45720</xdr:rowOff>
    </xdr:to>
    <xdr:graphicFrame macro="">
      <xdr:nvGraphicFramePr>
        <xdr:cNvPr id="1949934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281940</xdr:colOff>
      <xdr:row>42</xdr:row>
      <xdr:rowOff>45720</xdr:rowOff>
    </xdr:from>
    <xdr:to>
      <xdr:col>23</xdr:col>
      <xdr:colOff>441960</xdr:colOff>
      <xdr:row>67</xdr:row>
      <xdr:rowOff>0</xdr:rowOff>
    </xdr:to>
    <xdr:graphicFrame macro="">
      <xdr:nvGraphicFramePr>
        <xdr:cNvPr id="177822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106680</xdr:colOff>
      <xdr:row>73</xdr:row>
      <xdr:rowOff>83820</xdr:rowOff>
    </xdr:from>
    <xdr:to>
      <xdr:col>20</xdr:col>
      <xdr:colOff>464820</xdr:colOff>
      <xdr:row>104</xdr:row>
      <xdr:rowOff>0</xdr:rowOff>
    </xdr:to>
    <xdr:graphicFrame macro="">
      <xdr:nvGraphicFramePr>
        <xdr:cNvPr id="177822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129540</xdr:colOff>
      <xdr:row>188</xdr:row>
      <xdr:rowOff>15240</xdr:rowOff>
    </xdr:from>
    <xdr:to>
      <xdr:col>23</xdr:col>
      <xdr:colOff>297180</xdr:colOff>
      <xdr:row>213</xdr:row>
      <xdr:rowOff>0</xdr:rowOff>
    </xdr:to>
    <xdr:graphicFrame macro="">
      <xdr:nvGraphicFramePr>
        <xdr:cNvPr id="1778222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219</xdr:row>
      <xdr:rowOff>0</xdr:rowOff>
    </xdr:from>
    <xdr:to>
      <xdr:col>18</xdr:col>
      <xdr:colOff>419100</xdr:colOff>
      <xdr:row>250</xdr:row>
      <xdr:rowOff>0</xdr:rowOff>
    </xdr:to>
    <xdr:graphicFrame macro="">
      <xdr:nvGraphicFramePr>
        <xdr:cNvPr id="17782225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364</xdr:row>
      <xdr:rowOff>0</xdr:rowOff>
    </xdr:from>
    <xdr:to>
      <xdr:col>21</xdr:col>
      <xdr:colOff>30480</xdr:colOff>
      <xdr:row>395</xdr:row>
      <xdr:rowOff>0</xdr:rowOff>
    </xdr:to>
    <xdr:graphicFrame macro="">
      <xdr:nvGraphicFramePr>
        <xdr:cNvPr id="1778222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480060</xdr:colOff>
      <xdr:row>111</xdr:row>
      <xdr:rowOff>30480</xdr:rowOff>
    </xdr:from>
    <xdr:to>
      <xdr:col>20</xdr:col>
      <xdr:colOff>205740</xdr:colOff>
      <xdr:row>143</xdr:row>
      <xdr:rowOff>0</xdr:rowOff>
    </xdr:to>
    <xdr:graphicFrame macro="">
      <xdr:nvGraphicFramePr>
        <xdr:cNvPr id="1778222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175260</xdr:colOff>
      <xdr:row>333</xdr:row>
      <xdr:rowOff>114300</xdr:rowOff>
    </xdr:from>
    <xdr:to>
      <xdr:col>23</xdr:col>
      <xdr:colOff>350520</xdr:colOff>
      <xdr:row>357</xdr:row>
      <xdr:rowOff>144780</xdr:rowOff>
    </xdr:to>
    <xdr:graphicFrame macro="">
      <xdr:nvGraphicFramePr>
        <xdr:cNvPr id="17782228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258</xdr:row>
      <xdr:rowOff>0</xdr:rowOff>
    </xdr:from>
    <xdr:to>
      <xdr:col>20</xdr:col>
      <xdr:colOff>220980</xdr:colOff>
      <xdr:row>289</xdr:row>
      <xdr:rowOff>0</xdr:rowOff>
    </xdr:to>
    <xdr:graphicFrame macro="">
      <xdr:nvGraphicFramePr>
        <xdr:cNvPr id="1778222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281940</xdr:colOff>
      <xdr:row>4</xdr:row>
      <xdr:rowOff>45720</xdr:rowOff>
    </xdr:from>
    <xdr:to>
      <xdr:col>23</xdr:col>
      <xdr:colOff>441960</xdr:colOff>
      <xdr:row>33</xdr:row>
      <xdr:rowOff>144780</xdr:rowOff>
    </xdr:to>
    <xdr:graphicFrame macro="">
      <xdr:nvGraphicFramePr>
        <xdr:cNvPr id="177822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129540</xdr:colOff>
      <xdr:row>150</xdr:row>
      <xdr:rowOff>15240</xdr:rowOff>
    </xdr:from>
    <xdr:to>
      <xdr:col>23</xdr:col>
      <xdr:colOff>297180</xdr:colOff>
      <xdr:row>178</xdr:row>
      <xdr:rowOff>121920</xdr:rowOff>
    </xdr:to>
    <xdr:graphicFrame macro="">
      <xdr:nvGraphicFramePr>
        <xdr:cNvPr id="1778223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99060</xdr:colOff>
      <xdr:row>295</xdr:row>
      <xdr:rowOff>137160</xdr:rowOff>
    </xdr:from>
    <xdr:to>
      <xdr:col>23</xdr:col>
      <xdr:colOff>274320</xdr:colOff>
      <xdr:row>324</xdr:row>
      <xdr:rowOff>83820</xdr:rowOff>
    </xdr:to>
    <xdr:graphicFrame macro="">
      <xdr:nvGraphicFramePr>
        <xdr:cNvPr id="1778223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106</xdr:row>
      <xdr:rowOff>0</xdr:rowOff>
    </xdr:from>
    <xdr:to>
      <xdr:col>17</xdr:col>
      <xdr:colOff>0</xdr:colOff>
      <xdr:row>132</xdr:row>
      <xdr:rowOff>7620</xdr:rowOff>
    </xdr:to>
    <xdr:graphicFrame macro="">
      <xdr:nvGraphicFramePr>
        <xdr:cNvPr id="130037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171</xdr:row>
      <xdr:rowOff>0</xdr:rowOff>
    </xdr:from>
    <xdr:to>
      <xdr:col>17</xdr:col>
      <xdr:colOff>7620</xdr:colOff>
      <xdr:row>197</xdr:row>
      <xdr:rowOff>15240</xdr:rowOff>
    </xdr:to>
    <xdr:graphicFrame macro="">
      <xdr:nvGraphicFramePr>
        <xdr:cNvPr id="130037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236</xdr:row>
      <xdr:rowOff>0</xdr:rowOff>
    </xdr:from>
    <xdr:to>
      <xdr:col>17</xdr:col>
      <xdr:colOff>15240</xdr:colOff>
      <xdr:row>262</xdr:row>
      <xdr:rowOff>30480</xdr:rowOff>
    </xdr:to>
    <xdr:graphicFrame macro="">
      <xdr:nvGraphicFramePr>
        <xdr:cNvPr id="1300375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302</xdr:row>
      <xdr:rowOff>0</xdr:rowOff>
    </xdr:from>
    <xdr:to>
      <xdr:col>17</xdr:col>
      <xdr:colOff>22860</xdr:colOff>
      <xdr:row>328</xdr:row>
      <xdr:rowOff>38100</xdr:rowOff>
    </xdr:to>
    <xdr:graphicFrame macro="">
      <xdr:nvGraphicFramePr>
        <xdr:cNvPr id="130037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367</xdr:row>
      <xdr:rowOff>0</xdr:rowOff>
    </xdr:from>
    <xdr:to>
      <xdr:col>17</xdr:col>
      <xdr:colOff>38100</xdr:colOff>
      <xdr:row>393</xdr:row>
      <xdr:rowOff>45720</xdr:rowOff>
    </xdr:to>
    <xdr:graphicFrame macro="">
      <xdr:nvGraphicFramePr>
        <xdr:cNvPr id="130037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438</xdr:row>
      <xdr:rowOff>0</xdr:rowOff>
    </xdr:from>
    <xdr:to>
      <xdr:col>10</xdr:col>
      <xdr:colOff>167640</xdr:colOff>
      <xdr:row>465</xdr:row>
      <xdr:rowOff>106680</xdr:rowOff>
    </xdr:to>
    <xdr:graphicFrame macro="">
      <xdr:nvGraphicFramePr>
        <xdr:cNvPr id="1300375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438</xdr:row>
      <xdr:rowOff>0</xdr:rowOff>
    </xdr:from>
    <xdr:to>
      <xdr:col>22</xdr:col>
      <xdr:colOff>266700</xdr:colOff>
      <xdr:row>465</xdr:row>
      <xdr:rowOff>114300</xdr:rowOff>
    </xdr:to>
    <xdr:graphicFrame macro="">
      <xdr:nvGraphicFramePr>
        <xdr:cNvPr id="1300376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471</xdr:row>
      <xdr:rowOff>0</xdr:rowOff>
    </xdr:from>
    <xdr:to>
      <xdr:col>10</xdr:col>
      <xdr:colOff>685800</xdr:colOff>
      <xdr:row>500</xdr:row>
      <xdr:rowOff>0</xdr:rowOff>
    </xdr:to>
    <xdr:graphicFrame macro="">
      <xdr:nvGraphicFramePr>
        <xdr:cNvPr id="1300376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471</xdr:row>
      <xdr:rowOff>0</xdr:rowOff>
    </xdr:from>
    <xdr:to>
      <xdr:col>23</xdr:col>
      <xdr:colOff>281940</xdr:colOff>
      <xdr:row>500</xdr:row>
      <xdr:rowOff>7620</xdr:rowOff>
    </xdr:to>
    <xdr:graphicFrame macro="">
      <xdr:nvGraphicFramePr>
        <xdr:cNvPr id="1300376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502</xdr:row>
      <xdr:rowOff>0</xdr:rowOff>
    </xdr:from>
    <xdr:to>
      <xdr:col>10</xdr:col>
      <xdr:colOff>701040</xdr:colOff>
      <xdr:row>531</xdr:row>
      <xdr:rowOff>15240</xdr:rowOff>
    </xdr:to>
    <xdr:graphicFrame macro="">
      <xdr:nvGraphicFramePr>
        <xdr:cNvPr id="1300376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70</xdr:row>
      <xdr:rowOff>0</xdr:rowOff>
    </xdr:from>
    <xdr:to>
      <xdr:col>17</xdr:col>
      <xdr:colOff>0</xdr:colOff>
      <xdr:row>102</xdr:row>
      <xdr:rowOff>0</xdr:rowOff>
    </xdr:to>
    <xdr:graphicFrame macro="">
      <xdr:nvGraphicFramePr>
        <xdr:cNvPr id="130037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135</xdr:row>
      <xdr:rowOff>0</xdr:rowOff>
    </xdr:from>
    <xdr:to>
      <xdr:col>17</xdr:col>
      <xdr:colOff>7620</xdr:colOff>
      <xdr:row>167</xdr:row>
      <xdr:rowOff>0</xdr:rowOff>
    </xdr:to>
    <xdr:graphicFrame macro="">
      <xdr:nvGraphicFramePr>
        <xdr:cNvPr id="130037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200</xdr:row>
      <xdr:rowOff>0</xdr:rowOff>
    </xdr:from>
    <xdr:to>
      <xdr:col>17</xdr:col>
      <xdr:colOff>15240</xdr:colOff>
      <xdr:row>232</xdr:row>
      <xdr:rowOff>0</xdr:rowOff>
    </xdr:to>
    <xdr:graphicFrame macro="">
      <xdr:nvGraphicFramePr>
        <xdr:cNvPr id="130037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265</xdr:row>
      <xdr:rowOff>0</xdr:rowOff>
    </xdr:from>
    <xdr:to>
      <xdr:col>17</xdr:col>
      <xdr:colOff>22860</xdr:colOff>
      <xdr:row>297</xdr:row>
      <xdr:rowOff>0</xdr:rowOff>
    </xdr:to>
    <xdr:graphicFrame macro="">
      <xdr:nvGraphicFramePr>
        <xdr:cNvPr id="1300376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0</xdr:colOff>
      <xdr:row>331</xdr:row>
      <xdr:rowOff>0</xdr:rowOff>
    </xdr:from>
    <xdr:to>
      <xdr:col>17</xdr:col>
      <xdr:colOff>38100</xdr:colOff>
      <xdr:row>363</xdr:row>
      <xdr:rowOff>0</xdr:rowOff>
    </xdr:to>
    <xdr:graphicFrame macro="">
      <xdr:nvGraphicFramePr>
        <xdr:cNvPr id="1300376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74</xdr:row>
      <xdr:rowOff>0</xdr:rowOff>
    </xdr:from>
    <xdr:to>
      <xdr:col>16</xdr:col>
      <xdr:colOff>350520</xdr:colOff>
      <xdr:row>104</xdr:row>
      <xdr:rowOff>0</xdr:rowOff>
    </xdr:to>
    <xdr:graphicFrame macro="">
      <xdr:nvGraphicFramePr>
        <xdr:cNvPr id="140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109</xdr:row>
      <xdr:rowOff>30480</xdr:rowOff>
    </xdr:from>
    <xdr:to>
      <xdr:col>16</xdr:col>
      <xdr:colOff>365760</xdr:colOff>
      <xdr:row>140</xdr:row>
      <xdr:rowOff>0</xdr:rowOff>
    </xdr:to>
    <xdr:graphicFrame macro="">
      <xdr:nvGraphicFramePr>
        <xdr:cNvPr id="1400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146</xdr:row>
      <xdr:rowOff>0</xdr:rowOff>
    </xdr:from>
    <xdr:to>
      <xdr:col>16</xdr:col>
      <xdr:colOff>373380</xdr:colOff>
      <xdr:row>178</xdr:row>
      <xdr:rowOff>0</xdr:rowOff>
    </xdr:to>
    <xdr:graphicFrame macro="">
      <xdr:nvGraphicFramePr>
        <xdr:cNvPr id="1400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220</xdr:row>
      <xdr:rowOff>137160</xdr:rowOff>
    </xdr:from>
    <xdr:to>
      <xdr:col>7</xdr:col>
      <xdr:colOff>304800</xdr:colOff>
      <xdr:row>243</xdr:row>
      <xdr:rowOff>106680</xdr:rowOff>
    </xdr:to>
    <xdr:graphicFrame macro="">
      <xdr:nvGraphicFramePr>
        <xdr:cNvPr id="140072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708660</xdr:colOff>
      <xdr:row>221</xdr:row>
      <xdr:rowOff>45720</xdr:rowOff>
    </xdr:from>
    <xdr:to>
      <xdr:col>15</xdr:col>
      <xdr:colOff>426720</xdr:colOff>
      <xdr:row>244</xdr:row>
      <xdr:rowOff>15240</xdr:rowOff>
    </xdr:to>
    <xdr:graphicFrame macro="">
      <xdr:nvGraphicFramePr>
        <xdr:cNvPr id="140073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129540</xdr:colOff>
      <xdr:row>245</xdr:row>
      <xdr:rowOff>38100</xdr:rowOff>
    </xdr:from>
    <xdr:to>
      <xdr:col>7</xdr:col>
      <xdr:colOff>320040</xdr:colOff>
      <xdr:row>268</xdr:row>
      <xdr:rowOff>7620</xdr:rowOff>
    </xdr:to>
    <xdr:graphicFrame macro="">
      <xdr:nvGraphicFramePr>
        <xdr:cNvPr id="14007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487680</xdr:colOff>
      <xdr:row>97</xdr:row>
      <xdr:rowOff>68580</xdr:rowOff>
    </xdr:from>
    <xdr:to>
      <xdr:col>10</xdr:col>
      <xdr:colOff>480060</xdr:colOff>
      <xdr:row>121</xdr:row>
      <xdr:rowOff>99060</xdr:rowOff>
    </xdr:to>
    <xdr:graphicFrame macro="">
      <xdr:nvGraphicFramePr>
        <xdr:cNvPr id="103399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10</xdr:col>
      <xdr:colOff>487680</xdr:colOff>
      <xdr:row>64</xdr:row>
      <xdr:rowOff>30480</xdr:rowOff>
    </xdr:to>
    <xdr:graphicFrame macro="">
      <xdr:nvGraphicFramePr>
        <xdr:cNvPr id="10339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182880</xdr:colOff>
      <xdr:row>127</xdr:row>
      <xdr:rowOff>99060</xdr:rowOff>
    </xdr:from>
    <xdr:to>
      <xdr:col>16</xdr:col>
      <xdr:colOff>60960</xdr:colOff>
      <xdr:row>158</xdr:row>
      <xdr:rowOff>0</xdr:rowOff>
    </xdr:to>
    <xdr:graphicFrame macro="">
      <xdr:nvGraphicFramePr>
        <xdr:cNvPr id="103399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175260</xdr:colOff>
      <xdr:row>110</xdr:row>
      <xdr:rowOff>38100</xdr:rowOff>
    </xdr:from>
    <xdr:to>
      <xdr:col>20</xdr:col>
      <xdr:colOff>266700</xdr:colOff>
      <xdr:row>134</xdr:row>
      <xdr:rowOff>0</xdr:rowOff>
    </xdr:to>
    <xdr:graphicFrame macro="">
      <xdr:nvGraphicFramePr>
        <xdr:cNvPr id="247307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175260</xdr:colOff>
      <xdr:row>177</xdr:row>
      <xdr:rowOff>38100</xdr:rowOff>
    </xdr:from>
    <xdr:to>
      <xdr:col>20</xdr:col>
      <xdr:colOff>274320</xdr:colOff>
      <xdr:row>202</xdr:row>
      <xdr:rowOff>0</xdr:rowOff>
    </xdr:to>
    <xdr:graphicFrame macro="">
      <xdr:nvGraphicFramePr>
        <xdr:cNvPr id="247307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175260</xdr:colOff>
      <xdr:row>245</xdr:row>
      <xdr:rowOff>38100</xdr:rowOff>
    </xdr:from>
    <xdr:to>
      <xdr:col>20</xdr:col>
      <xdr:colOff>281940</xdr:colOff>
      <xdr:row>270</xdr:row>
      <xdr:rowOff>0</xdr:rowOff>
    </xdr:to>
    <xdr:graphicFrame macro="">
      <xdr:nvGraphicFramePr>
        <xdr:cNvPr id="2473072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175260</xdr:colOff>
      <xdr:row>314</xdr:row>
      <xdr:rowOff>38100</xdr:rowOff>
    </xdr:from>
    <xdr:to>
      <xdr:col>20</xdr:col>
      <xdr:colOff>289560</xdr:colOff>
      <xdr:row>339</xdr:row>
      <xdr:rowOff>0</xdr:rowOff>
    </xdr:to>
    <xdr:graphicFrame macro="">
      <xdr:nvGraphicFramePr>
        <xdr:cNvPr id="2473072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175260</xdr:colOff>
      <xdr:row>380</xdr:row>
      <xdr:rowOff>38100</xdr:rowOff>
    </xdr:from>
    <xdr:to>
      <xdr:col>20</xdr:col>
      <xdr:colOff>297180</xdr:colOff>
      <xdr:row>406</xdr:row>
      <xdr:rowOff>0</xdr:rowOff>
    </xdr:to>
    <xdr:graphicFrame macro="">
      <xdr:nvGraphicFramePr>
        <xdr:cNvPr id="247307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175260</xdr:colOff>
      <xdr:row>449</xdr:row>
      <xdr:rowOff>38100</xdr:rowOff>
    </xdr:from>
    <xdr:to>
      <xdr:col>20</xdr:col>
      <xdr:colOff>312420</xdr:colOff>
      <xdr:row>474</xdr:row>
      <xdr:rowOff>0</xdr:rowOff>
    </xdr:to>
    <xdr:graphicFrame macro="">
      <xdr:nvGraphicFramePr>
        <xdr:cNvPr id="2473072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175260</xdr:colOff>
      <xdr:row>72</xdr:row>
      <xdr:rowOff>38100</xdr:rowOff>
    </xdr:from>
    <xdr:to>
      <xdr:col>20</xdr:col>
      <xdr:colOff>266700</xdr:colOff>
      <xdr:row>103</xdr:row>
      <xdr:rowOff>0</xdr:rowOff>
    </xdr:to>
    <xdr:graphicFrame macro="">
      <xdr:nvGraphicFramePr>
        <xdr:cNvPr id="247307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175260</xdr:colOff>
      <xdr:row>139</xdr:row>
      <xdr:rowOff>38100</xdr:rowOff>
    </xdr:from>
    <xdr:to>
      <xdr:col>20</xdr:col>
      <xdr:colOff>274320</xdr:colOff>
      <xdr:row>171</xdr:row>
      <xdr:rowOff>0</xdr:rowOff>
    </xdr:to>
    <xdr:graphicFrame macro="">
      <xdr:nvGraphicFramePr>
        <xdr:cNvPr id="247307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175260</xdr:colOff>
      <xdr:row>207</xdr:row>
      <xdr:rowOff>38100</xdr:rowOff>
    </xdr:from>
    <xdr:to>
      <xdr:col>20</xdr:col>
      <xdr:colOff>281940</xdr:colOff>
      <xdr:row>239</xdr:row>
      <xdr:rowOff>0</xdr:rowOff>
    </xdr:to>
    <xdr:graphicFrame macro="">
      <xdr:nvGraphicFramePr>
        <xdr:cNvPr id="2473072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175260</xdr:colOff>
      <xdr:row>276</xdr:row>
      <xdr:rowOff>38100</xdr:rowOff>
    </xdr:from>
    <xdr:to>
      <xdr:col>20</xdr:col>
      <xdr:colOff>289560</xdr:colOff>
      <xdr:row>308</xdr:row>
      <xdr:rowOff>0</xdr:rowOff>
    </xdr:to>
    <xdr:graphicFrame macro="">
      <xdr:nvGraphicFramePr>
        <xdr:cNvPr id="2473072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175260</xdr:colOff>
      <xdr:row>342</xdr:row>
      <xdr:rowOff>38100</xdr:rowOff>
    </xdr:from>
    <xdr:to>
      <xdr:col>20</xdr:col>
      <xdr:colOff>297180</xdr:colOff>
      <xdr:row>375</xdr:row>
      <xdr:rowOff>0</xdr:rowOff>
    </xdr:to>
    <xdr:graphicFrame macro="">
      <xdr:nvGraphicFramePr>
        <xdr:cNvPr id="2473072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403860</xdr:colOff>
      <xdr:row>411</xdr:row>
      <xdr:rowOff>7620</xdr:rowOff>
    </xdr:from>
    <xdr:to>
      <xdr:col>20</xdr:col>
      <xdr:colOff>53340</xdr:colOff>
      <xdr:row>442</xdr:row>
      <xdr:rowOff>129540</xdr:rowOff>
    </xdr:to>
    <xdr:graphicFrame macro="">
      <xdr:nvGraphicFramePr>
        <xdr:cNvPr id="2473073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516</xdr:row>
      <xdr:rowOff>0</xdr:rowOff>
    </xdr:from>
    <xdr:to>
      <xdr:col>9</xdr:col>
      <xdr:colOff>487680</xdr:colOff>
      <xdr:row>540</xdr:row>
      <xdr:rowOff>129540</xdr:rowOff>
    </xdr:to>
    <xdr:graphicFrame macro="">
      <xdr:nvGraphicFramePr>
        <xdr:cNvPr id="2473073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426720</xdr:colOff>
      <xdr:row>516</xdr:row>
      <xdr:rowOff>15240</xdr:rowOff>
    </xdr:from>
    <xdr:to>
      <xdr:col>20</xdr:col>
      <xdr:colOff>0</xdr:colOff>
      <xdr:row>541</xdr:row>
      <xdr:rowOff>0</xdr:rowOff>
    </xdr:to>
    <xdr:graphicFrame macro="">
      <xdr:nvGraphicFramePr>
        <xdr:cNvPr id="24730732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20</xdr:col>
      <xdr:colOff>289560</xdr:colOff>
      <xdr:row>516</xdr:row>
      <xdr:rowOff>38100</xdr:rowOff>
    </xdr:from>
    <xdr:to>
      <xdr:col>30</xdr:col>
      <xdr:colOff>68580</xdr:colOff>
      <xdr:row>541</xdr:row>
      <xdr:rowOff>15240</xdr:rowOff>
    </xdr:to>
    <xdr:graphicFrame macro="">
      <xdr:nvGraphicFramePr>
        <xdr:cNvPr id="24730733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403860</xdr:colOff>
      <xdr:row>544</xdr:row>
      <xdr:rowOff>7620</xdr:rowOff>
    </xdr:from>
    <xdr:to>
      <xdr:col>9</xdr:col>
      <xdr:colOff>396240</xdr:colOff>
      <xdr:row>568</xdr:row>
      <xdr:rowOff>137160</xdr:rowOff>
    </xdr:to>
    <xdr:graphicFrame macro="">
      <xdr:nvGraphicFramePr>
        <xdr:cNvPr id="2473073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388620</xdr:colOff>
      <xdr:row>545</xdr:row>
      <xdr:rowOff>7620</xdr:rowOff>
    </xdr:from>
    <xdr:to>
      <xdr:col>19</xdr:col>
      <xdr:colOff>518160</xdr:colOff>
      <xdr:row>569</xdr:row>
      <xdr:rowOff>137160</xdr:rowOff>
    </xdr:to>
    <xdr:graphicFrame macro="">
      <xdr:nvGraphicFramePr>
        <xdr:cNvPr id="24730735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20</xdr:col>
      <xdr:colOff>350520</xdr:colOff>
      <xdr:row>545</xdr:row>
      <xdr:rowOff>7620</xdr:rowOff>
    </xdr:from>
    <xdr:to>
      <xdr:col>30</xdr:col>
      <xdr:colOff>144780</xdr:colOff>
      <xdr:row>569</xdr:row>
      <xdr:rowOff>137160</xdr:rowOff>
    </xdr:to>
    <xdr:graphicFrame macro="">
      <xdr:nvGraphicFramePr>
        <xdr:cNvPr id="2473073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110</xdr:row>
      <xdr:rowOff>0</xdr:rowOff>
    </xdr:from>
    <xdr:to>
      <xdr:col>21</xdr:col>
      <xdr:colOff>106680</xdr:colOff>
      <xdr:row>136</xdr:row>
      <xdr:rowOff>53340</xdr:rowOff>
    </xdr:to>
    <xdr:graphicFrame macro="">
      <xdr:nvGraphicFramePr>
        <xdr:cNvPr id="216762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</xdr:colOff>
      <xdr:row>181</xdr:row>
      <xdr:rowOff>22860</xdr:rowOff>
    </xdr:from>
    <xdr:to>
      <xdr:col>21</xdr:col>
      <xdr:colOff>106680</xdr:colOff>
      <xdr:row>207</xdr:row>
      <xdr:rowOff>0</xdr:rowOff>
    </xdr:to>
    <xdr:graphicFrame macro="">
      <xdr:nvGraphicFramePr>
        <xdr:cNvPr id="216762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</xdr:colOff>
      <xdr:row>254</xdr:row>
      <xdr:rowOff>0</xdr:rowOff>
    </xdr:from>
    <xdr:to>
      <xdr:col>21</xdr:col>
      <xdr:colOff>121920</xdr:colOff>
      <xdr:row>280</xdr:row>
      <xdr:rowOff>60960</xdr:rowOff>
    </xdr:to>
    <xdr:graphicFrame macro="">
      <xdr:nvGraphicFramePr>
        <xdr:cNvPr id="216762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324</xdr:row>
      <xdr:rowOff>0</xdr:rowOff>
    </xdr:from>
    <xdr:to>
      <xdr:col>11</xdr:col>
      <xdr:colOff>152400</xdr:colOff>
      <xdr:row>353</xdr:row>
      <xdr:rowOff>0</xdr:rowOff>
    </xdr:to>
    <xdr:graphicFrame macro="">
      <xdr:nvGraphicFramePr>
        <xdr:cNvPr id="2167622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324</xdr:row>
      <xdr:rowOff>0</xdr:rowOff>
    </xdr:from>
    <xdr:to>
      <xdr:col>24</xdr:col>
      <xdr:colOff>373380</xdr:colOff>
      <xdr:row>353</xdr:row>
      <xdr:rowOff>7620</xdr:rowOff>
    </xdr:to>
    <xdr:graphicFrame macro="">
      <xdr:nvGraphicFramePr>
        <xdr:cNvPr id="2167622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357</xdr:row>
      <xdr:rowOff>137160</xdr:rowOff>
    </xdr:from>
    <xdr:to>
      <xdr:col>11</xdr:col>
      <xdr:colOff>152400</xdr:colOff>
      <xdr:row>387</xdr:row>
      <xdr:rowOff>7620</xdr:rowOff>
    </xdr:to>
    <xdr:graphicFrame macro="">
      <xdr:nvGraphicFramePr>
        <xdr:cNvPr id="2167622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38100</xdr:colOff>
      <xdr:row>71</xdr:row>
      <xdr:rowOff>0</xdr:rowOff>
    </xdr:from>
    <xdr:to>
      <xdr:col>21</xdr:col>
      <xdr:colOff>106680</xdr:colOff>
      <xdr:row>104</xdr:row>
      <xdr:rowOff>53340</xdr:rowOff>
    </xdr:to>
    <xdr:graphicFrame macro="">
      <xdr:nvGraphicFramePr>
        <xdr:cNvPr id="216762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38100</xdr:colOff>
      <xdr:row>144</xdr:row>
      <xdr:rowOff>0</xdr:rowOff>
    </xdr:from>
    <xdr:to>
      <xdr:col>21</xdr:col>
      <xdr:colOff>114300</xdr:colOff>
      <xdr:row>177</xdr:row>
      <xdr:rowOff>0</xdr:rowOff>
    </xdr:to>
    <xdr:graphicFrame macro="">
      <xdr:nvGraphicFramePr>
        <xdr:cNvPr id="2167623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38100</xdr:colOff>
      <xdr:row>216</xdr:row>
      <xdr:rowOff>0</xdr:rowOff>
    </xdr:from>
    <xdr:to>
      <xdr:col>21</xdr:col>
      <xdr:colOff>121920</xdr:colOff>
      <xdr:row>249</xdr:row>
      <xdr:rowOff>0</xdr:rowOff>
    </xdr:to>
    <xdr:graphicFrame macro="">
      <xdr:nvGraphicFramePr>
        <xdr:cNvPr id="216762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129540</xdr:colOff>
      <xdr:row>108</xdr:row>
      <xdr:rowOff>22860</xdr:rowOff>
    </xdr:from>
    <xdr:to>
      <xdr:col>15</xdr:col>
      <xdr:colOff>182880</xdr:colOff>
      <xdr:row>133</xdr:row>
      <xdr:rowOff>15240</xdr:rowOff>
    </xdr:to>
    <xdr:graphicFrame macro="">
      <xdr:nvGraphicFramePr>
        <xdr:cNvPr id="130570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173</xdr:row>
      <xdr:rowOff>0</xdr:rowOff>
    </xdr:from>
    <xdr:to>
      <xdr:col>15</xdr:col>
      <xdr:colOff>60960</xdr:colOff>
      <xdr:row>199</xdr:row>
      <xdr:rowOff>7620</xdr:rowOff>
    </xdr:to>
    <xdr:graphicFrame macro="">
      <xdr:nvGraphicFramePr>
        <xdr:cNvPr id="130570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239</xdr:row>
      <xdr:rowOff>0</xdr:rowOff>
    </xdr:from>
    <xdr:to>
      <xdr:col>15</xdr:col>
      <xdr:colOff>68580</xdr:colOff>
      <xdr:row>261</xdr:row>
      <xdr:rowOff>7620</xdr:rowOff>
    </xdr:to>
    <xdr:graphicFrame macro="">
      <xdr:nvGraphicFramePr>
        <xdr:cNvPr id="1305700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15240</xdr:colOff>
      <xdr:row>307</xdr:row>
      <xdr:rowOff>7620</xdr:rowOff>
    </xdr:from>
    <xdr:to>
      <xdr:col>15</xdr:col>
      <xdr:colOff>99060</xdr:colOff>
      <xdr:row>332</xdr:row>
      <xdr:rowOff>38100</xdr:rowOff>
    </xdr:to>
    <xdr:graphicFrame macro="">
      <xdr:nvGraphicFramePr>
        <xdr:cNvPr id="1305700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370</xdr:row>
      <xdr:rowOff>0</xdr:rowOff>
    </xdr:from>
    <xdr:to>
      <xdr:col>15</xdr:col>
      <xdr:colOff>91440</xdr:colOff>
      <xdr:row>395</xdr:row>
      <xdr:rowOff>30480</xdr:rowOff>
    </xdr:to>
    <xdr:graphicFrame macro="">
      <xdr:nvGraphicFramePr>
        <xdr:cNvPr id="1305700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438</xdr:row>
      <xdr:rowOff>60960</xdr:rowOff>
    </xdr:from>
    <xdr:to>
      <xdr:col>9</xdr:col>
      <xdr:colOff>434340</xdr:colOff>
      <xdr:row>465</xdr:row>
      <xdr:rowOff>30480</xdr:rowOff>
    </xdr:to>
    <xdr:graphicFrame macro="">
      <xdr:nvGraphicFramePr>
        <xdr:cNvPr id="1305700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929640</xdr:colOff>
      <xdr:row>438</xdr:row>
      <xdr:rowOff>99060</xdr:rowOff>
    </xdr:from>
    <xdr:to>
      <xdr:col>20</xdr:col>
      <xdr:colOff>350520</xdr:colOff>
      <xdr:row>465</xdr:row>
      <xdr:rowOff>76200</xdr:rowOff>
    </xdr:to>
    <xdr:graphicFrame macro="">
      <xdr:nvGraphicFramePr>
        <xdr:cNvPr id="1305700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468</xdr:row>
      <xdr:rowOff>83820</xdr:rowOff>
    </xdr:from>
    <xdr:to>
      <xdr:col>9</xdr:col>
      <xdr:colOff>434340</xdr:colOff>
      <xdr:row>495</xdr:row>
      <xdr:rowOff>45720</xdr:rowOff>
    </xdr:to>
    <xdr:graphicFrame macro="">
      <xdr:nvGraphicFramePr>
        <xdr:cNvPr id="1305700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929640</xdr:colOff>
      <xdr:row>468</xdr:row>
      <xdr:rowOff>114300</xdr:rowOff>
    </xdr:from>
    <xdr:to>
      <xdr:col>20</xdr:col>
      <xdr:colOff>350520</xdr:colOff>
      <xdr:row>495</xdr:row>
      <xdr:rowOff>91440</xdr:rowOff>
    </xdr:to>
    <xdr:graphicFrame macro="">
      <xdr:nvGraphicFramePr>
        <xdr:cNvPr id="130570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498</xdr:row>
      <xdr:rowOff>0</xdr:rowOff>
    </xdr:from>
    <xdr:to>
      <xdr:col>9</xdr:col>
      <xdr:colOff>441960</xdr:colOff>
      <xdr:row>524</xdr:row>
      <xdr:rowOff>114300</xdr:rowOff>
    </xdr:to>
    <xdr:graphicFrame macro="">
      <xdr:nvGraphicFramePr>
        <xdr:cNvPr id="130570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129540</xdr:colOff>
      <xdr:row>72</xdr:row>
      <xdr:rowOff>22860</xdr:rowOff>
    </xdr:from>
    <xdr:to>
      <xdr:col>15</xdr:col>
      <xdr:colOff>182880</xdr:colOff>
      <xdr:row>105</xdr:row>
      <xdr:rowOff>0</xdr:rowOff>
    </xdr:to>
    <xdr:graphicFrame macro="">
      <xdr:nvGraphicFramePr>
        <xdr:cNvPr id="130570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137</xdr:row>
      <xdr:rowOff>0</xdr:rowOff>
    </xdr:from>
    <xdr:to>
      <xdr:col>15</xdr:col>
      <xdr:colOff>60960</xdr:colOff>
      <xdr:row>169</xdr:row>
      <xdr:rowOff>0</xdr:rowOff>
    </xdr:to>
    <xdr:graphicFrame macro="">
      <xdr:nvGraphicFramePr>
        <xdr:cNvPr id="130570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202</xdr:row>
      <xdr:rowOff>0</xdr:rowOff>
    </xdr:from>
    <xdr:to>
      <xdr:col>15</xdr:col>
      <xdr:colOff>68580</xdr:colOff>
      <xdr:row>235</xdr:row>
      <xdr:rowOff>0</xdr:rowOff>
    </xdr:to>
    <xdr:graphicFrame macro="">
      <xdr:nvGraphicFramePr>
        <xdr:cNvPr id="130570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15240</xdr:colOff>
      <xdr:row>271</xdr:row>
      <xdr:rowOff>7620</xdr:rowOff>
    </xdr:from>
    <xdr:to>
      <xdr:col>15</xdr:col>
      <xdr:colOff>99060</xdr:colOff>
      <xdr:row>295</xdr:row>
      <xdr:rowOff>38100</xdr:rowOff>
    </xdr:to>
    <xdr:graphicFrame macro="">
      <xdr:nvGraphicFramePr>
        <xdr:cNvPr id="1305701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334</xdr:row>
      <xdr:rowOff>0</xdr:rowOff>
    </xdr:from>
    <xdr:to>
      <xdr:col>15</xdr:col>
      <xdr:colOff>91440</xdr:colOff>
      <xdr:row>367</xdr:row>
      <xdr:rowOff>0</xdr:rowOff>
    </xdr:to>
    <xdr:graphicFrame macro="">
      <xdr:nvGraphicFramePr>
        <xdr:cNvPr id="1305701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</xdr:colOff>
      <xdr:row>249</xdr:row>
      <xdr:rowOff>121920</xdr:rowOff>
    </xdr:from>
    <xdr:to>
      <xdr:col>17</xdr:col>
      <xdr:colOff>320040</xdr:colOff>
      <xdr:row>271</xdr:row>
      <xdr:rowOff>0</xdr:rowOff>
    </xdr:to>
    <xdr:graphicFrame macro="">
      <xdr:nvGraphicFramePr>
        <xdr:cNvPr id="255663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</xdr:colOff>
      <xdr:row>315</xdr:row>
      <xdr:rowOff>7620</xdr:rowOff>
    </xdr:from>
    <xdr:to>
      <xdr:col>17</xdr:col>
      <xdr:colOff>426720</xdr:colOff>
      <xdr:row>339</xdr:row>
      <xdr:rowOff>0</xdr:rowOff>
    </xdr:to>
    <xdr:graphicFrame macro="">
      <xdr:nvGraphicFramePr>
        <xdr:cNvPr id="2556630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7620</xdr:colOff>
      <xdr:row>384</xdr:row>
      <xdr:rowOff>7620</xdr:rowOff>
    </xdr:from>
    <xdr:to>
      <xdr:col>17</xdr:col>
      <xdr:colOff>434340</xdr:colOff>
      <xdr:row>408</xdr:row>
      <xdr:rowOff>0</xdr:rowOff>
    </xdr:to>
    <xdr:graphicFrame macro="">
      <xdr:nvGraphicFramePr>
        <xdr:cNvPr id="255663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7620</xdr:colOff>
      <xdr:row>453</xdr:row>
      <xdr:rowOff>7620</xdr:rowOff>
    </xdr:from>
    <xdr:to>
      <xdr:col>17</xdr:col>
      <xdr:colOff>441960</xdr:colOff>
      <xdr:row>477</xdr:row>
      <xdr:rowOff>0</xdr:rowOff>
    </xdr:to>
    <xdr:graphicFrame macro="">
      <xdr:nvGraphicFramePr>
        <xdr:cNvPr id="255663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7620</xdr:colOff>
      <xdr:row>522</xdr:row>
      <xdr:rowOff>7620</xdr:rowOff>
    </xdr:from>
    <xdr:to>
      <xdr:col>17</xdr:col>
      <xdr:colOff>457200</xdr:colOff>
      <xdr:row>546</xdr:row>
      <xdr:rowOff>0</xdr:rowOff>
    </xdr:to>
    <xdr:graphicFrame macro="">
      <xdr:nvGraphicFramePr>
        <xdr:cNvPr id="2556631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7620</xdr:colOff>
      <xdr:row>590</xdr:row>
      <xdr:rowOff>91440</xdr:rowOff>
    </xdr:from>
    <xdr:to>
      <xdr:col>17</xdr:col>
      <xdr:colOff>464820</xdr:colOff>
      <xdr:row>615</xdr:row>
      <xdr:rowOff>0</xdr:rowOff>
    </xdr:to>
    <xdr:graphicFrame macro="">
      <xdr:nvGraphicFramePr>
        <xdr:cNvPr id="2556631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7620</xdr:colOff>
      <xdr:row>661</xdr:row>
      <xdr:rowOff>7620</xdr:rowOff>
    </xdr:from>
    <xdr:to>
      <xdr:col>17</xdr:col>
      <xdr:colOff>472440</xdr:colOff>
      <xdr:row>684</xdr:row>
      <xdr:rowOff>0</xdr:rowOff>
    </xdr:to>
    <xdr:graphicFrame macro="">
      <xdr:nvGraphicFramePr>
        <xdr:cNvPr id="2556631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7620</xdr:colOff>
      <xdr:row>729</xdr:row>
      <xdr:rowOff>7620</xdr:rowOff>
    </xdr:from>
    <xdr:to>
      <xdr:col>17</xdr:col>
      <xdr:colOff>480060</xdr:colOff>
      <xdr:row>753</xdr:row>
      <xdr:rowOff>0</xdr:rowOff>
    </xdr:to>
    <xdr:graphicFrame macro="">
      <xdr:nvGraphicFramePr>
        <xdr:cNvPr id="2556631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7620</xdr:colOff>
      <xdr:row>798</xdr:row>
      <xdr:rowOff>7620</xdr:rowOff>
    </xdr:from>
    <xdr:to>
      <xdr:col>17</xdr:col>
      <xdr:colOff>487680</xdr:colOff>
      <xdr:row>822</xdr:row>
      <xdr:rowOff>0</xdr:rowOff>
    </xdr:to>
    <xdr:graphicFrame macro="">
      <xdr:nvGraphicFramePr>
        <xdr:cNvPr id="2556631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7620</xdr:colOff>
      <xdr:row>866</xdr:row>
      <xdr:rowOff>7620</xdr:rowOff>
    </xdr:from>
    <xdr:to>
      <xdr:col>17</xdr:col>
      <xdr:colOff>495300</xdr:colOff>
      <xdr:row>891</xdr:row>
      <xdr:rowOff>0</xdr:rowOff>
    </xdr:to>
    <xdr:graphicFrame macro="">
      <xdr:nvGraphicFramePr>
        <xdr:cNvPr id="2556631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7620</xdr:colOff>
      <xdr:row>935</xdr:row>
      <xdr:rowOff>7620</xdr:rowOff>
    </xdr:from>
    <xdr:to>
      <xdr:col>17</xdr:col>
      <xdr:colOff>502920</xdr:colOff>
      <xdr:row>960</xdr:row>
      <xdr:rowOff>0</xdr:rowOff>
    </xdr:to>
    <xdr:graphicFrame macro="">
      <xdr:nvGraphicFramePr>
        <xdr:cNvPr id="2556631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15240</xdr:colOff>
      <xdr:row>1004</xdr:row>
      <xdr:rowOff>7620</xdr:rowOff>
    </xdr:from>
    <xdr:to>
      <xdr:col>17</xdr:col>
      <xdr:colOff>525780</xdr:colOff>
      <xdr:row>1029</xdr:row>
      <xdr:rowOff>0</xdr:rowOff>
    </xdr:to>
    <xdr:graphicFrame macro="">
      <xdr:nvGraphicFramePr>
        <xdr:cNvPr id="2556631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7620</xdr:colOff>
      <xdr:row>1073</xdr:row>
      <xdr:rowOff>7620</xdr:rowOff>
    </xdr:from>
    <xdr:to>
      <xdr:col>17</xdr:col>
      <xdr:colOff>525780</xdr:colOff>
      <xdr:row>1098</xdr:row>
      <xdr:rowOff>0</xdr:rowOff>
    </xdr:to>
    <xdr:graphicFrame macro="">
      <xdr:nvGraphicFramePr>
        <xdr:cNvPr id="2556632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7620</xdr:colOff>
      <xdr:row>1142</xdr:row>
      <xdr:rowOff>7620</xdr:rowOff>
    </xdr:from>
    <xdr:to>
      <xdr:col>17</xdr:col>
      <xdr:colOff>533400</xdr:colOff>
      <xdr:row>1167</xdr:row>
      <xdr:rowOff>0</xdr:rowOff>
    </xdr:to>
    <xdr:graphicFrame macro="">
      <xdr:nvGraphicFramePr>
        <xdr:cNvPr id="2556632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7620</xdr:colOff>
      <xdr:row>1212</xdr:row>
      <xdr:rowOff>7620</xdr:rowOff>
    </xdr:from>
    <xdr:to>
      <xdr:col>17</xdr:col>
      <xdr:colOff>541020</xdr:colOff>
      <xdr:row>1237</xdr:row>
      <xdr:rowOff>0</xdr:rowOff>
    </xdr:to>
    <xdr:graphicFrame macro="">
      <xdr:nvGraphicFramePr>
        <xdr:cNvPr id="2556632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7620</xdr:colOff>
      <xdr:row>1281</xdr:row>
      <xdr:rowOff>7620</xdr:rowOff>
    </xdr:from>
    <xdr:to>
      <xdr:col>17</xdr:col>
      <xdr:colOff>548640</xdr:colOff>
      <xdr:row>1306</xdr:row>
      <xdr:rowOff>0</xdr:rowOff>
    </xdr:to>
    <xdr:graphicFrame macro="">
      <xdr:nvGraphicFramePr>
        <xdr:cNvPr id="2556632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7620</xdr:colOff>
      <xdr:row>1351</xdr:row>
      <xdr:rowOff>7620</xdr:rowOff>
    </xdr:from>
    <xdr:to>
      <xdr:col>17</xdr:col>
      <xdr:colOff>556260</xdr:colOff>
      <xdr:row>1376</xdr:row>
      <xdr:rowOff>0</xdr:rowOff>
    </xdr:to>
    <xdr:graphicFrame macro="">
      <xdr:nvGraphicFramePr>
        <xdr:cNvPr id="2556632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7620</xdr:colOff>
      <xdr:row>1421</xdr:row>
      <xdr:rowOff>7620</xdr:rowOff>
    </xdr:from>
    <xdr:to>
      <xdr:col>17</xdr:col>
      <xdr:colOff>571500</xdr:colOff>
      <xdr:row>1445</xdr:row>
      <xdr:rowOff>0</xdr:rowOff>
    </xdr:to>
    <xdr:graphicFrame macro="">
      <xdr:nvGraphicFramePr>
        <xdr:cNvPr id="25566325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7620</xdr:colOff>
      <xdr:row>1489</xdr:row>
      <xdr:rowOff>7620</xdr:rowOff>
    </xdr:from>
    <xdr:to>
      <xdr:col>17</xdr:col>
      <xdr:colOff>579120</xdr:colOff>
      <xdr:row>1514</xdr:row>
      <xdr:rowOff>0</xdr:rowOff>
    </xdr:to>
    <xdr:graphicFrame macro="">
      <xdr:nvGraphicFramePr>
        <xdr:cNvPr id="25566326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7620</xdr:colOff>
      <xdr:row>1558</xdr:row>
      <xdr:rowOff>7620</xdr:rowOff>
    </xdr:from>
    <xdr:to>
      <xdr:col>17</xdr:col>
      <xdr:colOff>586740</xdr:colOff>
      <xdr:row>1583</xdr:row>
      <xdr:rowOff>0</xdr:rowOff>
    </xdr:to>
    <xdr:graphicFrame macro="">
      <xdr:nvGraphicFramePr>
        <xdr:cNvPr id="25566327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7620</xdr:colOff>
      <xdr:row>1628</xdr:row>
      <xdr:rowOff>7620</xdr:rowOff>
    </xdr:from>
    <xdr:to>
      <xdr:col>17</xdr:col>
      <xdr:colOff>594360</xdr:colOff>
      <xdr:row>1652</xdr:row>
      <xdr:rowOff>0</xdr:rowOff>
    </xdr:to>
    <xdr:graphicFrame macro="">
      <xdr:nvGraphicFramePr>
        <xdr:cNvPr id="25566328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</xdr:col>
      <xdr:colOff>7620</xdr:colOff>
      <xdr:row>1696</xdr:row>
      <xdr:rowOff>7620</xdr:rowOff>
    </xdr:from>
    <xdr:to>
      <xdr:col>17</xdr:col>
      <xdr:colOff>601980</xdr:colOff>
      <xdr:row>1721</xdr:row>
      <xdr:rowOff>0</xdr:rowOff>
    </xdr:to>
    <xdr:graphicFrame macro="">
      <xdr:nvGraphicFramePr>
        <xdr:cNvPr id="25566329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</xdr:col>
      <xdr:colOff>7620</xdr:colOff>
      <xdr:row>1765</xdr:row>
      <xdr:rowOff>7620</xdr:rowOff>
    </xdr:from>
    <xdr:to>
      <xdr:col>17</xdr:col>
      <xdr:colOff>617220</xdr:colOff>
      <xdr:row>1790</xdr:row>
      <xdr:rowOff>0</xdr:rowOff>
    </xdr:to>
    <xdr:graphicFrame macro="">
      <xdr:nvGraphicFramePr>
        <xdr:cNvPr id="25566330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0</xdr:colOff>
      <xdr:row>1800</xdr:row>
      <xdr:rowOff>0</xdr:rowOff>
    </xdr:from>
    <xdr:to>
      <xdr:col>16</xdr:col>
      <xdr:colOff>350520</xdr:colOff>
      <xdr:row>1831</xdr:row>
      <xdr:rowOff>0</xdr:rowOff>
    </xdr:to>
    <xdr:graphicFrame macro="">
      <xdr:nvGraphicFramePr>
        <xdr:cNvPr id="25566331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0</xdr:colOff>
      <xdr:row>1836</xdr:row>
      <xdr:rowOff>0</xdr:rowOff>
    </xdr:from>
    <xdr:to>
      <xdr:col>16</xdr:col>
      <xdr:colOff>365760</xdr:colOff>
      <xdr:row>1867</xdr:row>
      <xdr:rowOff>0</xdr:rowOff>
    </xdr:to>
    <xdr:graphicFrame macro="">
      <xdr:nvGraphicFramePr>
        <xdr:cNvPr id="25566332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1872</xdr:row>
      <xdr:rowOff>0</xdr:rowOff>
    </xdr:from>
    <xdr:to>
      <xdr:col>16</xdr:col>
      <xdr:colOff>373380</xdr:colOff>
      <xdr:row>1903</xdr:row>
      <xdr:rowOff>0</xdr:rowOff>
    </xdr:to>
    <xdr:graphicFrame macro="">
      <xdr:nvGraphicFramePr>
        <xdr:cNvPr id="25566333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0</xdr:colOff>
      <xdr:row>1908</xdr:row>
      <xdr:rowOff>0</xdr:rowOff>
    </xdr:from>
    <xdr:to>
      <xdr:col>16</xdr:col>
      <xdr:colOff>381000</xdr:colOff>
      <xdr:row>1939</xdr:row>
      <xdr:rowOff>0</xdr:rowOff>
    </xdr:to>
    <xdr:graphicFrame macro="">
      <xdr:nvGraphicFramePr>
        <xdr:cNvPr id="25566334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0</xdr:colOff>
      <xdr:row>1944</xdr:row>
      <xdr:rowOff>0</xdr:rowOff>
    </xdr:from>
    <xdr:to>
      <xdr:col>16</xdr:col>
      <xdr:colOff>388620</xdr:colOff>
      <xdr:row>1975</xdr:row>
      <xdr:rowOff>0</xdr:rowOff>
    </xdr:to>
    <xdr:graphicFrame macro="">
      <xdr:nvGraphicFramePr>
        <xdr:cNvPr id="25566335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0</xdr:colOff>
      <xdr:row>1980</xdr:row>
      <xdr:rowOff>0</xdr:rowOff>
    </xdr:from>
    <xdr:to>
      <xdr:col>16</xdr:col>
      <xdr:colOff>396240</xdr:colOff>
      <xdr:row>2011</xdr:row>
      <xdr:rowOff>0</xdr:rowOff>
    </xdr:to>
    <xdr:graphicFrame macro="">
      <xdr:nvGraphicFramePr>
        <xdr:cNvPr id="25566336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0</xdr:colOff>
      <xdr:row>2016</xdr:row>
      <xdr:rowOff>0</xdr:rowOff>
    </xdr:from>
    <xdr:to>
      <xdr:col>16</xdr:col>
      <xdr:colOff>403860</xdr:colOff>
      <xdr:row>2047</xdr:row>
      <xdr:rowOff>0</xdr:rowOff>
    </xdr:to>
    <xdr:graphicFrame macro="">
      <xdr:nvGraphicFramePr>
        <xdr:cNvPr id="25566337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0</xdr:colOff>
      <xdr:row>2052</xdr:row>
      <xdr:rowOff>0</xdr:rowOff>
    </xdr:from>
    <xdr:to>
      <xdr:col>16</xdr:col>
      <xdr:colOff>419100</xdr:colOff>
      <xdr:row>2083</xdr:row>
      <xdr:rowOff>0</xdr:rowOff>
    </xdr:to>
    <xdr:graphicFrame macro="">
      <xdr:nvGraphicFramePr>
        <xdr:cNvPr id="25566338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</xdr:col>
      <xdr:colOff>0</xdr:colOff>
      <xdr:row>2088</xdr:row>
      <xdr:rowOff>0</xdr:rowOff>
    </xdr:from>
    <xdr:to>
      <xdr:col>16</xdr:col>
      <xdr:colOff>426720</xdr:colOff>
      <xdr:row>2119</xdr:row>
      <xdr:rowOff>0</xdr:rowOff>
    </xdr:to>
    <xdr:graphicFrame macro="">
      <xdr:nvGraphicFramePr>
        <xdr:cNvPr id="25566339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</xdr:col>
      <xdr:colOff>0</xdr:colOff>
      <xdr:row>2124</xdr:row>
      <xdr:rowOff>0</xdr:rowOff>
    </xdr:from>
    <xdr:to>
      <xdr:col>16</xdr:col>
      <xdr:colOff>434340</xdr:colOff>
      <xdr:row>2155</xdr:row>
      <xdr:rowOff>0</xdr:rowOff>
    </xdr:to>
    <xdr:graphicFrame macro="">
      <xdr:nvGraphicFramePr>
        <xdr:cNvPr id="25566340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0</xdr:colOff>
      <xdr:row>2160</xdr:row>
      <xdr:rowOff>0</xdr:rowOff>
    </xdr:from>
    <xdr:to>
      <xdr:col>16</xdr:col>
      <xdr:colOff>441960</xdr:colOff>
      <xdr:row>2191</xdr:row>
      <xdr:rowOff>0</xdr:rowOff>
    </xdr:to>
    <xdr:graphicFrame macro="">
      <xdr:nvGraphicFramePr>
        <xdr:cNvPr id="25566341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0</xdr:colOff>
      <xdr:row>2196</xdr:row>
      <xdr:rowOff>0</xdr:rowOff>
    </xdr:from>
    <xdr:to>
      <xdr:col>16</xdr:col>
      <xdr:colOff>449580</xdr:colOff>
      <xdr:row>2227</xdr:row>
      <xdr:rowOff>0</xdr:rowOff>
    </xdr:to>
    <xdr:graphicFrame macro="">
      <xdr:nvGraphicFramePr>
        <xdr:cNvPr id="25566342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0</xdr:colOff>
      <xdr:row>2232</xdr:row>
      <xdr:rowOff>0</xdr:rowOff>
    </xdr:from>
    <xdr:to>
      <xdr:col>16</xdr:col>
      <xdr:colOff>457200</xdr:colOff>
      <xdr:row>2263</xdr:row>
      <xdr:rowOff>0</xdr:rowOff>
    </xdr:to>
    <xdr:graphicFrame macro="">
      <xdr:nvGraphicFramePr>
        <xdr:cNvPr id="25566343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0</xdr:colOff>
      <xdr:row>2268</xdr:row>
      <xdr:rowOff>0</xdr:rowOff>
    </xdr:from>
    <xdr:to>
      <xdr:col>16</xdr:col>
      <xdr:colOff>472440</xdr:colOff>
      <xdr:row>2299</xdr:row>
      <xdr:rowOff>0</xdr:rowOff>
    </xdr:to>
    <xdr:graphicFrame macro="">
      <xdr:nvGraphicFramePr>
        <xdr:cNvPr id="25566344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0</xdr:colOff>
      <xdr:row>2304</xdr:row>
      <xdr:rowOff>0</xdr:rowOff>
    </xdr:from>
    <xdr:to>
      <xdr:col>16</xdr:col>
      <xdr:colOff>480060</xdr:colOff>
      <xdr:row>2335</xdr:row>
      <xdr:rowOff>0</xdr:rowOff>
    </xdr:to>
    <xdr:graphicFrame macro="">
      <xdr:nvGraphicFramePr>
        <xdr:cNvPr id="25566345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7</xdr:col>
      <xdr:colOff>0</xdr:colOff>
      <xdr:row>2340</xdr:row>
      <xdr:rowOff>0</xdr:rowOff>
    </xdr:from>
    <xdr:to>
      <xdr:col>16</xdr:col>
      <xdr:colOff>487680</xdr:colOff>
      <xdr:row>2371</xdr:row>
      <xdr:rowOff>0</xdr:rowOff>
    </xdr:to>
    <xdr:graphicFrame macro="">
      <xdr:nvGraphicFramePr>
        <xdr:cNvPr id="25566346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7</xdr:col>
      <xdr:colOff>0</xdr:colOff>
      <xdr:row>2376</xdr:row>
      <xdr:rowOff>0</xdr:rowOff>
    </xdr:from>
    <xdr:to>
      <xdr:col>17</xdr:col>
      <xdr:colOff>0</xdr:colOff>
      <xdr:row>2407</xdr:row>
      <xdr:rowOff>0</xdr:rowOff>
    </xdr:to>
    <xdr:graphicFrame macro="">
      <xdr:nvGraphicFramePr>
        <xdr:cNvPr id="25566347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</xdr:col>
      <xdr:colOff>0</xdr:colOff>
      <xdr:row>2412</xdr:row>
      <xdr:rowOff>0</xdr:rowOff>
    </xdr:from>
    <xdr:to>
      <xdr:col>17</xdr:col>
      <xdr:colOff>7620</xdr:colOff>
      <xdr:row>2443</xdr:row>
      <xdr:rowOff>0</xdr:rowOff>
    </xdr:to>
    <xdr:graphicFrame macro="">
      <xdr:nvGraphicFramePr>
        <xdr:cNvPr id="25566348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</xdr:col>
      <xdr:colOff>0</xdr:colOff>
      <xdr:row>2448</xdr:row>
      <xdr:rowOff>0</xdr:rowOff>
    </xdr:from>
    <xdr:to>
      <xdr:col>17</xdr:col>
      <xdr:colOff>15240</xdr:colOff>
      <xdr:row>2479</xdr:row>
      <xdr:rowOff>0</xdr:rowOff>
    </xdr:to>
    <xdr:graphicFrame macro="">
      <xdr:nvGraphicFramePr>
        <xdr:cNvPr id="25566349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0</xdr:colOff>
      <xdr:row>2484</xdr:row>
      <xdr:rowOff>0</xdr:rowOff>
    </xdr:from>
    <xdr:to>
      <xdr:col>17</xdr:col>
      <xdr:colOff>22860</xdr:colOff>
      <xdr:row>2516</xdr:row>
      <xdr:rowOff>7620</xdr:rowOff>
    </xdr:to>
    <xdr:graphicFrame macro="">
      <xdr:nvGraphicFramePr>
        <xdr:cNvPr id="25566350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7</xdr:col>
      <xdr:colOff>0</xdr:colOff>
      <xdr:row>2520</xdr:row>
      <xdr:rowOff>0</xdr:rowOff>
    </xdr:from>
    <xdr:to>
      <xdr:col>17</xdr:col>
      <xdr:colOff>38100</xdr:colOff>
      <xdr:row>2552</xdr:row>
      <xdr:rowOff>15240</xdr:rowOff>
    </xdr:to>
    <xdr:graphicFrame macro="">
      <xdr:nvGraphicFramePr>
        <xdr:cNvPr id="25566351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7</xdr:col>
      <xdr:colOff>0</xdr:colOff>
      <xdr:row>2556</xdr:row>
      <xdr:rowOff>0</xdr:rowOff>
    </xdr:from>
    <xdr:to>
      <xdr:col>17</xdr:col>
      <xdr:colOff>45720</xdr:colOff>
      <xdr:row>2588</xdr:row>
      <xdr:rowOff>30480</xdr:rowOff>
    </xdr:to>
    <xdr:graphicFrame macro="">
      <xdr:nvGraphicFramePr>
        <xdr:cNvPr id="25566352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7</xdr:col>
      <xdr:colOff>7620</xdr:colOff>
      <xdr:row>2592</xdr:row>
      <xdr:rowOff>15240</xdr:rowOff>
    </xdr:from>
    <xdr:to>
      <xdr:col>17</xdr:col>
      <xdr:colOff>60960</xdr:colOff>
      <xdr:row>2624</xdr:row>
      <xdr:rowOff>53340</xdr:rowOff>
    </xdr:to>
    <xdr:graphicFrame macro="">
      <xdr:nvGraphicFramePr>
        <xdr:cNvPr id="25566353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8</xdr:col>
      <xdr:colOff>7620</xdr:colOff>
      <xdr:row>213</xdr:row>
      <xdr:rowOff>114300</xdr:rowOff>
    </xdr:from>
    <xdr:to>
      <xdr:col>17</xdr:col>
      <xdr:colOff>320040</xdr:colOff>
      <xdr:row>242</xdr:row>
      <xdr:rowOff>0</xdr:rowOff>
    </xdr:to>
    <xdr:graphicFrame macro="">
      <xdr:nvGraphicFramePr>
        <xdr:cNvPr id="255663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8</xdr:col>
      <xdr:colOff>7620</xdr:colOff>
      <xdr:row>279</xdr:row>
      <xdr:rowOff>7620</xdr:rowOff>
    </xdr:from>
    <xdr:to>
      <xdr:col>17</xdr:col>
      <xdr:colOff>426720</xdr:colOff>
      <xdr:row>305</xdr:row>
      <xdr:rowOff>160020</xdr:rowOff>
    </xdr:to>
    <xdr:graphicFrame macro="">
      <xdr:nvGraphicFramePr>
        <xdr:cNvPr id="255663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7620</xdr:colOff>
      <xdr:row>348</xdr:row>
      <xdr:rowOff>7620</xdr:rowOff>
    </xdr:from>
    <xdr:to>
      <xdr:col>17</xdr:col>
      <xdr:colOff>434340</xdr:colOff>
      <xdr:row>375</xdr:row>
      <xdr:rowOff>7620</xdr:rowOff>
    </xdr:to>
    <xdr:graphicFrame macro="">
      <xdr:nvGraphicFramePr>
        <xdr:cNvPr id="2556635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8</xdr:col>
      <xdr:colOff>7620</xdr:colOff>
      <xdr:row>417</xdr:row>
      <xdr:rowOff>7620</xdr:rowOff>
    </xdr:from>
    <xdr:to>
      <xdr:col>17</xdr:col>
      <xdr:colOff>441960</xdr:colOff>
      <xdr:row>444</xdr:row>
      <xdr:rowOff>7620</xdr:rowOff>
    </xdr:to>
    <xdr:graphicFrame macro="">
      <xdr:nvGraphicFramePr>
        <xdr:cNvPr id="255663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8</xdr:col>
      <xdr:colOff>7620</xdr:colOff>
      <xdr:row>486</xdr:row>
      <xdr:rowOff>7620</xdr:rowOff>
    </xdr:from>
    <xdr:to>
      <xdr:col>17</xdr:col>
      <xdr:colOff>457200</xdr:colOff>
      <xdr:row>513</xdr:row>
      <xdr:rowOff>15240</xdr:rowOff>
    </xdr:to>
    <xdr:graphicFrame macro="">
      <xdr:nvGraphicFramePr>
        <xdr:cNvPr id="255663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8</xdr:col>
      <xdr:colOff>7620</xdr:colOff>
      <xdr:row>554</xdr:row>
      <xdr:rowOff>91440</xdr:rowOff>
    </xdr:from>
    <xdr:to>
      <xdr:col>17</xdr:col>
      <xdr:colOff>464820</xdr:colOff>
      <xdr:row>581</xdr:row>
      <xdr:rowOff>91440</xdr:rowOff>
    </xdr:to>
    <xdr:graphicFrame macro="">
      <xdr:nvGraphicFramePr>
        <xdr:cNvPr id="2556635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8</xdr:col>
      <xdr:colOff>7620</xdr:colOff>
      <xdr:row>625</xdr:row>
      <xdr:rowOff>7620</xdr:rowOff>
    </xdr:from>
    <xdr:to>
      <xdr:col>17</xdr:col>
      <xdr:colOff>472440</xdr:colOff>
      <xdr:row>652</xdr:row>
      <xdr:rowOff>45720</xdr:rowOff>
    </xdr:to>
    <xdr:graphicFrame macro="">
      <xdr:nvGraphicFramePr>
        <xdr:cNvPr id="2556636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8</xdr:col>
      <xdr:colOff>7620</xdr:colOff>
      <xdr:row>693</xdr:row>
      <xdr:rowOff>7620</xdr:rowOff>
    </xdr:from>
    <xdr:to>
      <xdr:col>17</xdr:col>
      <xdr:colOff>480060</xdr:colOff>
      <xdr:row>720</xdr:row>
      <xdr:rowOff>45720</xdr:rowOff>
    </xdr:to>
    <xdr:graphicFrame macro="">
      <xdr:nvGraphicFramePr>
        <xdr:cNvPr id="2556636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8</xdr:col>
      <xdr:colOff>7620</xdr:colOff>
      <xdr:row>762</xdr:row>
      <xdr:rowOff>7620</xdr:rowOff>
    </xdr:from>
    <xdr:to>
      <xdr:col>17</xdr:col>
      <xdr:colOff>487680</xdr:colOff>
      <xdr:row>789</xdr:row>
      <xdr:rowOff>53340</xdr:rowOff>
    </xdr:to>
    <xdr:graphicFrame macro="">
      <xdr:nvGraphicFramePr>
        <xdr:cNvPr id="2556636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8</xdr:col>
      <xdr:colOff>7620</xdr:colOff>
      <xdr:row>830</xdr:row>
      <xdr:rowOff>7620</xdr:rowOff>
    </xdr:from>
    <xdr:to>
      <xdr:col>17</xdr:col>
      <xdr:colOff>495300</xdr:colOff>
      <xdr:row>857</xdr:row>
      <xdr:rowOff>76200</xdr:rowOff>
    </xdr:to>
    <xdr:graphicFrame macro="">
      <xdr:nvGraphicFramePr>
        <xdr:cNvPr id="2556636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8</xdr:col>
      <xdr:colOff>7620</xdr:colOff>
      <xdr:row>899</xdr:row>
      <xdr:rowOff>7620</xdr:rowOff>
    </xdr:from>
    <xdr:to>
      <xdr:col>17</xdr:col>
      <xdr:colOff>502920</xdr:colOff>
      <xdr:row>926</xdr:row>
      <xdr:rowOff>83820</xdr:rowOff>
    </xdr:to>
    <xdr:graphicFrame macro="">
      <xdr:nvGraphicFramePr>
        <xdr:cNvPr id="2556636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8</xdr:col>
      <xdr:colOff>15240</xdr:colOff>
      <xdr:row>968</xdr:row>
      <xdr:rowOff>7620</xdr:rowOff>
    </xdr:from>
    <xdr:to>
      <xdr:col>17</xdr:col>
      <xdr:colOff>525780</xdr:colOff>
      <xdr:row>995</xdr:row>
      <xdr:rowOff>91440</xdr:rowOff>
    </xdr:to>
    <xdr:graphicFrame macro="">
      <xdr:nvGraphicFramePr>
        <xdr:cNvPr id="2556636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7620</xdr:colOff>
      <xdr:row>1037</xdr:row>
      <xdr:rowOff>7620</xdr:rowOff>
    </xdr:from>
    <xdr:to>
      <xdr:col>17</xdr:col>
      <xdr:colOff>525780</xdr:colOff>
      <xdr:row>1064</xdr:row>
      <xdr:rowOff>99060</xdr:rowOff>
    </xdr:to>
    <xdr:graphicFrame macro="">
      <xdr:nvGraphicFramePr>
        <xdr:cNvPr id="2556636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8</xdr:col>
      <xdr:colOff>7620</xdr:colOff>
      <xdr:row>1106</xdr:row>
      <xdr:rowOff>7620</xdr:rowOff>
    </xdr:from>
    <xdr:to>
      <xdr:col>17</xdr:col>
      <xdr:colOff>533400</xdr:colOff>
      <xdr:row>1133</xdr:row>
      <xdr:rowOff>106680</xdr:rowOff>
    </xdr:to>
    <xdr:graphicFrame macro="">
      <xdr:nvGraphicFramePr>
        <xdr:cNvPr id="2556636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8</xdr:col>
      <xdr:colOff>7620</xdr:colOff>
      <xdr:row>1176</xdr:row>
      <xdr:rowOff>7620</xdr:rowOff>
    </xdr:from>
    <xdr:to>
      <xdr:col>17</xdr:col>
      <xdr:colOff>541020</xdr:colOff>
      <xdr:row>1203</xdr:row>
      <xdr:rowOff>114300</xdr:rowOff>
    </xdr:to>
    <xdr:graphicFrame macro="">
      <xdr:nvGraphicFramePr>
        <xdr:cNvPr id="25566368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8</xdr:col>
      <xdr:colOff>7620</xdr:colOff>
      <xdr:row>1245</xdr:row>
      <xdr:rowOff>7620</xdr:rowOff>
    </xdr:from>
    <xdr:to>
      <xdr:col>17</xdr:col>
      <xdr:colOff>548640</xdr:colOff>
      <xdr:row>1272</xdr:row>
      <xdr:rowOff>129540</xdr:rowOff>
    </xdr:to>
    <xdr:graphicFrame macro="">
      <xdr:nvGraphicFramePr>
        <xdr:cNvPr id="25566369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8</xdr:col>
      <xdr:colOff>7620</xdr:colOff>
      <xdr:row>1315</xdr:row>
      <xdr:rowOff>7620</xdr:rowOff>
    </xdr:from>
    <xdr:to>
      <xdr:col>17</xdr:col>
      <xdr:colOff>556260</xdr:colOff>
      <xdr:row>1342</xdr:row>
      <xdr:rowOff>137160</xdr:rowOff>
    </xdr:to>
    <xdr:graphicFrame macro="">
      <xdr:nvGraphicFramePr>
        <xdr:cNvPr id="2556637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8</xdr:col>
      <xdr:colOff>7620</xdr:colOff>
      <xdr:row>1385</xdr:row>
      <xdr:rowOff>7620</xdr:rowOff>
    </xdr:from>
    <xdr:to>
      <xdr:col>17</xdr:col>
      <xdr:colOff>571500</xdr:colOff>
      <xdr:row>1412</xdr:row>
      <xdr:rowOff>137160</xdr:rowOff>
    </xdr:to>
    <xdr:graphicFrame macro="">
      <xdr:nvGraphicFramePr>
        <xdr:cNvPr id="25566371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8</xdr:col>
      <xdr:colOff>7620</xdr:colOff>
      <xdr:row>1453</xdr:row>
      <xdr:rowOff>7620</xdr:rowOff>
    </xdr:from>
    <xdr:to>
      <xdr:col>17</xdr:col>
      <xdr:colOff>579120</xdr:colOff>
      <xdr:row>1480</xdr:row>
      <xdr:rowOff>152400</xdr:rowOff>
    </xdr:to>
    <xdr:graphicFrame macro="">
      <xdr:nvGraphicFramePr>
        <xdr:cNvPr id="25566372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8</xdr:col>
      <xdr:colOff>7620</xdr:colOff>
      <xdr:row>1522</xdr:row>
      <xdr:rowOff>7620</xdr:rowOff>
    </xdr:from>
    <xdr:to>
      <xdr:col>17</xdr:col>
      <xdr:colOff>586740</xdr:colOff>
      <xdr:row>1550</xdr:row>
      <xdr:rowOff>7620</xdr:rowOff>
    </xdr:to>
    <xdr:graphicFrame macro="">
      <xdr:nvGraphicFramePr>
        <xdr:cNvPr id="25566373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8</xdr:col>
      <xdr:colOff>7620</xdr:colOff>
      <xdr:row>1592</xdr:row>
      <xdr:rowOff>7620</xdr:rowOff>
    </xdr:from>
    <xdr:to>
      <xdr:col>17</xdr:col>
      <xdr:colOff>594360</xdr:colOff>
      <xdr:row>1620</xdr:row>
      <xdr:rowOff>7620</xdr:rowOff>
    </xdr:to>
    <xdr:graphicFrame macro="">
      <xdr:nvGraphicFramePr>
        <xdr:cNvPr id="25566374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8</xdr:col>
      <xdr:colOff>7620</xdr:colOff>
      <xdr:row>1660</xdr:row>
      <xdr:rowOff>7620</xdr:rowOff>
    </xdr:from>
    <xdr:to>
      <xdr:col>17</xdr:col>
      <xdr:colOff>601980</xdr:colOff>
      <xdr:row>1688</xdr:row>
      <xdr:rowOff>15240</xdr:rowOff>
    </xdr:to>
    <xdr:graphicFrame macro="">
      <xdr:nvGraphicFramePr>
        <xdr:cNvPr id="25566375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8</xdr:col>
      <xdr:colOff>7620</xdr:colOff>
      <xdr:row>1729</xdr:row>
      <xdr:rowOff>7620</xdr:rowOff>
    </xdr:from>
    <xdr:to>
      <xdr:col>17</xdr:col>
      <xdr:colOff>617220</xdr:colOff>
      <xdr:row>1757</xdr:row>
      <xdr:rowOff>30480</xdr:rowOff>
    </xdr:to>
    <xdr:graphicFrame macro="">
      <xdr:nvGraphicFramePr>
        <xdr:cNvPr id="25566376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99"/>
  <sheetViews>
    <sheetView topLeftCell="A356" zoomScale="70" zoomScaleNormal="70" workbookViewId="0">
      <selection activeCell="K397" sqref="K397"/>
    </sheetView>
  </sheetViews>
  <sheetFormatPr defaultColWidth="9.33203125" defaultRowHeight="12"/>
  <cols>
    <col min="1" max="1" width="9.33203125" style="1"/>
    <col min="2" max="2" width="16" style="1" bestFit="1" customWidth="1"/>
    <col min="3" max="3" width="9.33203125" style="1"/>
    <col min="4" max="4" width="16.5" style="1" bestFit="1" customWidth="1"/>
    <col min="5" max="5" width="22.83203125" style="1" customWidth="1"/>
    <col min="6" max="6" width="12.33203125" style="1" customWidth="1"/>
    <col min="7" max="7" width="10.6640625" style="1" bestFit="1" customWidth="1"/>
    <col min="8" max="16384" width="9.33203125" style="1"/>
  </cols>
  <sheetData>
    <row r="1" spans="1:9" ht="15.75">
      <c r="A1" s="2" t="s">
        <v>30</v>
      </c>
    </row>
    <row r="2" spans="1:9" ht="12.75" thickBot="1">
      <c r="D2" s="3">
        <v>2005</v>
      </c>
      <c r="E2" s="3"/>
      <c r="F2" s="3"/>
      <c r="G2" s="3">
        <v>2000</v>
      </c>
    </row>
    <row r="3" spans="1:9" ht="11.45" customHeight="1">
      <c r="A3" s="261" t="s">
        <v>0</v>
      </c>
      <c r="B3" s="261" t="s">
        <v>0</v>
      </c>
      <c r="C3" s="605" t="s">
        <v>31</v>
      </c>
      <c r="D3" s="606"/>
      <c r="E3" s="606"/>
      <c r="F3" s="606"/>
      <c r="G3" s="606"/>
      <c r="H3" s="606"/>
      <c r="I3" s="607"/>
    </row>
    <row r="4" spans="1:9" ht="33.75">
      <c r="A4" s="262"/>
      <c r="B4" s="263"/>
      <c r="C4" s="264" t="s">
        <v>42</v>
      </c>
      <c r="D4" s="265" t="s">
        <v>43</v>
      </c>
      <c r="E4" s="266" t="s">
        <v>24</v>
      </c>
      <c r="F4" s="266" t="s">
        <v>25</v>
      </c>
      <c r="G4" s="267" t="s">
        <v>26</v>
      </c>
      <c r="H4" s="268" t="s">
        <v>28</v>
      </c>
      <c r="I4" s="269" t="s">
        <v>27</v>
      </c>
    </row>
    <row r="5" spans="1:9" ht="13.5">
      <c r="A5" s="270" t="s">
        <v>23</v>
      </c>
      <c r="B5" s="271" t="s">
        <v>1</v>
      </c>
      <c r="C5" s="272">
        <v>35</v>
      </c>
      <c r="D5" s="273">
        <v>6.3285714285714283</v>
      </c>
      <c r="E5" s="274">
        <v>30</v>
      </c>
      <c r="F5" s="274">
        <v>6</v>
      </c>
      <c r="G5" s="274">
        <v>5.4</v>
      </c>
      <c r="H5" s="275">
        <v>18</v>
      </c>
      <c r="I5" s="276">
        <v>6.2333333333333325</v>
      </c>
    </row>
    <row r="6" spans="1:9" ht="13.5">
      <c r="A6" s="270"/>
      <c r="B6" s="277" t="s">
        <v>2</v>
      </c>
      <c r="C6" s="278">
        <v>36</v>
      </c>
      <c r="D6" s="279">
        <v>6.416666666666667</v>
      </c>
      <c r="E6" s="280">
        <v>14</v>
      </c>
      <c r="F6" s="280">
        <v>4.2</v>
      </c>
      <c r="G6" s="280">
        <v>2.8</v>
      </c>
      <c r="H6" s="281">
        <v>36</v>
      </c>
      <c r="I6" s="282">
        <v>3.4555555555555539</v>
      </c>
    </row>
    <row r="7" spans="1:9" ht="13.5">
      <c r="A7" s="270"/>
      <c r="B7" s="277" t="s">
        <v>45</v>
      </c>
      <c r="C7" s="278">
        <v>6</v>
      </c>
      <c r="D7" s="279">
        <v>9.15</v>
      </c>
      <c r="E7" s="280"/>
      <c r="F7" s="280"/>
      <c r="G7" s="280"/>
      <c r="H7" s="281"/>
      <c r="I7" s="282"/>
    </row>
    <row r="8" spans="1:9" ht="13.5">
      <c r="A8" s="270"/>
      <c r="B8" s="277" t="s">
        <v>46</v>
      </c>
      <c r="C8" s="278">
        <v>55</v>
      </c>
      <c r="D8" s="279">
        <v>1.9381818181818182</v>
      </c>
      <c r="E8" s="280"/>
      <c r="F8" s="280"/>
      <c r="G8" s="280"/>
      <c r="H8" s="281"/>
      <c r="I8" s="282"/>
    </row>
    <row r="9" spans="1:9" ht="13.5">
      <c r="A9" s="270"/>
      <c r="B9" s="277" t="s">
        <v>12</v>
      </c>
      <c r="C9" s="278">
        <v>35</v>
      </c>
      <c r="D9" s="279">
        <v>2.2628571428571429</v>
      </c>
      <c r="E9" s="280">
        <v>15</v>
      </c>
      <c r="F9" s="280">
        <v>2.9</v>
      </c>
      <c r="G9" s="280">
        <v>3.1</v>
      </c>
      <c r="H9" s="281"/>
      <c r="I9" s="282"/>
    </row>
    <row r="10" spans="1:9" ht="13.5">
      <c r="A10" s="270"/>
      <c r="B10" s="277" t="s">
        <v>4</v>
      </c>
      <c r="C10" s="278">
        <v>40</v>
      </c>
      <c r="D10" s="279">
        <v>10.172499999999999</v>
      </c>
      <c r="E10" s="280">
        <v>66</v>
      </c>
      <c r="F10" s="280">
        <v>5.8</v>
      </c>
      <c r="G10" s="280">
        <v>5.4</v>
      </c>
      <c r="H10" s="281"/>
      <c r="I10" s="282"/>
    </row>
    <row r="11" spans="1:9" ht="13.5">
      <c r="A11" s="270"/>
      <c r="B11" s="277" t="s">
        <v>6</v>
      </c>
      <c r="C11" s="278">
        <v>7</v>
      </c>
      <c r="D11" s="279">
        <v>28.6</v>
      </c>
      <c r="E11" s="280">
        <v>10</v>
      </c>
      <c r="F11" s="280">
        <v>10.3</v>
      </c>
      <c r="G11" s="280">
        <v>12.8</v>
      </c>
      <c r="H11" s="281">
        <v>10</v>
      </c>
      <c r="I11" s="282">
        <v>5.97</v>
      </c>
    </row>
    <row r="12" spans="1:9" ht="13.5">
      <c r="A12" s="270"/>
      <c r="B12" s="277" t="s">
        <v>8</v>
      </c>
      <c r="C12" s="278">
        <v>18</v>
      </c>
      <c r="D12" s="279">
        <v>3.3333333333333335</v>
      </c>
      <c r="E12" s="280">
        <v>15</v>
      </c>
      <c r="F12" s="280">
        <v>3.5</v>
      </c>
      <c r="G12" s="280">
        <v>3.4</v>
      </c>
      <c r="H12" s="281"/>
      <c r="I12" s="282"/>
    </row>
    <row r="13" spans="1:9" ht="13.5">
      <c r="A13" s="270"/>
      <c r="B13" s="277" t="s">
        <v>9</v>
      </c>
      <c r="C13" s="278">
        <v>22</v>
      </c>
      <c r="D13" s="279">
        <v>4.2318181818181824</v>
      </c>
      <c r="E13" s="280">
        <v>31</v>
      </c>
      <c r="F13" s="280">
        <v>3.1</v>
      </c>
      <c r="G13" s="280">
        <v>2.8</v>
      </c>
      <c r="H13" s="281">
        <v>62</v>
      </c>
      <c r="I13" s="282">
        <v>0.75</v>
      </c>
    </row>
    <row r="14" spans="1:9" ht="13.5">
      <c r="A14" s="270"/>
      <c r="B14" s="277" t="s">
        <v>10</v>
      </c>
      <c r="C14" s="278">
        <v>30</v>
      </c>
      <c r="D14" s="279">
        <v>3.4033333333333333</v>
      </c>
      <c r="E14" s="280">
        <v>23</v>
      </c>
      <c r="F14" s="280">
        <v>3.3</v>
      </c>
      <c r="G14" s="280">
        <v>3.2</v>
      </c>
      <c r="H14" s="281">
        <v>75</v>
      </c>
      <c r="I14" s="282">
        <v>2.9653199999999997</v>
      </c>
    </row>
    <row r="15" spans="1:9" ht="13.5">
      <c r="A15" s="270"/>
      <c r="B15" s="277" t="s">
        <v>47</v>
      </c>
      <c r="C15" s="278">
        <v>16</v>
      </c>
      <c r="D15" s="279">
        <v>2.5</v>
      </c>
      <c r="E15" s="280"/>
      <c r="F15" s="280"/>
      <c r="G15" s="280"/>
      <c r="H15" s="281"/>
      <c r="I15" s="282"/>
    </row>
    <row r="16" spans="1:9" ht="13.5">
      <c r="A16" s="270"/>
      <c r="B16" s="277" t="s">
        <v>5</v>
      </c>
      <c r="C16" s="278">
        <v>102</v>
      </c>
      <c r="D16" s="279">
        <v>5.1754901960784316</v>
      </c>
      <c r="E16" s="280">
        <v>136</v>
      </c>
      <c r="F16" s="280">
        <v>4</v>
      </c>
      <c r="G16" s="280">
        <v>2.7</v>
      </c>
      <c r="H16" s="281">
        <v>94</v>
      </c>
      <c r="I16" s="282">
        <v>3.6925531914893615</v>
      </c>
    </row>
    <row r="17" spans="1:9" ht="13.5">
      <c r="A17" s="270"/>
      <c r="B17" s="277" t="s">
        <v>11</v>
      </c>
      <c r="C17" s="278">
        <v>26</v>
      </c>
      <c r="D17" s="279">
        <v>2.3846153846153846</v>
      </c>
      <c r="E17" s="280">
        <v>13</v>
      </c>
      <c r="F17" s="280">
        <v>2.5</v>
      </c>
      <c r="G17" s="280">
        <v>1.4</v>
      </c>
      <c r="H17" s="281">
        <v>10</v>
      </c>
      <c r="I17" s="282">
        <v>2</v>
      </c>
    </row>
    <row r="18" spans="1:9" ht="13.5">
      <c r="A18" s="270"/>
      <c r="B18" s="277" t="s">
        <v>13</v>
      </c>
      <c r="C18" s="278">
        <v>47</v>
      </c>
      <c r="D18" s="279">
        <v>4.1212765957446802</v>
      </c>
      <c r="E18" s="280">
        <v>61</v>
      </c>
      <c r="F18" s="280">
        <v>3.2</v>
      </c>
      <c r="G18" s="280">
        <v>2.4</v>
      </c>
      <c r="H18" s="281">
        <v>68</v>
      </c>
      <c r="I18" s="282">
        <v>3.2279411764705879</v>
      </c>
    </row>
    <row r="19" spans="1:9" ht="13.5">
      <c r="A19" s="270"/>
      <c r="B19" s="277" t="s">
        <v>14</v>
      </c>
      <c r="C19" s="278">
        <v>31</v>
      </c>
      <c r="D19" s="279">
        <v>8.4645161290322584</v>
      </c>
      <c r="E19" s="280">
        <v>45</v>
      </c>
      <c r="F19" s="280">
        <v>6.3</v>
      </c>
      <c r="G19" s="280">
        <v>7.2</v>
      </c>
      <c r="H19" s="281"/>
      <c r="I19" s="282"/>
    </row>
    <row r="20" spans="1:9" ht="13.5">
      <c r="A20" s="270"/>
      <c r="B20" s="277" t="s">
        <v>15</v>
      </c>
      <c r="C20" s="278">
        <v>117</v>
      </c>
      <c r="D20" s="279">
        <v>5.0341880341880341</v>
      </c>
      <c r="E20" s="280">
        <v>55</v>
      </c>
      <c r="F20" s="280">
        <v>5.2</v>
      </c>
      <c r="G20" s="280">
        <v>3.4</v>
      </c>
      <c r="H20" s="281"/>
      <c r="I20" s="282"/>
    </row>
    <row r="21" spans="1:9" ht="13.5">
      <c r="A21" s="270"/>
      <c r="B21" s="277" t="s">
        <v>48</v>
      </c>
      <c r="C21" s="278">
        <v>25</v>
      </c>
      <c r="D21" s="279">
        <v>2.66</v>
      </c>
      <c r="E21" s="280"/>
      <c r="F21" s="280"/>
      <c r="G21" s="280"/>
      <c r="H21" s="281"/>
      <c r="I21" s="282"/>
    </row>
    <row r="22" spans="1:9" ht="13.5">
      <c r="A22" s="270"/>
      <c r="B22" s="277" t="s">
        <v>16</v>
      </c>
      <c r="C22" s="278">
        <v>4</v>
      </c>
      <c r="D22" s="279">
        <v>6.4249999999999998</v>
      </c>
      <c r="E22" s="280">
        <v>21</v>
      </c>
      <c r="F22" s="280">
        <v>4.5999999999999996</v>
      </c>
      <c r="G22" s="280">
        <v>10</v>
      </c>
      <c r="H22" s="281"/>
      <c r="I22" s="282"/>
    </row>
    <row r="23" spans="1:9" ht="13.5">
      <c r="A23" s="270"/>
      <c r="B23" s="277" t="s">
        <v>21</v>
      </c>
      <c r="C23" s="278">
        <v>5</v>
      </c>
      <c r="D23" s="279">
        <v>5.86</v>
      </c>
      <c r="E23" s="280">
        <v>4</v>
      </c>
      <c r="F23" s="280">
        <v>2.2999999999999998</v>
      </c>
      <c r="G23" s="280">
        <v>1.5</v>
      </c>
      <c r="H23" s="281"/>
      <c r="I23" s="282"/>
    </row>
    <row r="24" spans="1:9" ht="13.5">
      <c r="A24" s="270"/>
      <c r="B24" s="277" t="s">
        <v>17</v>
      </c>
      <c r="C24" s="278">
        <v>11</v>
      </c>
      <c r="D24" s="279">
        <v>6.6909090909090905</v>
      </c>
      <c r="E24" s="280">
        <v>26</v>
      </c>
      <c r="F24" s="280">
        <v>5.2</v>
      </c>
      <c r="G24" s="280">
        <v>3.6</v>
      </c>
      <c r="H24" s="281">
        <v>48</v>
      </c>
      <c r="I24" s="282">
        <v>3.5916666666666659</v>
      </c>
    </row>
    <row r="25" spans="1:9" ht="13.5">
      <c r="A25" s="270"/>
      <c r="B25" s="277" t="s">
        <v>18</v>
      </c>
      <c r="C25" s="278">
        <v>16</v>
      </c>
      <c r="D25" s="279">
        <v>12.668749999999999</v>
      </c>
      <c r="E25" s="280">
        <v>8</v>
      </c>
      <c r="F25" s="280">
        <v>9.1</v>
      </c>
      <c r="G25" s="280">
        <v>3.7</v>
      </c>
      <c r="H25" s="281">
        <v>34</v>
      </c>
      <c r="I25" s="282">
        <v>5.8205882352941174</v>
      </c>
    </row>
    <row r="26" spans="1:9" ht="13.5">
      <c r="A26" s="270"/>
      <c r="B26" s="277" t="s">
        <v>19</v>
      </c>
      <c r="C26" s="278">
        <v>45</v>
      </c>
      <c r="D26" s="279">
        <v>2.2444444444444445</v>
      </c>
      <c r="E26" s="280">
        <v>44</v>
      </c>
      <c r="F26" s="280">
        <v>3.4</v>
      </c>
      <c r="G26" s="280">
        <v>2.4</v>
      </c>
      <c r="H26" s="281"/>
      <c r="I26" s="282"/>
    </row>
    <row r="27" spans="1:9" ht="13.5">
      <c r="A27" s="270"/>
      <c r="B27" s="277" t="s">
        <v>49</v>
      </c>
      <c r="C27" s="278">
        <v>25</v>
      </c>
      <c r="D27" s="279">
        <v>13</v>
      </c>
      <c r="E27" s="280"/>
      <c r="F27" s="280"/>
      <c r="G27" s="280"/>
      <c r="H27" s="281"/>
      <c r="I27" s="282"/>
    </row>
    <row r="28" spans="1:9" ht="13.5">
      <c r="A28" s="270"/>
      <c r="B28" s="277" t="s">
        <v>50</v>
      </c>
      <c r="C28" s="278">
        <v>29</v>
      </c>
      <c r="D28" s="279">
        <v>4.3103448275862073</v>
      </c>
      <c r="E28" s="280"/>
      <c r="F28" s="280"/>
      <c r="G28" s="280"/>
      <c r="H28" s="281"/>
      <c r="I28" s="282"/>
    </row>
    <row r="29" spans="1:9" ht="13.5">
      <c r="A29" s="270"/>
      <c r="B29" s="277" t="s">
        <v>44</v>
      </c>
      <c r="C29" s="278">
        <v>58</v>
      </c>
      <c r="D29" s="279">
        <v>2.7051724137931035</v>
      </c>
      <c r="E29" s="280">
        <v>61</v>
      </c>
      <c r="F29" s="280">
        <v>2.2000000000000002</v>
      </c>
      <c r="G29" s="280">
        <v>1.8</v>
      </c>
      <c r="H29" s="281">
        <v>63</v>
      </c>
      <c r="I29" s="282">
        <v>2.6873015873015871</v>
      </c>
    </row>
    <row r="30" spans="1:9" ht="13.5">
      <c r="A30" s="270"/>
      <c r="B30" s="277" t="s">
        <v>20</v>
      </c>
      <c r="C30" s="278">
        <v>23</v>
      </c>
      <c r="D30" s="279">
        <v>3.5</v>
      </c>
      <c r="E30" s="280">
        <v>25</v>
      </c>
      <c r="F30" s="280">
        <v>2.7</v>
      </c>
      <c r="G30" s="280">
        <v>3.3</v>
      </c>
      <c r="H30" s="281">
        <v>25</v>
      </c>
      <c r="I30" s="282">
        <v>2.2640000000000002</v>
      </c>
    </row>
    <row r="31" spans="1:9" ht="13.5">
      <c r="A31" s="270"/>
      <c r="B31" s="277" t="s">
        <v>7</v>
      </c>
      <c r="C31" s="278">
        <v>62</v>
      </c>
      <c r="D31" s="279">
        <v>7.6387096774193548</v>
      </c>
      <c r="E31" s="280">
        <v>68</v>
      </c>
      <c r="F31" s="280">
        <v>5</v>
      </c>
      <c r="G31" s="280">
        <v>4.0999999999999996</v>
      </c>
      <c r="H31" s="281">
        <v>64</v>
      </c>
      <c r="I31" s="282">
        <v>3.5265624999999998</v>
      </c>
    </row>
    <row r="32" spans="1:9" ht="13.5">
      <c r="A32" s="270"/>
      <c r="B32" s="277" t="s">
        <v>29</v>
      </c>
      <c r="C32" s="278">
        <v>14</v>
      </c>
      <c r="D32" s="279">
        <v>9</v>
      </c>
      <c r="E32" s="280"/>
      <c r="F32" s="280"/>
      <c r="G32" s="280"/>
      <c r="H32" s="281">
        <v>26</v>
      </c>
      <c r="I32" s="282">
        <v>4.680769230769231</v>
      </c>
    </row>
    <row r="33" spans="1:9" ht="13.5">
      <c r="A33" s="270"/>
      <c r="B33" s="277" t="s">
        <v>3</v>
      </c>
      <c r="C33" s="278">
        <v>18</v>
      </c>
      <c r="D33" s="279">
        <v>6.1944444444444446</v>
      </c>
      <c r="E33" s="280">
        <v>27</v>
      </c>
      <c r="F33" s="280">
        <v>4.0999999999999996</v>
      </c>
      <c r="G33" s="280">
        <v>4.5</v>
      </c>
      <c r="H33" s="281">
        <v>35</v>
      </c>
      <c r="I33" s="282">
        <v>2.6542857142857139</v>
      </c>
    </row>
    <row r="34" spans="1:9" ht="13.5">
      <c r="A34" s="270"/>
      <c r="B34" s="277" t="s">
        <v>165</v>
      </c>
      <c r="C34" s="278">
        <v>15</v>
      </c>
      <c r="D34" s="279">
        <v>45.513333333333335</v>
      </c>
      <c r="E34" s="280">
        <v>7</v>
      </c>
      <c r="F34" s="280">
        <v>41.8</v>
      </c>
      <c r="G34" s="280">
        <v>37.700000000000003</v>
      </c>
      <c r="H34" s="281">
        <v>80</v>
      </c>
      <c r="I34" s="282">
        <v>14.648737500000005</v>
      </c>
    </row>
    <row r="35" spans="1:9" ht="13.5">
      <c r="A35" s="270"/>
      <c r="B35" s="277"/>
      <c r="C35" s="278"/>
      <c r="D35" s="279"/>
      <c r="E35" s="280"/>
      <c r="F35" s="280"/>
      <c r="G35" s="280"/>
      <c r="H35" s="281"/>
      <c r="I35" s="282"/>
    </row>
    <row r="36" spans="1:9" ht="13.5">
      <c r="A36" s="283"/>
      <c r="B36" s="284" t="s">
        <v>22</v>
      </c>
      <c r="C36" s="285">
        <f>SUM(C5:C35)</f>
        <v>973</v>
      </c>
      <c r="D36" s="286">
        <f>AVERAGE(D5:D34)</f>
        <v>7.7309485492116892</v>
      </c>
      <c r="E36" s="287">
        <v>805</v>
      </c>
      <c r="F36" s="287">
        <v>4.7</v>
      </c>
      <c r="G36" s="287">
        <v>6.5</v>
      </c>
      <c r="H36" s="288">
        <v>748</v>
      </c>
      <c r="I36" s="289">
        <v>4.492243315508027</v>
      </c>
    </row>
    <row r="39" spans="1:9" ht="12.75" thickBot="1">
      <c r="D39" s="3">
        <v>2005</v>
      </c>
      <c r="E39" s="3"/>
      <c r="F39" s="3"/>
      <c r="G39" s="3">
        <v>2000</v>
      </c>
    </row>
    <row r="40" spans="1:9" ht="12" customHeight="1">
      <c r="A40" s="261"/>
      <c r="B40" s="261"/>
      <c r="C40" s="605" t="s">
        <v>32</v>
      </c>
      <c r="D40" s="606"/>
      <c r="E40" s="606"/>
      <c r="F40" s="606"/>
      <c r="G40" s="606"/>
      <c r="H40" s="606"/>
      <c r="I40" s="607"/>
    </row>
    <row r="41" spans="1:9" ht="33.75">
      <c r="A41" s="262"/>
      <c r="B41" s="263"/>
      <c r="C41" s="264" t="s">
        <v>42</v>
      </c>
      <c r="D41" s="265" t="s">
        <v>43</v>
      </c>
      <c r="E41" s="266" t="s">
        <v>24</v>
      </c>
      <c r="F41" s="266" t="s">
        <v>25</v>
      </c>
      <c r="G41" s="267" t="s">
        <v>26</v>
      </c>
      <c r="H41" s="268" t="s">
        <v>28</v>
      </c>
      <c r="I41" s="269" t="s">
        <v>27</v>
      </c>
    </row>
    <row r="42" spans="1:9" ht="13.5">
      <c r="A42" s="270" t="s">
        <v>23</v>
      </c>
      <c r="B42" s="271" t="s">
        <v>1</v>
      </c>
      <c r="C42" s="272">
        <v>4</v>
      </c>
      <c r="D42" s="273">
        <v>1</v>
      </c>
      <c r="E42" s="274">
        <v>13</v>
      </c>
      <c r="F42" s="274">
        <v>0.3</v>
      </c>
      <c r="G42" s="274">
        <v>0.5</v>
      </c>
      <c r="H42" s="275">
        <v>18</v>
      </c>
      <c r="I42" s="276">
        <v>0.2</v>
      </c>
    </row>
    <row r="43" spans="1:9" ht="13.5">
      <c r="A43" s="270"/>
      <c r="B43" s="277" t="s">
        <v>2</v>
      </c>
      <c r="C43" s="278">
        <v>12</v>
      </c>
      <c r="D43" s="279">
        <v>2.333333333333333</v>
      </c>
      <c r="E43" s="280">
        <v>3</v>
      </c>
      <c r="F43" s="280">
        <v>0</v>
      </c>
      <c r="G43" s="280">
        <v>0</v>
      </c>
      <c r="H43" s="281">
        <v>36</v>
      </c>
      <c r="I43" s="282">
        <v>4.1666666666666685E-2</v>
      </c>
    </row>
    <row r="44" spans="1:9" ht="13.5">
      <c r="A44" s="270"/>
      <c r="B44" s="277" t="s">
        <v>45</v>
      </c>
      <c r="C44" s="278">
        <v>1</v>
      </c>
      <c r="D44" s="279">
        <v>1</v>
      </c>
      <c r="E44" s="280"/>
      <c r="F44" s="280"/>
      <c r="G44" s="280"/>
      <c r="H44" s="281"/>
      <c r="I44" s="282"/>
    </row>
    <row r="45" spans="1:9" ht="13.5">
      <c r="A45" s="270"/>
      <c r="B45" s="277" t="s">
        <v>46</v>
      </c>
      <c r="C45" s="278">
        <v>14</v>
      </c>
      <c r="D45" s="279">
        <v>1.8642857142857143</v>
      </c>
      <c r="E45" s="280"/>
      <c r="F45" s="280"/>
      <c r="G45" s="280"/>
      <c r="H45" s="281"/>
      <c r="I45" s="282"/>
    </row>
    <row r="46" spans="1:9" ht="13.5">
      <c r="A46" s="270"/>
      <c r="B46" s="277" t="s">
        <v>12</v>
      </c>
      <c r="C46" s="278">
        <v>2</v>
      </c>
      <c r="D46" s="279">
        <v>1.5</v>
      </c>
      <c r="E46" s="280">
        <v>3</v>
      </c>
      <c r="F46" s="280">
        <v>0.7</v>
      </c>
      <c r="G46" s="280">
        <v>1.2</v>
      </c>
      <c r="H46" s="281"/>
      <c r="I46" s="282"/>
    </row>
    <row r="47" spans="1:9" ht="13.5">
      <c r="A47" s="270"/>
      <c r="B47" s="277" t="s">
        <v>4</v>
      </c>
      <c r="C47" s="278">
        <v>4</v>
      </c>
      <c r="D47" s="279">
        <v>2.7749999999999999</v>
      </c>
      <c r="E47" s="280">
        <v>33</v>
      </c>
      <c r="F47" s="280">
        <v>2.1</v>
      </c>
      <c r="G47" s="280">
        <v>2.1</v>
      </c>
      <c r="H47" s="281"/>
      <c r="I47" s="282"/>
    </row>
    <row r="48" spans="1:9" ht="13.5">
      <c r="A48" s="270"/>
      <c r="B48" s="277" t="s">
        <v>6</v>
      </c>
      <c r="C48" s="278">
        <v>0</v>
      </c>
      <c r="D48" s="279">
        <v>0</v>
      </c>
      <c r="E48" s="280">
        <v>6</v>
      </c>
      <c r="F48" s="280">
        <v>0</v>
      </c>
      <c r="G48" s="280">
        <v>0</v>
      </c>
      <c r="H48" s="281">
        <v>10</v>
      </c>
      <c r="I48" s="282">
        <v>0.1</v>
      </c>
    </row>
    <row r="49" spans="1:9" ht="13.5">
      <c r="A49" s="270"/>
      <c r="B49" s="277" t="s">
        <v>8</v>
      </c>
      <c r="C49" s="278">
        <v>0</v>
      </c>
      <c r="D49" s="279">
        <v>0</v>
      </c>
      <c r="E49" s="280">
        <v>4</v>
      </c>
      <c r="F49" s="280">
        <v>0</v>
      </c>
      <c r="G49" s="280">
        <v>0</v>
      </c>
      <c r="H49" s="281"/>
      <c r="I49" s="282"/>
    </row>
    <row r="50" spans="1:9" ht="13.5">
      <c r="A50" s="270"/>
      <c r="B50" s="277" t="s">
        <v>9</v>
      </c>
      <c r="C50" s="278">
        <v>0</v>
      </c>
      <c r="D50" s="279">
        <v>0</v>
      </c>
      <c r="E50" s="280">
        <v>10</v>
      </c>
      <c r="F50" s="280">
        <v>0.5</v>
      </c>
      <c r="G50" s="280">
        <v>0.5</v>
      </c>
      <c r="H50" s="281">
        <v>62</v>
      </c>
      <c r="I50" s="282">
        <v>1.6129032258064516E-2</v>
      </c>
    </row>
    <row r="51" spans="1:9" ht="13.5">
      <c r="A51" s="270"/>
      <c r="B51" s="277" t="s">
        <v>10</v>
      </c>
      <c r="C51" s="278">
        <v>11</v>
      </c>
      <c r="D51" s="279">
        <v>4.454545454545455</v>
      </c>
      <c r="E51" s="280">
        <v>21</v>
      </c>
      <c r="F51" s="280">
        <v>1</v>
      </c>
      <c r="G51" s="280">
        <v>2.2000000000000002</v>
      </c>
      <c r="H51" s="281">
        <v>75</v>
      </c>
      <c r="I51" s="282">
        <v>1.1466666666666667</v>
      </c>
    </row>
    <row r="52" spans="1:9" ht="13.5">
      <c r="A52" s="270"/>
      <c r="B52" s="277" t="s">
        <v>47</v>
      </c>
      <c r="C52" s="278">
        <v>0</v>
      </c>
      <c r="D52" s="279">
        <v>0</v>
      </c>
      <c r="E52" s="280"/>
      <c r="F52" s="280"/>
      <c r="G52" s="280"/>
      <c r="H52" s="281"/>
      <c r="I52" s="282"/>
    </row>
    <row r="53" spans="1:9" ht="13.5">
      <c r="A53" s="270"/>
      <c r="B53" s="277" t="s">
        <v>5</v>
      </c>
      <c r="C53" s="278">
        <v>33</v>
      </c>
      <c r="D53" s="279">
        <v>1.7878787878787878</v>
      </c>
      <c r="E53" s="280">
        <v>72</v>
      </c>
      <c r="F53" s="280">
        <v>0.5</v>
      </c>
      <c r="G53" s="280">
        <v>0.8</v>
      </c>
      <c r="H53" s="281">
        <v>94</v>
      </c>
      <c r="I53" s="282">
        <v>0.20212765957446813</v>
      </c>
    </row>
    <row r="54" spans="1:9" ht="13.5">
      <c r="A54" s="270"/>
      <c r="B54" s="277" t="s">
        <v>11</v>
      </c>
      <c r="C54" s="278">
        <v>1</v>
      </c>
      <c r="D54" s="279">
        <v>2</v>
      </c>
      <c r="E54" s="280">
        <v>5</v>
      </c>
      <c r="F54" s="280">
        <v>1</v>
      </c>
      <c r="G54" s="280">
        <v>1.2</v>
      </c>
      <c r="H54" s="281">
        <v>10</v>
      </c>
      <c r="I54" s="282">
        <v>0</v>
      </c>
    </row>
    <row r="55" spans="1:9" ht="13.5">
      <c r="A55" s="270"/>
      <c r="B55" s="277" t="s">
        <v>13</v>
      </c>
      <c r="C55" s="278">
        <v>8</v>
      </c>
      <c r="D55" s="279">
        <v>1</v>
      </c>
      <c r="E55" s="280">
        <v>14</v>
      </c>
      <c r="F55" s="280">
        <v>0.7</v>
      </c>
      <c r="G55" s="280">
        <v>0.6</v>
      </c>
      <c r="H55" s="281">
        <v>68</v>
      </c>
      <c r="I55" s="282">
        <v>6.1764705882352992E-2</v>
      </c>
    </row>
    <row r="56" spans="1:9" ht="13.5">
      <c r="A56" s="270"/>
      <c r="B56" s="277" t="s">
        <v>14</v>
      </c>
      <c r="C56" s="278">
        <v>11</v>
      </c>
      <c r="D56" s="279">
        <v>1.4545454545454546</v>
      </c>
      <c r="E56" s="280">
        <v>29</v>
      </c>
      <c r="F56" s="280">
        <v>0.6</v>
      </c>
      <c r="G56" s="280">
        <v>0.9</v>
      </c>
      <c r="H56" s="281"/>
      <c r="I56" s="282"/>
    </row>
    <row r="57" spans="1:9" ht="13.5">
      <c r="A57" s="270"/>
      <c r="B57" s="277" t="s">
        <v>15</v>
      </c>
      <c r="C57" s="278">
        <v>65</v>
      </c>
      <c r="D57" s="279">
        <v>2.4861538461538464</v>
      </c>
      <c r="E57" s="280">
        <v>43</v>
      </c>
      <c r="F57" s="280">
        <v>2.1</v>
      </c>
      <c r="G57" s="280">
        <v>2.9</v>
      </c>
      <c r="H57" s="281"/>
      <c r="I57" s="282"/>
    </row>
    <row r="58" spans="1:9" ht="13.5">
      <c r="A58" s="270"/>
      <c r="B58" s="277" t="s">
        <v>48</v>
      </c>
      <c r="C58" s="278">
        <v>0</v>
      </c>
      <c r="D58" s="279">
        <v>0</v>
      </c>
      <c r="E58" s="280"/>
      <c r="F58" s="280"/>
      <c r="G58" s="280"/>
      <c r="H58" s="281"/>
      <c r="I58" s="282"/>
    </row>
    <row r="59" spans="1:9" ht="13.5">
      <c r="A59" s="270"/>
      <c r="B59" s="277" t="s">
        <v>16</v>
      </c>
      <c r="C59" s="278">
        <v>0</v>
      </c>
      <c r="D59" s="279">
        <v>0</v>
      </c>
      <c r="E59" s="280">
        <v>12</v>
      </c>
      <c r="F59" s="280">
        <v>0</v>
      </c>
      <c r="G59" s="280">
        <v>0</v>
      </c>
      <c r="H59" s="281"/>
      <c r="I59" s="282"/>
    </row>
    <row r="60" spans="1:9" ht="13.5">
      <c r="A60" s="270"/>
      <c r="B60" s="277" t="s">
        <v>21</v>
      </c>
      <c r="C60" s="278">
        <v>0</v>
      </c>
      <c r="D60" s="279">
        <v>0</v>
      </c>
      <c r="E60" s="280">
        <v>3</v>
      </c>
      <c r="F60" s="280">
        <v>0</v>
      </c>
      <c r="G60" s="280">
        <v>0</v>
      </c>
      <c r="H60" s="281"/>
      <c r="I60" s="282"/>
    </row>
    <row r="61" spans="1:9" ht="13.5">
      <c r="A61" s="270"/>
      <c r="B61" s="277" t="s">
        <v>17</v>
      </c>
      <c r="C61" s="278">
        <v>9</v>
      </c>
      <c r="D61" s="279">
        <v>2.5333333333333332</v>
      </c>
      <c r="E61" s="280">
        <v>24</v>
      </c>
      <c r="F61" s="280">
        <v>2</v>
      </c>
      <c r="G61" s="280">
        <v>1.9</v>
      </c>
      <c r="H61" s="281">
        <v>48</v>
      </c>
      <c r="I61" s="282">
        <v>1.1291666666666669</v>
      </c>
    </row>
    <row r="62" spans="1:9" ht="13.5">
      <c r="A62" s="270"/>
      <c r="B62" s="277" t="s">
        <v>18</v>
      </c>
      <c r="C62" s="278">
        <v>2</v>
      </c>
      <c r="D62" s="279">
        <v>0.75</v>
      </c>
      <c r="E62" s="280">
        <v>6</v>
      </c>
      <c r="F62" s="280">
        <v>0</v>
      </c>
      <c r="G62" s="280">
        <v>0</v>
      </c>
      <c r="H62" s="281">
        <v>34</v>
      </c>
      <c r="I62" s="282">
        <v>2.9411764705882353E-2</v>
      </c>
    </row>
    <row r="63" spans="1:9" ht="13.5">
      <c r="A63" s="270"/>
      <c r="B63" s="277" t="s">
        <v>19</v>
      </c>
      <c r="C63" s="278">
        <v>1</v>
      </c>
      <c r="D63" s="279">
        <v>1</v>
      </c>
      <c r="E63" s="280">
        <v>21</v>
      </c>
      <c r="F63" s="280">
        <v>0.1</v>
      </c>
      <c r="G63" s="280">
        <v>0.4</v>
      </c>
      <c r="H63" s="281"/>
      <c r="I63" s="282"/>
    </row>
    <row r="64" spans="1:9" ht="13.5">
      <c r="A64" s="270"/>
      <c r="B64" s="277" t="s">
        <v>49</v>
      </c>
      <c r="C64" s="278">
        <v>7</v>
      </c>
      <c r="D64" s="279">
        <v>1.7142857142857142</v>
      </c>
      <c r="E64" s="280"/>
      <c r="F64" s="280"/>
      <c r="G64" s="280"/>
      <c r="H64" s="281"/>
      <c r="I64" s="282"/>
    </row>
    <row r="65" spans="1:9" ht="13.5">
      <c r="A65" s="270"/>
      <c r="B65" s="277" t="s">
        <v>50</v>
      </c>
      <c r="C65" s="278">
        <v>3</v>
      </c>
      <c r="D65" s="279">
        <v>1.6666666666666667</v>
      </c>
      <c r="E65" s="280"/>
      <c r="F65" s="280"/>
      <c r="G65" s="280"/>
      <c r="H65" s="281"/>
      <c r="I65" s="282"/>
    </row>
    <row r="66" spans="1:9" ht="13.5">
      <c r="A66" s="270"/>
      <c r="B66" s="277" t="s">
        <v>44</v>
      </c>
      <c r="C66" s="278">
        <v>1</v>
      </c>
      <c r="D66" s="279">
        <v>2</v>
      </c>
      <c r="E66" s="280">
        <v>9</v>
      </c>
      <c r="F66" s="280">
        <v>1.2</v>
      </c>
      <c r="G66" s="280">
        <v>0.8</v>
      </c>
      <c r="H66" s="281">
        <v>63</v>
      </c>
      <c r="I66" s="282">
        <v>0.28888888888888881</v>
      </c>
    </row>
    <row r="67" spans="1:9" ht="13.5">
      <c r="A67" s="270"/>
      <c r="B67" s="277" t="s">
        <v>20</v>
      </c>
      <c r="C67" s="278">
        <v>1</v>
      </c>
      <c r="D67" s="279">
        <v>1</v>
      </c>
      <c r="E67" s="280">
        <v>10</v>
      </c>
      <c r="F67" s="280">
        <v>0.7</v>
      </c>
      <c r="G67" s="280">
        <v>1.3</v>
      </c>
      <c r="H67" s="281">
        <v>25</v>
      </c>
      <c r="I67" s="282">
        <v>0.08</v>
      </c>
    </row>
    <row r="68" spans="1:9" ht="13.5">
      <c r="A68" s="270"/>
      <c r="B68" s="277" t="s">
        <v>7</v>
      </c>
      <c r="C68" s="278">
        <v>37</v>
      </c>
      <c r="D68" s="279">
        <v>5.2972972972972974</v>
      </c>
      <c r="E68" s="280">
        <v>45</v>
      </c>
      <c r="F68" s="280">
        <v>3.6</v>
      </c>
      <c r="G68" s="280">
        <v>3.4</v>
      </c>
      <c r="H68" s="281">
        <v>64</v>
      </c>
      <c r="I68" s="282">
        <v>1.296875</v>
      </c>
    </row>
    <row r="69" spans="1:9" ht="13.5">
      <c r="A69" s="270"/>
      <c r="B69" s="277" t="s">
        <v>29</v>
      </c>
      <c r="C69" s="278">
        <v>1</v>
      </c>
      <c r="D69" s="279">
        <v>1</v>
      </c>
      <c r="E69" s="280"/>
      <c r="F69" s="280"/>
      <c r="G69" s="280"/>
      <c r="H69" s="281">
        <v>26</v>
      </c>
      <c r="I69" s="282">
        <v>0.3307692307692307</v>
      </c>
    </row>
    <row r="70" spans="1:9" ht="13.5">
      <c r="A70" s="270"/>
      <c r="B70" s="277" t="s">
        <v>3</v>
      </c>
      <c r="C70" s="278">
        <v>6</v>
      </c>
      <c r="D70" s="279">
        <v>1.9333333333333331</v>
      </c>
      <c r="E70" s="280">
        <v>17</v>
      </c>
      <c r="F70" s="280">
        <v>0.6</v>
      </c>
      <c r="G70" s="280">
        <v>1.2</v>
      </c>
      <c r="H70" s="281">
        <v>35</v>
      </c>
      <c r="I70" s="282">
        <v>0.32857142857142851</v>
      </c>
    </row>
    <row r="71" spans="1:9" ht="13.5">
      <c r="A71" s="270"/>
      <c r="B71" s="277" t="s">
        <v>165</v>
      </c>
      <c r="C71" s="278">
        <v>14</v>
      </c>
      <c r="D71" s="279">
        <v>6.2857142857142856</v>
      </c>
      <c r="E71" s="280">
        <v>8</v>
      </c>
      <c r="F71" s="280">
        <v>4.9000000000000004</v>
      </c>
      <c r="G71" s="280">
        <v>4.5</v>
      </c>
      <c r="H71" s="281">
        <v>80</v>
      </c>
      <c r="I71" s="282">
        <v>1.6775</v>
      </c>
    </row>
    <row r="72" spans="1:9" ht="13.5">
      <c r="A72" s="270"/>
      <c r="B72" s="277"/>
      <c r="C72" s="278"/>
      <c r="D72" s="279"/>
      <c r="E72" s="280"/>
      <c r="F72" s="280"/>
      <c r="G72" s="280"/>
      <c r="H72" s="281"/>
      <c r="I72" s="282"/>
    </row>
    <row r="73" spans="1:9" ht="13.5">
      <c r="A73" s="283"/>
      <c r="B73" s="284" t="s">
        <v>22</v>
      </c>
      <c r="C73" s="285">
        <f>SUM(C42:C72)</f>
        <v>248</v>
      </c>
      <c r="D73" s="286">
        <f>AVERAGE(D42:D71)</f>
        <v>1.6278791073791072</v>
      </c>
      <c r="E73" s="287">
        <v>411</v>
      </c>
      <c r="F73" s="287">
        <v>1.3</v>
      </c>
      <c r="G73" s="287">
        <v>2.2000000000000002</v>
      </c>
      <c r="H73" s="288">
        <v>748</v>
      </c>
      <c r="I73" s="289">
        <v>0.57352941176470607</v>
      </c>
    </row>
    <row r="74" spans="1:9" ht="12.75" thickBot="1">
      <c r="D74" s="3">
        <v>2005</v>
      </c>
      <c r="E74" s="3"/>
      <c r="F74" s="3"/>
      <c r="G74" s="3">
        <v>2000</v>
      </c>
    </row>
    <row r="75" spans="1:9" ht="12" customHeight="1">
      <c r="A75" s="261"/>
      <c r="B75" s="261"/>
      <c r="C75" s="605" t="s">
        <v>33</v>
      </c>
      <c r="D75" s="606"/>
      <c r="E75" s="606"/>
      <c r="F75" s="606"/>
      <c r="G75" s="606"/>
      <c r="H75" s="606"/>
      <c r="I75" s="607"/>
    </row>
    <row r="76" spans="1:9" ht="33.75">
      <c r="A76" s="262"/>
      <c r="B76" s="263"/>
      <c r="C76" s="264" t="s">
        <v>42</v>
      </c>
      <c r="D76" s="265" t="s">
        <v>43</v>
      </c>
      <c r="E76" s="266" t="s">
        <v>24</v>
      </c>
      <c r="F76" s="266" t="s">
        <v>25</v>
      </c>
      <c r="G76" s="267" t="s">
        <v>26</v>
      </c>
      <c r="H76" s="268" t="s">
        <v>28</v>
      </c>
      <c r="I76" s="269" t="s">
        <v>27</v>
      </c>
    </row>
    <row r="77" spans="1:9" ht="13.5">
      <c r="A77" s="270" t="s">
        <v>23</v>
      </c>
      <c r="B77" s="271" t="s">
        <v>1</v>
      </c>
      <c r="C77" s="272">
        <v>3</v>
      </c>
      <c r="D77" s="273">
        <v>0.83333333333333337</v>
      </c>
      <c r="E77" s="274">
        <v>11</v>
      </c>
      <c r="F77" s="274">
        <v>0.1</v>
      </c>
      <c r="G77" s="274">
        <v>0.2</v>
      </c>
      <c r="H77" s="275">
        <v>18</v>
      </c>
      <c r="I77" s="276">
        <v>8.3333333333333356E-2</v>
      </c>
    </row>
    <row r="78" spans="1:9" ht="13.5">
      <c r="A78" s="270"/>
      <c r="B78" s="277" t="s">
        <v>2</v>
      </c>
      <c r="C78" s="278">
        <v>9</v>
      </c>
      <c r="D78" s="279">
        <v>2.5555555555555558</v>
      </c>
      <c r="E78" s="280">
        <v>6</v>
      </c>
      <c r="F78" s="280">
        <v>0.5</v>
      </c>
      <c r="G78" s="280">
        <v>0.5</v>
      </c>
      <c r="H78" s="281">
        <v>36</v>
      </c>
      <c r="I78" s="282">
        <v>0.44444444444444464</v>
      </c>
    </row>
    <row r="79" spans="1:9" ht="13.5">
      <c r="A79" s="270"/>
      <c r="B79" s="277" t="s">
        <v>45</v>
      </c>
      <c r="C79" s="278">
        <v>0</v>
      </c>
      <c r="D79" s="279">
        <v>0</v>
      </c>
      <c r="E79" s="280"/>
      <c r="F79" s="280"/>
      <c r="G79" s="280"/>
      <c r="H79" s="281"/>
      <c r="I79" s="282"/>
    </row>
    <row r="80" spans="1:9" ht="13.5">
      <c r="A80" s="270"/>
      <c r="B80" s="277" t="s">
        <v>46</v>
      </c>
      <c r="C80" s="278">
        <v>1</v>
      </c>
      <c r="D80" s="279">
        <v>2</v>
      </c>
      <c r="E80" s="280"/>
      <c r="F80" s="280"/>
      <c r="G80" s="280"/>
      <c r="H80" s="281"/>
      <c r="I80" s="282"/>
    </row>
    <row r="81" spans="1:9" ht="13.5">
      <c r="A81" s="270"/>
      <c r="B81" s="277" t="s">
        <v>12</v>
      </c>
      <c r="C81" s="278">
        <v>0</v>
      </c>
      <c r="D81" s="279">
        <v>0</v>
      </c>
      <c r="E81" s="280">
        <v>2</v>
      </c>
      <c r="F81" s="280">
        <v>0</v>
      </c>
      <c r="G81" s="280">
        <v>0</v>
      </c>
      <c r="H81" s="281"/>
      <c r="I81" s="282"/>
    </row>
    <row r="82" spans="1:9" ht="13.5">
      <c r="A82" s="270"/>
      <c r="B82" s="277" t="s">
        <v>4</v>
      </c>
      <c r="C82" s="278">
        <v>13</v>
      </c>
      <c r="D82" s="279">
        <v>3.0769230769230771</v>
      </c>
      <c r="E82" s="280">
        <v>14</v>
      </c>
      <c r="F82" s="280">
        <v>0.4</v>
      </c>
      <c r="G82" s="280">
        <v>0.5</v>
      </c>
      <c r="H82" s="281"/>
      <c r="I82" s="282"/>
    </row>
    <row r="83" spans="1:9" ht="13.5">
      <c r="A83" s="270"/>
      <c r="B83" s="277" t="s">
        <v>6</v>
      </c>
      <c r="C83" s="278">
        <v>5</v>
      </c>
      <c r="D83" s="279">
        <v>2.4</v>
      </c>
      <c r="E83" s="280">
        <v>8</v>
      </c>
      <c r="F83" s="280">
        <v>0.8</v>
      </c>
      <c r="G83" s="280">
        <v>0.8</v>
      </c>
      <c r="H83" s="281">
        <v>10</v>
      </c>
      <c r="I83" s="282">
        <v>0.4</v>
      </c>
    </row>
    <row r="84" spans="1:9" ht="13.5">
      <c r="A84" s="270"/>
      <c r="B84" s="277" t="s">
        <v>8</v>
      </c>
      <c r="C84" s="278">
        <v>0</v>
      </c>
      <c r="D84" s="279">
        <v>0</v>
      </c>
      <c r="E84" s="280">
        <v>4</v>
      </c>
      <c r="F84" s="280">
        <v>0</v>
      </c>
      <c r="G84" s="280">
        <v>0</v>
      </c>
      <c r="H84" s="281"/>
      <c r="I84" s="282"/>
    </row>
    <row r="85" spans="1:9" ht="13.5">
      <c r="A85" s="270"/>
      <c r="B85" s="277" t="s">
        <v>9</v>
      </c>
      <c r="C85" s="278">
        <v>5</v>
      </c>
      <c r="D85" s="279">
        <v>0.82</v>
      </c>
      <c r="E85" s="280">
        <v>13</v>
      </c>
      <c r="F85" s="280">
        <v>1</v>
      </c>
      <c r="G85" s="280">
        <v>1.1000000000000001</v>
      </c>
      <c r="H85" s="281">
        <v>62</v>
      </c>
      <c r="I85" s="282">
        <v>0.12903225806451613</v>
      </c>
    </row>
    <row r="86" spans="1:9" ht="13.5">
      <c r="A86" s="270"/>
      <c r="B86" s="277" t="s">
        <v>10</v>
      </c>
      <c r="C86" s="278">
        <v>11</v>
      </c>
      <c r="D86" s="279">
        <v>6.954545454545455</v>
      </c>
      <c r="E86" s="280">
        <v>19</v>
      </c>
      <c r="F86" s="280">
        <v>1.2</v>
      </c>
      <c r="G86" s="280">
        <v>1.9</v>
      </c>
      <c r="H86" s="281">
        <v>75</v>
      </c>
      <c r="I86" s="282">
        <v>2.0959999999999996</v>
      </c>
    </row>
    <row r="87" spans="1:9" ht="13.5">
      <c r="A87" s="270"/>
      <c r="B87" s="277" t="s">
        <v>47</v>
      </c>
      <c r="C87" s="278">
        <v>0</v>
      </c>
      <c r="D87" s="279">
        <v>0</v>
      </c>
      <c r="E87" s="280"/>
      <c r="F87" s="280"/>
      <c r="G87" s="280"/>
      <c r="H87" s="281"/>
      <c r="I87" s="282"/>
    </row>
    <row r="88" spans="1:9" ht="13.5">
      <c r="A88" s="270"/>
      <c r="B88" s="277" t="s">
        <v>5</v>
      </c>
      <c r="C88" s="278">
        <v>28</v>
      </c>
      <c r="D88" s="279">
        <v>1.5892857142857142</v>
      </c>
      <c r="E88" s="280">
        <v>74</v>
      </c>
      <c r="F88" s="280">
        <v>0.6</v>
      </c>
      <c r="G88" s="280">
        <v>0.9</v>
      </c>
      <c r="H88" s="281">
        <v>94</v>
      </c>
      <c r="I88" s="282">
        <v>0.37234042553191482</v>
      </c>
    </row>
    <row r="89" spans="1:9" ht="13.5">
      <c r="A89" s="270"/>
      <c r="B89" s="277" t="s">
        <v>11</v>
      </c>
      <c r="C89" s="278">
        <v>11</v>
      </c>
      <c r="D89" s="279">
        <v>2.3636363636363638</v>
      </c>
      <c r="E89" s="280">
        <v>6</v>
      </c>
      <c r="F89" s="280">
        <v>1.2</v>
      </c>
      <c r="G89" s="280">
        <v>1</v>
      </c>
      <c r="H89" s="281">
        <v>10</v>
      </c>
      <c r="I89" s="282">
        <v>0.1</v>
      </c>
    </row>
    <row r="90" spans="1:9" ht="13.5">
      <c r="A90" s="270"/>
      <c r="B90" s="277" t="s">
        <v>13</v>
      </c>
      <c r="C90" s="278">
        <v>5</v>
      </c>
      <c r="D90" s="279">
        <v>3.4799999999999995</v>
      </c>
      <c r="E90" s="280">
        <v>11</v>
      </c>
      <c r="F90" s="280">
        <v>0.8</v>
      </c>
      <c r="G90" s="280">
        <v>0.9</v>
      </c>
      <c r="H90" s="281">
        <v>68</v>
      </c>
      <c r="I90" s="282">
        <v>0.15147058823529411</v>
      </c>
    </row>
    <row r="91" spans="1:9" ht="13.5">
      <c r="A91" s="270"/>
      <c r="B91" s="277" t="s">
        <v>14</v>
      </c>
      <c r="C91" s="278">
        <v>1</v>
      </c>
      <c r="D91" s="279">
        <v>1</v>
      </c>
      <c r="E91" s="280">
        <v>25</v>
      </c>
      <c r="F91" s="280">
        <v>0.3</v>
      </c>
      <c r="G91" s="280">
        <v>0.7</v>
      </c>
      <c r="H91" s="281"/>
      <c r="I91" s="282"/>
    </row>
    <row r="92" spans="1:9" ht="13.5">
      <c r="A92" s="270"/>
      <c r="B92" s="277" t="s">
        <v>15</v>
      </c>
      <c r="C92" s="278">
        <v>35</v>
      </c>
      <c r="D92" s="279">
        <v>1.8714285714285714</v>
      </c>
      <c r="E92" s="280">
        <v>39</v>
      </c>
      <c r="F92" s="280">
        <v>1.1000000000000001</v>
      </c>
      <c r="G92" s="280">
        <v>1.8</v>
      </c>
      <c r="H92" s="281"/>
      <c r="I92" s="282"/>
    </row>
    <row r="93" spans="1:9" ht="13.5">
      <c r="A93" s="270"/>
      <c r="B93" s="277" t="s">
        <v>48</v>
      </c>
      <c r="C93" s="278">
        <v>0</v>
      </c>
      <c r="D93" s="279">
        <v>0</v>
      </c>
      <c r="E93" s="280"/>
      <c r="F93" s="280"/>
      <c r="G93" s="280"/>
      <c r="H93" s="281"/>
      <c r="I93" s="282"/>
    </row>
    <row r="94" spans="1:9" ht="13.5">
      <c r="A94" s="270"/>
      <c r="B94" s="277" t="s">
        <v>16</v>
      </c>
      <c r="C94" s="278">
        <v>0</v>
      </c>
      <c r="D94" s="279">
        <v>0</v>
      </c>
      <c r="E94" s="280">
        <v>12</v>
      </c>
      <c r="F94" s="280">
        <v>0</v>
      </c>
      <c r="G94" s="280">
        <v>0</v>
      </c>
      <c r="H94" s="281"/>
      <c r="I94" s="282"/>
    </row>
    <row r="95" spans="1:9" ht="13.5">
      <c r="A95" s="270"/>
      <c r="B95" s="277" t="s">
        <v>21</v>
      </c>
      <c r="C95" s="278">
        <v>1</v>
      </c>
      <c r="D95" s="279">
        <v>1</v>
      </c>
      <c r="E95" s="280">
        <v>3</v>
      </c>
      <c r="F95" s="280">
        <v>0</v>
      </c>
      <c r="G95" s="280">
        <v>0</v>
      </c>
      <c r="H95" s="281"/>
      <c r="I95" s="282"/>
    </row>
    <row r="96" spans="1:9" ht="13.5">
      <c r="A96" s="270"/>
      <c r="B96" s="277" t="s">
        <v>17</v>
      </c>
      <c r="C96" s="278">
        <v>5</v>
      </c>
      <c r="D96" s="279">
        <v>0.94000000000000006</v>
      </c>
      <c r="E96" s="280">
        <v>18</v>
      </c>
      <c r="F96" s="280">
        <v>0.8</v>
      </c>
      <c r="G96" s="280">
        <v>0.9</v>
      </c>
      <c r="H96" s="281">
        <v>48</v>
      </c>
      <c r="I96" s="282">
        <v>0.41875000000000001</v>
      </c>
    </row>
    <row r="97" spans="1:9" ht="13.5">
      <c r="A97" s="270"/>
      <c r="B97" s="277" t="s">
        <v>18</v>
      </c>
      <c r="C97" s="278">
        <v>9</v>
      </c>
      <c r="D97" s="279">
        <v>1.5555555555555556</v>
      </c>
      <c r="E97" s="280">
        <v>7</v>
      </c>
      <c r="F97" s="280">
        <v>0.9</v>
      </c>
      <c r="G97" s="280">
        <v>0.9</v>
      </c>
      <c r="H97" s="281">
        <v>34</v>
      </c>
      <c r="I97" s="282">
        <v>9.7058823529411739E-2</v>
      </c>
    </row>
    <row r="98" spans="1:9" ht="13.5">
      <c r="A98" s="270"/>
      <c r="B98" s="277" t="s">
        <v>19</v>
      </c>
      <c r="C98" s="278">
        <v>2</v>
      </c>
      <c r="D98" s="279">
        <v>2.5</v>
      </c>
      <c r="E98" s="280">
        <v>21</v>
      </c>
      <c r="F98" s="280">
        <v>0.3</v>
      </c>
      <c r="G98" s="280">
        <v>1</v>
      </c>
      <c r="H98" s="281"/>
      <c r="I98" s="282"/>
    </row>
    <row r="99" spans="1:9" ht="13.5">
      <c r="A99" s="270"/>
      <c r="B99" s="277" t="s">
        <v>49</v>
      </c>
      <c r="C99" s="278">
        <v>11</v>
      </c>
      <c r="D99" s="279">
        <v>3.1818181818181817</v>
      </c>
      <c r="E99" s="280"/>
      <c r="F99" s="280"/>
      <c r="G99" s="280"/>
      <c r="H99" s="281"/>
      <c r="I99" s="282"/>
    </row>
    <row r="100" spans="1:9" ht="13.5">
      <c r="A100" s="270"/>
      <c r="B100" s="277" t="s">
        <v>50</v>
      </c>
      <c r="C100" s="278">
        <v>0</v>
      </c>
      <c r="D100" s="279">
        <v>0</v>
      </c>
      <c r="E100" s="280"/>
      <c r="F100" s="280"/>
      <c r="G100" s="280"/>
      <c r="H100" s="281"/>
      <c r="I100" s="282"/>
    </row>
    <row r="101" spans="1:9" ht="13.5">
      <c r="A101" s="270"/>
      <c r="B101" s="277" t="s">
        <v>44</v>
      </c>
      <c r="C101" s="278">
        <v>3</v>
      </c>
      <c r="D101" s="279">
        <v>1.3333333333333335</v>
      </c>
      <c r="E101" s="280">
        <v>1</v>
      </c>
      <c r="F101" s="280">
        <v>1</v>
      </c>
      <c r="G101" s="280" t="s">
        <v>41</v>
      </c>
      <c r="H101" s="281">
        <v>63</v>
      </c>
      <c r="I101" s="282">
        <v>0</v>
      </c>
    </row>
    <row r="102" spans="1:9" ht="13.5">
      <c r="A102" s="270"/>
      <c r="B102" s="277" t="s">
        <v>20</v>
      </c>
      <c r="C102" s="278">
        <v>3</v>
      </c>
      <c r="D102" s="279">
        <v>3</v>
      </c>
      <c r="E102" s="280">
        <v>8</v>
      </c>
      <c r="F102" s="280">
        <v>0.1</v>
      </c>
      <c r="G102" s="280">
        <v>0.4</v>
      </c>
      <c r="H102" s="281">
        <v>25</v>
      </c>
      <c r="I102" s="282">
        <v>0</v>
      </c>
    </row>
    <row r="103" spans="1:9" ht="13.5">
      <c r="A103" s="270"/>
      <c r="B103" s="277" t="s">
        <v>7</v>
      </c>
      <c r="C103" s="278">
        <v>44</v>
      </c>
      <c r="D103" s="279">
        <v>3.4545454545454546</v>
      </c>
      <c r="E103" s="280">
        <v>50</v>
      </c>
      <c r="F103" s="280">
        <v>2.5</v>
      </c>
      <c r="G103" s="280">
        <v>3.1</v>
      </c>
      <c r="H103" s="281">
        <v>64</v>
      </c>
      <c r="I103" s="282">
        <v>1.159375</v>
      </c>
    </row>
    <row r="104" spans="1:9" ht="13.5">
      <c r="A104" s="270"/>
      <c r="B104" s="277" t="s">
        <v>29</v>
      </c>
      <c r="C104" s="278">
        <v>1</v>
      </c>
      <c r="D104" s="279">
        <v>1</v>
      </c>
      <c r="E104" s="280"/>
      <c r="F104" s="280"/>
      <c r="G104" s="280"/>
      <c r="H104" s="281">
        <v>26</v>
      </c>
      <c r="I104" s="282">
        <v>0.25384615384615394</v>
      </c>
    </row>
    <row r="105" spans="1:9" ht="13.5">
      <c r="A105" s="270"/>
      <c r="B105" s="277" t="s">
        <v>3</v>
      </c>
      <c r="C105" s="278">
        <v>3</v>
      </c>
      <c r="D105" s="279">
        <v>1.3333333333333335</v>
      </c>
      <c r="E105" s="280">
        <v>18</v>
      </c>
      <c r="F105" s="280">
        <v>0.6</v>
      </c>
      <c r="G105" s="280">
        <v>1</v>
      </c>
      <c r="H105" s="281">
        <v>35</v>
      </c>
      <c r="I105" s="282">
        <v>0.5228571428571428</v>
      </c>
    </row>
    <row r="106" spans="1:9" ht="13.5">
      <c r="A106" s="270"/>
      <c r="B106" s="277" t="s">
        <v>165</v>
      </c>
      <c r="C106" s="278">
        <v>4</v>
      </c>
      <c r="D106" s="279">
        <v>2.75</v>
      </c>
      <c r="E106" s="280">
        <v>3</v>
      </c>
      <c r="F106" s="280">
        <v>1</v>
      </c>
      <c r="G106" s="280">
        <v>1.7</v>
      </c>
      <c r="H106" s="281">
        <v>80</v>
      </c>
      <c r="I106" s="282">
        <v>0.18124999999999999</v>
      </c>
    </row>
    <row r="107" spans="1:9" ht="13.5">
      <c r="A107" s="270"/>
      <c r="B107" s="277"/>
      <c r="C107" s="278"/>
      <c r="D107" s="279"/>
      <c r="E107" s="280"/>
      <c r="F107" s="280"/>
      <c r="G107" s="280"/>
      <c r="H107" s="281"/>
      <c r="I107" s="282"/>
    </row>
    <row r="108" spans="1:9" ht="13.5">
      <c r="A108" s="283"/>
      <c r="B108" s="284" t="s">
        <v>22</v>
      </c>
      <c r="C108" s="285">
        <f>SUM(C77:C107)</f>
        <v>213</v>
      </c>
      <c r="D108" s="286">
        <f>AVERAGE(D77:D106)</f>
        <v>1.6997764642764643</v>
      </c>
      <c r="E108" s="287">
        <v>373</v>
      </c>
      <c r="F108" s="287">
        <v>0.9</v>
      </c>
      <c r="G108" s="287">
        <v>1.6</v>
      </c>
      <c r="H108" s="288">
        <v>748</v>
      </c>
      <c r="I108" s="289">
        <v>0.49465240641711183</v>
      </c>
    </row>
    <row r="111" spans="1:9" ht="12.75" thickBot="1">
      <c r="D111" s="3">
        <v>2005</v>
      </c>
      <c r="E111" s="3"/>
      <c r="F111" s="3"/>
      <c r="G111" s="3">
        <v>2000</v>
      </c>
    </row>
    <row r="112" spans="1:9" ht="12" customHeight="1">
      <c r="A112" s="261"/>
      <c r="B112" s="261"/>
      <c r="C112" s="605" t="s">
        <v>34</v>
      </c>
      <c r="D112" s="606"/>
      <c r="E112" s="606"/>
      <c r="F112" s="606"/>
      <c r="G112" s="606"/>
      <c r="H112" s="606"/>
      <c r="I112" s="607"/>
    </row>
    <row r="113" spans="1:9" ht="33.75">
      <c r="A113" s="262"/>
      <c r="B113" s="263"/>
      <c r="C113" s="264" t="s">
        <v>42</v>
      </c>
      <c r="D113" s="265" t="s">
        <v>43</v>
      </c>
      <c r="E113" s="266" t="s">
        <v>24</v>
      </c>
      <c r="F113" s="266" t="s">
        <v>25</v>
      </c>
      <c r="G113" s="267" t="s">
        <v>26</v>
      </c>
      <c r="H113" s="268" t="s">
        <v>28</v>
      </c>
      <c r="I113" s="269" t="s">
        <v>27</v>
      </c>
    </row>
    <row r="114" spans="1:9" ht="13.5">
      <c r="A114" s="270" t="s">
        <v>23</v>
      </c>
      <c r="B114" s="271" t="s">
        <v>1</v>
      </c>
      <c r="C114" s="272">
        <v>0</v>
      </c>
      <c r="D114" s="273">
        <v>0</v>
      </c>
      <c r="E114" s="274">
        <v>10</v>
      </c>
      <c r="F114" s="274">
        <v>0</v>
      </c>
      <c r="G114" s="274">
        <v>0</v>
      </c>
      <c r="H114" s="275">
        <v>18</v>
      </c>
      <c r="I114" s="276">
        <v>5.5555555555555552E-2</v>
      </c>
    </row>
    <row r="115" spans="1:9" ht="13.5">
      <c r="A115" s="270"/>
      <c r="B115" s="277" t="s">
        <v>2</v>
      </c>
      <c r="C115" s="278">
        <v>0</v>
      </c>
      <c r="D115" s="279">
        <v>0</v>
      </c>
      <c r="E115" s="280">
        <v>3</v>
      </c>
      <c r="F115" s="280">
        <v>0</v>
      </c>
      <c r="G115" s="280">
        <v>0</v>
      </c>
      <c r="H115" s="281">
        <v>36</v>
      </c>
      <c r="I115" s="282">
        <v>0</v>
      </c>
    </row>
    <row r="116" spans="1:9" ht="13.5">
      <c r="A116" s="270"/>
      <c r="B116" s="277" t="s">
        <v>45</v>
      </c>
      <c r="C116" s="278">
        <v>0</v>
      </c>
      <c r="D116" s="279">
        <v>0</v>
      </c>
      <c r="E116" s="280"/>
      <c r="F116" s="280"/>
      <c r="G116" s="280"/>
      <c r="H116" s="281"/>
      <c r="I116" s="282"/>
    </row>
    <row r="117" spans="1:9" ht="13.5">
      <c r="A117" s="270"/>
      <c r="B117" s="277" t="s">
        <v>46</v>
      </c>
      <c r="C117" s="278">
        <v>6</v>
      </c>
      <c r="D117" s="279">
        <v>3.5</v>
      </c>
      <c r="E117" s="280"/>
      <c r="F117" s="280"/>
      <c r="G117" s="280"/>
      <c r="H117" s="281"/>
      <c r="I117" s="282"/>
    </row>
    <row r="118" spans="1:9" ht="13.5">
      <c r="A118" s="270"/>
      <c r="B118" s="277" t="s">
        <v>12</v>
      </c>
      <c r="C118" s="278">
        <v>0</v>
      </c>
      <c r="D118" s="279">
        <v>0</v>
      </c>
      <c r="E118" s="280">
        <v>2</v>
      </c>
      <c r="F118" s="280">
        <v>0</v>
      </c>
      <c r="G118" s="280">
        <v>0</v>
      </c>
      <c r="H118" s="281"/>
      <c r="I118" s="282"/>
    </row>
    <row r="119" spans="1:9" ht="13.5">
      <c r="A119" s="270"/>
      <c r="B119" s="277" t="s">
        <v>4</v>
      </c>
      <c r="C119" s="278">
        <v>0</v>
      </c>
      <c r="D119" s="279">
        <v>0</v>
      </c>
      <c r="E119" s="280">
        <v>9</v>
      </c>
      <c r="F119" s="280">
        <v>0</v>
      </c>
      <c r="G119" s="280">
        <v>0</v>
      </c>
      <c r="H119" s="281"/>
      <c r="I119" s="282"/>
    </row>
    <row r="120" spans="1:9" ht="13.5">
      <c r="A120" s="270"/>
      <c r="B120" s="277" t="s">
        <v>6</v>
      </c>
      <c r="C120" s="278">
        <v>0</v>
      </c>
      <c r="D120" s="279">
        <v>0</v>
      </c>
      <c r="E120" s="280">
        <v>6</v>
      </c>
      <c r="F120" s="280">
        <v>0</v>
      </c>
      <c r="G120" s="280">
        <v>0</v>
      </c>
      <c r="H120" s="281">
        <v>10</v>
      </c>
      <c r="I120" s="282">
        <v>0</v>
      </c>
    </row>
    <row r="121" spans="1:9" ht="13.5">
      <c r="A121" s="270"/>
      <c r="B121" s="277" t="s">
        <v>8</v>
      </c>
      <c r="C121" s="278">
        <v>1</v>
      </c>
      <c r="D121" s="279">
        <v>1</v>
      </c>
      <c r="E121" s="280">
        <v>4</v>
      </c>
      <c r="F121" s="280">
        <v>0</v>
      </c>
      <c r="G121" s="280">
        <v>0</v>
      </c>
      <c r="H121" s="281"/>
      <c r="I121" s="282"/>
    </row>
    <row r="122" spans="1:9" ht="13.5">
      <c r="A122" s="270"/>
      <c r="B122" s="277" t="s">
        <v>9</v>
      </c>
      <c r="C122" s="278">
        <v>33</v>
      </c>
      <c r="D122" s="279">
        <v>4.4060606060606062</v>
      </c>
      <c r="E122" s="280">
        <v>19</v>
      </c>
      <c r="F122" s="280">
        <v>8.1999999999999993</v>
      </c>
      <c r="G122" s="280">
        <v>11.3</v>
      </c>
      <c r="H122" s="281">
        <v>62</v>
      </c>
      <c r="I122" s="282">
        <v>3.0645161290322576</v>
      </c>
    </row>
    <row r="123" spans="1:9" ht="13.5">
      <c r="A123" s="270"/>
      <c r="B123" s="277" t="s">
        <v>10</v>
      </c>
      <c r="C123" s="278">
        <v>0</v>
      </c>
      <c r="D123" s="279">
        <v>0</v>
      </c>
      <c r="E123" s="280">
        <v>15</v>
      </c>
      <c r="F123" s="280">
        <v>0</v>
      </c>
      <c r="G123" s="280">
        <v>0</v>
      </c>
      <c r="H123" s="281">
        <v>75</v>
      </c>
      <c r="I123" s="282">
        <v>0</v>
      </c>
    </row>
    <row r="124" spans="1:9" ht="13.5">
      <c r="A124" s="270"/>
      <c r="B124" s="277" t="s">
        <v>47</v>
      </c>
      <c r="C124" s="278">
        <v>1</v>
      </c>
      <c r="D124" s="279">
        <v>6</v>
      </c>
      <c r="E124" s="280"/>
      <c r="F124" s="280"/>
      <c r="G124" s="280"/>
      <c r="H124" s="281"/>
      <c r="I124" s="282"/>
    </row>
    <row r="125" spans="1:9" ht="13.5">
      <c r="A125" s="270"/>
      <c r="B125" s="277" t="s">
        <v>5</v>
      </c>
      <c r="C125" s="278">
        <v>3</v>
      </c>
      <c r="D125" s="279">
        <v>1.8333333333333333</v>
      </c>
      <c r="E125" s="280">
        <v>53</v>
      </c>
      <c r="F125" s="280">
        <v>0.5</v>
      </c>
      <c r="G125" s="280">
        <v>1.9</v>
      </c>
      <c r="H125" s="281">
        <v>94</v>
      </c>
      <c r="I125" s="282">
        <v>7.765957446808508E-2</v>
      </c>
    </row>
    <row r="126" spans="1:9" ht="13.5">
      <c r="A126" s="270"/>
      <c r="B126" s="277" t="s">
        <v>11</v>
      </c>
      <c r="C126" s="278">
        <v>0</v>
      </c>
      <c r="D126" s="279">
        <v>0</v>
      </c>
      <c r="E126" s="280">
        <v>2</v>
      </c>
      <c r="F126" s="280">
        <v>0</v>
      </c>
      <c r="G126" s="280">
        <v>0</v>
      </c>
      <c r="H126" s="281">
        <v>10</v>
      </c>
      <c r="I126" s="282">
        <v>0</v>
      </c>
    </row>
    <row r="127" spans="1:9" ht="13.5">
      <c r="A127" s="270"/>
      <c r="B127" s="277" t="s">
        <v>13</v>
      </c>
      <c r="C127" s="278">
        <v>0</v>
      </c>
      <c r="D127" s="279">
        <v>0</v>
      </c>
      <c r="E127" s="280">
        <v>3</v>
      </c>
      <c r="F127" s="280">
        <v>0</v>
      </c>
      <c r="G127" s="280">
        <v>0</v>
      </c>
      <c r="H127" s="281">
        <v>68</v>
      </c>
      <c r="I127" s="282">
        <v>0</v>
      </c>
    </row>
    <row r="128" spans="1:9" ht="13.5">
      <c r="A128" s="270"/>
      <c r="B128" s="277" t="s">
        <v>14</v>
      </c>
      <c r="C128" s="278">
        <v>0</v>
      </c>
      <c r="D128" s="279">
        <v>0</v>
      </c>
      <c r="E128" s="280">
        <v>24</v>
      </c>
      <c r="F128" s="280">
        <v>0</v>
      </c>
      <c r="G128" s="280">
        <v>0</v>
      </c>
      <c r="H128" s="281"/>
      <c r="I128" s="282"/>
    </row>
    <row r="129" spans="1:9" ht="13.5">
      <c r="A129" s="270"/>
      <c r="B129" s="277" t="s">
        <v>15</v>
      </c>
      <c r="C129" s="278">
        <v>0</v>
      </c>
      <c r="D129" s="279">
        <v>0</v>
      </c>
      <c r="E129" s="280"/>
      <c r="F129" s="280"/>
      <c r="G129" s="280"/>
      <c r="H129" s="281"/>
      <c r="I129" s="282"/>
    </row>
    <row r="130" spans="1:9" ht="13.5">
      <c r="A130" s="270"/>
      <c r="B130" s="277" t="s">
        <v>48</v>
      </c>
      <c r="C130" s="278">
        <v>0</v>
      </c>
      <c r="D130" s="279">
        <v>0</v>
      </c>
      <c r="E130" s="280"/>
      <c r="F130" s="280"/>
      <c r="G130" s="280"/>
      <c r="H130" s="281"/>
      <c r="I130" s="282"/>
    </row>
    <row r="131" spans="1:9" ht="13.5">
      <c r="A131" s="270"/>
      <c r="B131" s="277" t="s">
        <v>16</v>
      </c>
      <c r="C131" s="278">
        <v>0</v>
      </c>
      <c r="D131" s="279">
        <v>0</v>
      </c>
      <c r="E131" s="280">
        <v>13</v>
      </c>
      <c r="F131" s="280">
        <v>0.2</v>
      </c>
      <c r="G131" s="280">
        <v>0.6</v>
      </c>
      <c r="H131" s="281"/>
      <c r="I131" s="282"/>
    </row>
    <row r="132" spans="1:9" ht="13.5">
      <c r="A132" s="270"/>
      <c r="B132" s="277" t="s">
        <v>21</v>
      </c>
      <c r="C132" s="278">
        <v>0</v>
      </c>
      <c r="D132" s="279">
        <v>0</v>
      </c>
      <c r="E132" s="280">
        <v>3</v>
      </c>
      <c r="F132" s="280">
        <v>0</v>
      </c>
      <c r="G132" s="280">
        <v>0</v>
      </c>
      <c r="H132" s="281"/>
      <c r="I132" s="282"/>
    </row>
    <row r="133" spans="1:9" ht="13.5">
      <c r="A133" s="270"/>
      <c r="B133" s="277" t="s">
        <v>17</v>
      </c>
      <c r="C133" s="278">
        <v>0</v>
      </c>
      <c r="D133" s="279">
        <v>0</v>
      </c>
      <c r="E133" s="280">
        <v>16</v>
      </c>
      <c r="F133" s="280">
        <v>0.1</v>
      </c>
      <c r="G133" s="280">
        <v>0.3</v>
      </c>
      <c r="H133" s="281">
        <v>48</v>
      </c>
      <c r="I133" s="282">
        <v>0</v>
      </c>
    </row>
    <row r="134" spans="1:9" ht="13.5">
      <c r="A134" s="270"/>
      <c r="B134" s="277" t="s">
        <v>18</v>
      </c>
      <c r="C134" s="278">
        <v>6</v>
      </c>
      <c r="D134" s="279">
        <v>2.5</v>
      </c>
      <c r="E134" s="280">
        <v>7</v>
      </c>
      <c r="F134" s="280">
        <v>0.8</v>
      </c>
      <c r="G134" s="280">
        <v>0.6</v>
      </c>
      <c r="H134" s="281">
        <v>34</v>
      </c>
      <c r="I134" s="282">
        <v>0.15</v>
      </c>
    </row>
    <row r="135" spans="1:9" ht="13.5">
      <c r="A135" s="270"/>
      <c r="B135" s="277" t="s">
        <v>19</v>
      </c>
      <c r="C135" s="278">
        <v>1</v>
      </c>
      <c r="D135" s="279">
        <v>7</v>
      </c>
      <c r="E135" s="280">
        <v>19</v>
      </c>
      <c r="F135" s="280">
        <v>0</v>
      </c>
      <c r="G135" s="280">
        <v>0</v>
      </c>
      <c r="H135" s="281"/>
      <c r="I135" s="282"/>
    </row>
    <row r="136" spans="1:9" ht="13.5">
      <c r="A136" s="270"/>
      <c r="B136" s="277" t="s">
        <v>49</v>
      </c>
      <c r="C136" s="278">
        <v>0</v>
      </c>
      <c r="D136" s="279">
        <v>0</v>
      </c>
      <c r="E136" s="280"/>
      <c r="F136" s="280"/>
      <c r="G136" s="280"/>
      <c r="H136" s="281"/>
      <c r="I136" s="282"/>
    </row>
    <row r="137" spans="1:9" ht="13.5">
      <c r="A137" s="270"/>
      <c r="B137" s="277" t="s">
        <v>50</v>
      </c>
      <c r="C137" s="278">
        <v>2</v>
      </c>
      <c r="D137" s="279">
        <v>1</v>
      </c>
      <c r="E137" s="280"/>
      <c r="F137" s="280"/>
      <c r="G137" s="280"/>
      <c r="H137" s="281"/>
      <c r="I137" s="282"/>
    </row>
    <row r="138" spans="1:9" ht="13.5">
      <c r="A138" s="270"/>
      <c r="B138" s="277" t="s">
        <v>44</v>
      </c>
      <c r="C138" s="278">
        <v>3</v>
      </c>
      <c r="D138" s="279">
        <v>1</v>
      </c>
      <c r="E138" s="280">
        <v>1</v>
      </c>
      <c r="F138" s="280">
        <v>0</v>
      </c>
      <c r="G138" s="280" t="s">
        <v>41</v>
      </c>
      <c r="H138" s="281">
        <v>63</v>
      </c>
      <c r="I138" s="282">
        <v>0</v>
      </c>
    </row>
    <row r="139" spans="1:9" ht="13.5">
      <c r="A139" s="270"/>
      <c r="B139" s="277" t="s">
        <v>20</v>
      </c>
      <c r="C139" s="278">
        <v>0</v>
      </c>
      <c r="D139" s="279">
        <v>0</v>
      </c>
      <c r="E139" s="280">
        <v>10</v>
      </c>
      <c r="F139" s="280">
        <v>0.4</v>
      </c>
      <c r="G139" s="280">
        <v>0.7</v>
      </c>
      <c r="H139" s="281">
        <v>25</v>
      </c>
      <c r="I139" s="282">
        <v>0.24</v>
      </c>
    </row>
    <row r="140" spans="1:9" ht="13.5">
      <c r="A140" s="270"/>
      <c r="B140" s="277" t="s">
        <v>7</v>
      </c>
      <c r="C140" s="278">
        <v>1</v>
      </c>
      <c r="D140" s="279">
        <v>1</v>
      </c>
      <c r="E140" s="280">
        <v>28</v>
      </c>
      <c r="F140" s="280">
        <v>0.1</v>
      </c>
      <c r="G140" s="280">
        <v>0.4</v>
      </c>
      <c r="H140" s="281">
        <v>64</v>
      </c>
      <c r="I140" s="282">
        <v>7.8125E-2</v>
      </c>
    </row>
    <row r="141" spans="1:9" ht="13.5">
      <c r="A141" s="270"/>
      <c r="B141" s="277" t="s">
        <v>29</v>
      </c>
      <c r="C141" s="278">
        <v>9</v>
      </c>
      <c r="D141" s="279">
        <v>7.1111111111111116</v>
      </c>
      <c r="E141" s="280"/>
      <c r="F141" s="280"/>
      <c r="G141" s="280"/>
      <c r="H141" s="281">
        <v>26</v>
      </c>
      <c r="I141" s="282">
        <v>9.1999999999999993</v>
      </c>
    </row>
    <row r="142" spans="1:9" ht="13.5">
      <c r="A142" s="270"/>
      <c r="B142" s="277" t="s">
        <v>3</v>
      </c>
      <c r="C142" s="278">
        <v>0</v>
      </c>
      <c r="D142" s="279">
        <v>0</v>
      </c>
      <c r="E142" s="280">
        <v>13</v>
      </c>
      <c r="F142" s="280">
        <v>0.1</v>
      </c>
      <c r="G142" s="280">
        <v>0.4</v>
      </c>
      <c r="H142" s="281">
        <v>35</v>
      </c>
      <c r="I142" s="282">
        <v>5.7142857142857141E-2</v>
      </c>
    </row>
    <row r="143" spans="1:9" ht="13.5">
      <c r="A143" s="270"/>
      <c r="B143" s="277" t="s">
        <v>165</v>
      </c>
      <c r="C143" s="278">
        <v>1</v>
      </c>
      <c r="D143" s="279">
        <v>15</v>
      </c>
      <c r="E143" s="280">
        <v>5</v>
      </c>
      <c r="F143" s="280">
        <v>0</v>
      </c>
      <c r="G143" s="280">
        <v>0</v>
      </c>
      <c r="H143" s="281">
        <v>80</v>
      </c>
      <c r="I143" s="282">
        <v>6.25E-2</v>
      </c>
    </row>
    <row r="144" spans="1:9" ht="13.5">
      <c r="A144" s="270"/>
      <c r="B144" s="277"/>
      <c r="C144" s="278"/>
      <c r="D144" s="279"/>
      <c r="E144" s="280"/>
      <c r="F144" s="280"/>
      <c r="G144" s="280"/>
      <c r="H144" s="281"/>
      <c r="I144" s="282"/>
    </row>
    <row r="145" spans="1:9" ht="13.5">
      <c r="A145" s="283"/>
      <c r="B145" s="284" t="s">
        <v>22</v>
      </c>
      <c r="C145" s="285">
        <f>SUM(C114:C144)</f>
        <v>67</v>
      </c>
      <c r="D145" s="286">
        <f>AVERAGE(D114:D143)</f>
        <v>1.7116835016835017</v>
      </c>
      <c r="E145" s="287">
        <v>301</v>
      </c>
      <c r="F145" s="287">
        <v>0.7</v>
      </c>
      <c r="G145" s="287">
        <v>3.5</v>
      </c>
      <c r="H145" s="288">
        <v>748</v>
      </c>
      <c r="I145" s="289">
        <v>0.61577540106951811</v>
      </c>
    </row>
    <row r="147" spans="1:9" ht="12.75" thickBot="1">
      <c r="D147" s="3">
        <v>2005</v>
      </c>
      <c r="E147" s="3"/>
      <c r="F147" s="3"/>
      <c r="G147" s="3">
        <v>2000</v>
      </c>
    </row>
    <row r="148" spans="1:9" ht="12" customHeight="1">
      <c r="A148" s="261"/>
      <c r="B148" s="261"/>
      <c r="C148" s="605" t="s">
        <v>35</v>
      </c>
      <c r="D148" s="606"/>
      <c r="E148" s="606"/>
      <c r="F148" s="606"/>
      <c r="G148" s="606"/>
      <c r="H148" s="606"/>
      <c r="I148" s="607"/>
    </row>
    <row r="149" spans="1:9" ht="33.75">
      <c r="A149" s="262"/>
      <c r="B149" s="263"/>
      <c r="C149" s="264" t="s">
        <v>42</v>
      </c>
      <c r="D149" s="265" t="s">
        <v>43</v>
      </c>
      <c r="E149" s="266" t="s">
        <v>24</v>
      </c>
      <c r="F149" s="266" t="s">
        <v>25</v>
      </c>
      <c r="G149" s="267" t="s">
        <v>26</v>
      </c>
      <c r="H149" s="268" t="s">
        <v>28</v>
      </c>
      <c r="I149" s="269" t="s">
        <v>27</v>
      </c>
    </row>
    <row r="150" spans="1:9" ht="13.5">
      <c r="A150" s="270" t="s">
        <v>23</v>
      </c>
      <c r="B150" s="271" t="s">
        <v>1</v>
      </c>
      <c r="C150" s="272">
        <v>33</v>
      </c>
      <c r="D150" s="273">
        <v>9.2939393939393931</v>
      </c>
      <c r="E150" s="274">
        <v>29</v>
      </c>
      <c r="F150" s="274">
        <v>7.7</v>
      </c>
      <c r="G150" s="274">
        <v>7.4</v>
      </c>
      <c r="H150" s="275">
        <v>18</v>
      </c>
      <c r="I150" s="276">
        <v>7.2444444444444445</v>
      </c>
    </row>
    <row r="151" spans="1:9" ht="13.5">
      <c r="A151" s="270"/>
      <c r="B151" s="277" t="s">
        <v>2</v>
      </c>
      <c r="C151" s="278">
        <v>35</v>
      </c>
      <c r="D151" s="279">
        <v>11.105714285714287</v>
      </c>
      <c r="E151" s="280">
        <v>13</v>
      </c>
      <c r="F151" s="280">
        <v>9.6999999999999993</v>
      </c>
      <c r="G151" s="280">
        <v>7.8</v>
      </c>
      <c r="H151" s="281">
        <v>36</v>
      </c>
      <c r="I151" s="282">
        <v>4.5277777777777777</v>
      </c>
    </row>
    <row r="152" spans="1:9" ht="13.5">
      <c r="A152" s="270"/>
      <c r="B152" s="277" t="s">
        <v>45</v>
      </c>
      <c r="C152" s="278">
        <v>6</v>
      </c>
      <c r="D152" s="279">
        <v>8.9333333333333336</v>
      </c>
      <c r="E152" s="280"/>
      <c r="F152" s="280"/>
      <c r="G152" s="280"/>
      <c r="H152" s="281"/>
      <c r="I152" s="282"/>
    </row>
    <row r="153" spans="1:9" ht="13.5">
      <c r="A153" s="270"/>
      <c r="B153" s="277" t="s">
        <v>46</v>
      </c>
      <c r="C153" s="278">
        <v>16</v>
      </c>
      <c r="D153" s="279">
        <v>2.5625</v>
      </c>
      <c r="E153" s="280"/>
      <c r="F153" s="280"/>
      <c r="G153" s="280"/>
      <c r="H153" s="281"/>
      <c r="I153" s="282"/>
    </row>
    <row r="154" spans="1:9" ht="13.5">
      <c r="A154" s="270"/>
      <c r="B154" s="277" t="s">
        <v>12</v>
      </c>
      <c r="C154" s="278">
        <v>36</v>
      </c>
      <c r="D154" s="279">
        <v>3.4166666666666665</v>
      </c>
      <c r="E154" s="280">
        <v>15</v>
      </c>
      <c r="F154" s="280">
        <v>4.4000000000000004</v>
      </c>
      <c r="G154" s="280">
        <v>4.2</v>
      </c>
      <c r="H154" s="281"/>
      <c r="I154" s="282"/>
    </row>
    <row r="155" spans="1:9" ht="13.5">
      <c r="A155" s="270"/>
      <c r="B155" s="277" t="s">
        <v>4</v>
      </c>
      <c r="C155" s="278">
        <v>40</v>
      </c>
      <c r="D155" s="279">
        <v>13.352500000000001</v>
      </c>
      <c r="E155" s="280">
        <v>66</v>
      </c>
      <c r="F155" s="280">
        <v>9.3000000000000007</v>
      </c>
      <c r="G155" s="280">
        <v>9.4</v>
      </c>
      <c r="H155" s="281"/>
      <c r="I155" s="282"/>
    </row>
    <row r="156" spans="1:9" ht="13.5">
      <c r="A156" s="270"/>
      <c r="B156" s="277" t="s">
        <v>6</v>
      </c>
      <c r="C156" s="278">
        <v>7</v>
      </c>
      <c r="D156" s="279">
        <v>80.471428571428561</v>
      </c>
      <c r="E156" s="280">
        <v>10</v>
      </c>
      <c r="F156" s="280">
        <v>28.2</v>
      </c>
      <c r="G156" s="280">
        <v>36.299999999999997</v>
      </c>
      <c r="H156" s="281">
        <v>10</v>
      </c>
      <c r="I156" s="282">
        <v>14.7699</v>
      </c>
    </row>
    <row r="157" spans="1:9" ht="13.5">
      <c r="A157" s="270"/>
      <c r="B157" s="277" t="s">
        <v>8</v>
      </c>
      <c r="C157" s="278">
        <v>9</v>
      </c>
      <c r="D157" s="279">
        <v>2.588888888888889</v>
      </c>
      <c r="E157" s="280">
        <v>8</v>
      </c>
      <c r="F157" s="280">
        <v>2.2999999999999998</v>
      </c>
      <c r="G157" s="280">
        <v>1.7</v>
      </c>
      <c r="H157" s="281"/>
      <c r="I157" s="282"/>
    </row>
    <row r="158" spans="1:9" ht="13.5">
      <c r="A158" s="270"/>
      <c r="B158" s="277" t="s">
        <v>9</v>
      </c>
      <c r="C158" s="278">
        <v>23</v>
      </c>
      <c r="D158" s="279">
        <v>4.1913043478260867</v>
      </c>
      <c r="E158" s="280">
        <v>25</v>
      </c>
      <c r="F158" s="280">
        <v>4</v>
      </c>
      <c r="G158" s="280">
        <v>4.4000000000000004</v>
      </c>
      <c r="H158" s="281">
        <v>62</v>
      </c>
      <c r="I158" s="282">
        <v>0.967741935483871</v>
      </c>
    </row>
    <row r="159" spans="1:9" ht="13.5">
      <c r="A159" s="270"/>
      <c r="B159" s="277" t="s">
        <v>10</v>
      </c>
      <c r="C159" s="278">
        <v>23</v>
      </c>
      <c r="D159" s="279">
        <v>7.3695652173913047</v>
      </c>
      <c r="E159" s="280">
        <v>23</v>
      </c>
      <c r="F159" s="280">
        <v>7.7</v>
      </c>
      <c r="G159" s="280">
        <v>7.3</v>
      </c>
      <c r="H159" s="281">
        <v>75</v>
      </c>
      <c r="I159" s="282">
        <v>6.6946533333333331</v>
      </c>
    </row>
    <row r="160" spans="1:9" ht="13.5">
      <c r="A160" s="270"/>
      <c r="B160" s="277" t="s">
        <v>47</v>
      </c>
      <c r="C160" s="278">
        <v>12</v>
      </c>
      <c r="D160" s="279">
        <v>3.6749999999999998</v>
      </c>
      <c r="E160" s="280"/>
      <c r="F160" s="280"/>
      <c r="G160" s="280"/>
      <c r="H160" s="281"/>
      <c r="I160" s="282"/>
    </row>
    <row r="161" spans="1:9" ht="13.5">
      <c r="A161" s="270"/>
      <c r="B161" s="277" t="s">
        <v>5</v>
      </c>
      <c r="C161" s="278">
        <v>100</v>
      </c>
      <c r="D161" s="279">
        <v>7.293000000000001</v>
      </c>
      <c r="E161" s="280">
        <v>135</v>
      </c>
      <c r="F161" s="280">
        <v>5</v>
      </c>
      <c r="G161" s="280">
        <v>4.4000000000000004</v>
      </c>
      <c r="H161" s="281">
        <v>94</v>
      </c>
      <c r="I161" s="282">
        <v>4.627659574468086</v>
      </c>
    </row>
    <row r="162" spans="1:9" ht="13.5">
      <c r="A162" s="270"/>
      <c r="B162" s="277" t="s">
        <v>11</v>
      </c>
      <c r="C162" s="278">
        <v>30</v>
      </c>
      <c r="D162" s="279">
        <v>2.2999999999999998</v>
      </c>
      <c r="E162" s="280">
        <v>13</v>
      </c>
      <c r="F162" s="280">
        <v>3.5</v>
      </c>
      <c r="G162" s="280">
        <v>2</v>
      </c>
      <c r="H162" s="281">
        <v>10</v>
      </c>
      <c r="I162" s="282">
        <v>3.3</v>
      </c>
    </row>
    <row r="163" spans="1:9" ht="13.5">
      <c r="A163" s="270"/>
      <c r="B163" s="277" t="s">
        <v>13</v>
      </c>
      <c r="C163" s="278">
        <v>47</v>
      </c>
      <c r="D163" s="279">
        <v>7.3510638297872344</v>
      </c>
      <c r="E163" s="280">
        <v>60</v>
      </c>
      <c r="F163" s="280">
        <v>6.4</v>
      </c>
      <c r="G163" s="280">
        <v>4.8</v>
      </c>
      <c r="H163" s="281">
        <v>68</v>
      </c>
      <c r="I163" s="282">
        <v>3.1367647058823529</v>
      </c>
    </row>
    <row r="164" spans="1:9" ht="13.5">
      <c r="A164" s="270"/>
      <c r="B164" s="277" t="s">
        <v>14</v>
      </c>
      <c r="C164" s="278">
        <v>26</v>
      </c>
      <c r="D164" s="279">
        <v>7.5076923076923077</v>
      </c>
      <c r="E164" s="280">
        <v>43</v>
      </c>
      <c r="F164" s="280">
        <v>6</v>
      </c>
      <c r="G164" s="280">
        <v>5.8</v>
      </c>
      <c r="H164" s="281"/>
      <c r="I164" s="282"/>
    </row>
    <row r="165" spans="1:9" ht="13.5">
      <c r="A165" s="270"/>
      <c r="B165" s="277" t="s">
        <v>15</v>
      </c>
      <c r="C165" s="278">
        <v>43</v>
      </c>
      <c r="D165" s="279">
        <v>5.8186046511627909</v>
      </c>
      <c r="E165" s="280">
        <v>43</v>
      </c>
      <c r="F165" s="280">
        <v>2.7</v>
      </c>
      <c r="G165" s="280">
        <v>5.8</v>
      </c>
      <c r="H165" s="281"/>
      <c r="I165" s="282"/>
    </row>
    <row r="166" spans="1:9" ht="13.5">
      <c r="A166" s="270"/>
      <c r="B166" s="277" t="s">
        <v>48</v>
      </c>
      <c r="C166" s="278">
        <v>18</v>
      </c>
      <c r="D166" s="279">
        <v>2</v>
      </c>
      <c r="E166" s="280"/>
      <c r="F166" s="280"/>
      <c r="G166" s="280"/>
      <c r="H166" s="281"/>
      <c r="I166" s="282"/>
    </row>
    <row r="167" spans="1:9" ht="13.5">
      <c r="A167" s="270"/>
      <c r="B167" s="277" t="s">
        <v>16</v>
      </c>
      <c r="C167" s="278">
        <v>4</v>
      </c>
      <c r="D167" s="279">
        <v>5.5</v>
      </c>
      <c r="E167" s="280">
        <v>19</v>
      </c>
      <c r="F167" s="280">
        <v>2.7</v>
      </c>
      <c r="G167" s="280">
        <v>3.6</v>
      </c>
      <c r="H167" s="281"/>
      <c r="I167" s="282"/>
    </row>
    <row r="168" spans="1:9" ht="13.5">
      <c r="A168" s="270"/>
      <c r="B168" s="277" t="s">
        <v>21</v>
      </c>
      <c r="C168" s="278">
        <v>5</v>
      </c>
      <c r="D168" s="279">
        <v>8.1999999999999993</v>
      </c>
      <c r="E168" s="280">
        <v>4</v>
      </c>
      <c r="F168" s="280">
        <v>2.8</v>
      </c>
      <c r="G168" s="280">
        <v>2.2999999999999998</v>
      </c>
      <c r="H168" s="281"/>
      <c r="I168" s="282"/>
    </row>
    <row r="169" spans="1:9" ht="13.5">
      <c r="A169" s="270"/>
      <c r="B169" s="277" t="s">
        <v>17</v>
      </c>
      <c r="C169" s="278">
        <v>10</v>
      </c>
      <c r="D169" s="279">
        <v>30.29</v>
      </c>
      <c r="E169" s="280">
        <v>25</v>
      </c>
      <c r="F169" s="280">
        <v>28.3</v>
      </c>
      <c r="G169" s="280">
        <v>15.5</v>
      </c>
      <c r="H169" s="281">
        <v>48</v>
      </c>
      <c r="I169" s="282">
        <v>16.824916666666667</v>
      </c>
    </row>
    <row r="170" spans="1:9" ht="13.5">
      <c r="A170" s="270"/>
      <c r="B170" s="277" t="s">
        <v>18</v>
      </c>
      <c r="C170" s="278">
        <v>16</v>
      </c>
      <c r="D170" s="279">
        <v>20.324999999999999</v>
      </c>
      <c r="E170" s="280">
        <v>8</v>
      </c>
      <c r="F170" s="280">
        <v>13.2</v>
      </c>
      <c r="G170" s="280">
        <v>6.5</v>
      </c>
      <c r="H170" s="281">
        <v>34</v>
      </c>
      <c r="I170" s="282">
        <v>6.8352941176470594</v>
      </c>
    </row>
    <row r="171" spans="1:9" ht="13.5">
      <c r="A171" s="270"/>
      <c r="B171" s="277" t="s">
        <v>19</v>
      </c>
      <c r="C171" s="278">
        <v>42</v>
      </c>
      <c r="D171" s="279">
        <v>3.138095238095238</v>
      </c>
      <c r="E171" s="280">
        <v>42</v>
      </c>
      <c r="F171" s="280">
        <v>3.8</v>
      </c>
      <c r="G171" s="280">
        <v>2.8</v>
      </c>
      <c r="H171" s="281"/>
      <c r="I171" s="282"/>
    </row>
    <row r="172" spans="1:9" ht="13.5">
      <c r="A172" s="270"/>
      <c r="B172" s="277" t="s">
        <v>49</v>
      </c>
      <c r="C172" s="278">
        <v>24</v>
      </c>
      <c r="D172" s="279">
        <v>12.366666666666667</v>
      </c>
      <c r="E172" s="280"/>
      <c r="F172" s="280"/>
      <c r="G172" s="280"/>
      <c r="H172" s="281"/>
      <c r="I172" s="282"/>
    </row>
    <row r="173" spans="1:9" ht="13.5">
      <c r="A173" s="270"/>
      <c r="B173" s="277" t="s">
        <v>50</v>
      </c>
      <c r="C173" s="278">
        <v>29</v>
      </c>
      <c r="D173" s="279">
        <v>6.7586206896551726</v>
      </c>
      <c r="E173" s="280"/>
      <c r="F173" s="280"/>
      <c r="G173" s="280"/>
      <c r="H173" s="281"/>
      <c r="I173" s="282"/>
    </row>
    <row r="174" spans="1:9" ht="13.5">
      <c r="A174" s="270"/>
      <c r="B174" s="277" t="s">
        <v>44</v>
      </c>
      <c r="C174" s="278">
        <v>49</v>
      </c>
      <c r="D174" s="279">
        <v>2.9510204081632656</v>
      </c>
      <c r="E174" s="280">
        <v>55</v>
      </c>
      <c r="F174" s="280">
        <v>3</v>
      </c>
      <c r="G174" s="280">
        <v>2.7</v>
      </c>
      <c r="H174" s="281">
        <v>63</v>
      </c>
      <c r="I174" s="282">
        <v>2.8888888888888893</v>
      </c>
    </row>
    <row r="175" spans="1:9" ht="13.5">
      <c r="A175" s="270"/>
      <c r="B175" s="277" t="s">
        <v>20</v>
      </c>
      <c r="C175" s="278">
        <v>19</v>
      </c>
      <c r="D175" s="279">
        <v>6.1315789473684212</v>
      </c>
      <c r="E175" s="280">
        <v>23</v>
      </c>
      <c r="F175" s="280">
        <v>4.9000000000000004</v>
      </c>
      <c r="G175" s="280">
        <v>8.6999999999999993</v>
      </c>
      <c r="H175" s="281">
        <v>25</v>
      </c>
      <c r="I175" s="282">
        <v>3.8079999999999998</v>
      </c>
    </row>
    <row r="176" spans="1:9" ht="13.5">
      <c r="A176" s="270"/>
      <c r="B176" s="277" t="s">
        <v>7</v>
      </c>
      <c r="C176" s="278">
        <v>35</v>
      </c>
      <c r="D176" s="279">
        <v>8.7657142857142851</v>
      </c>
      <c r="E176" s="280">
        <v>49</v>
      </c>
      <c r="F176" s="280">
        <v>5.3</v>
      </c>
      <c r="G176" s="280">
        <v>8.1</v>
      </c>
      <c r="H176" s="281">
        <v>64</v>
      </c>
      <c r="I176" s="282">
        <v>2.3250000000000002</v>
      </c>
    </row>
    <row r="177" spans="1:9" ht="13.5">
      <c r="A177" s="270"/>
      <c r="B177" s="277" t="s">
        <v>29</v>
      </c>
      <c r="C177" s="278">
        <v>11</v>
      </c>
      <c r="D177" s="279">
        <v>3.5</v>
      </c>
      <c r="E177" s="280"/>
      <c r="F177" s="280"/>
      <c r="G177" s="280"/>
      <c r="H177" s="281">
        <v>26</v>
      </c>
      <c r="I177" s="282">
        <v>4.9653461538461539</v>
      </c>
    </row>
    <row r="178" spans="1:9" ht="13.5">
      <c r="A178" s="270"/>
      <c r="B178" s="277" t="s">
        <v>3</v>
      </c>
      <c r="C178" s="278">
        <v>17</v>
      </c>
      <c r="D178" s="279">
        <v>10.194117647058823</v>
      </c>
      <c r="E178" s="280">
        <v>26</v>
      </c>
      <c r="F178" s="280">
        <v>6.7</v>
      </c>
      <c r="G178" s="280">
        <v>6.1</v>
      </c>
      <c r="H178" s="281">
        <v>35</v>
      </c>
      <c r="I178" s="282">
        <v>5.4542857142857146</v>
      </c>
    </row>
    <row r="179" spans="1:9" ht="13.5">
      <c r="A179" s="270"/>
      <c r="B179" s="277" t="s">
        <v>165</v>
      </c>
      <c r="C179" s="278">
        <v>15</v>
      </c>
      <c r="D179" s="279">
        <v>47.54</v>
      </c>
      <c r="E179" s="280">
        <v>7</v>
      </c>
      <c r="F179" s="280">
        <v>41.8</v>
      </c>
      <c r="G179" s="280">
        <v>26.1</v>
      </c>
      <c r="H179" s="281">
        <v>80</v>
      </c>
      <c r="I179" s="282">
        <v>15.454974999999994</v>
      </c>
    </row>
    <row r="180" spans="1:9" ht="13.5">
      <c r="A180" s="270"/>
      <c r="B180" s="277"/>
      <c r="C180" s="278"/>
      <c r="D180" s="279"/>
      <c r="E180" s="280"/>
      <c r="F180" s="280"/>
      <c r="G180" s="280"/>
      <c r="H180" s="281"/>
      <c r="I180" s="282"/>
    </row>
    <row r="181" spans="1:9" ht="13.5">
      <c r="A181" s="283"/>
      <c r="B181" s="284" t="s">
        <v>22</v>
      </c>
      <c r="C181" s="285">
        <f>SUM(C150:C180)</f>
        <v>780</v>
      </c>
      <c r="D181" s="286">
        <f>AVERAGE(D150:D179)</f>
        <v>11.496400512551761</v>
      </c>
      <c r="E181" s="287">
        <v>741</v>
      </c>
      <c r="F181" s="287">
        <v>6.9</v>
      </c>
      <c r="G181" s="287">
        <v>10</v>
      </c>
      <c r="H181" s="288">
        <v>748</v>
      </c>
      <c r="I181" s="289">
        <v>6.2926350267379689</v>
      </c>
    </row>
    <row r="183" spans="1:9" ht="12.75" thickBot="1">
      <c r="D183" s="3">
        <v>2005</v>
      </c>
      <c r="E183" s="3"/>
      <c r="F183" s="3"/>
      <c r="G183" s="3">
        <v>2000</v>
      </c>
    </row>
    <row r="184" spans="1:9" ht="12" customHeight="1">
      <c r="A184" s="261"/>
      <c r="B184" s="261"/>
      <c r="C184" s="605" t="s">
        <v>36</v>
      </c>
      <c r="D184" s="606"/>
      <c r="E184" s="606"/>
      <c r="F184" s="606"/>
      <c r="G184" s="606"/>
      <c r="H184" s="606"/>
      <c r="I184" s="607"/>
    </row>
    <row r="185" spans="1:9" ht="33.75">
      <c r="A185" s="262"/>
      <c r="B185" s="263"/>
      <c r="C185" s="264" t="s">
        <v>42</v>
      </c>
      <c r="D185" s="265" t="s">
        <v>43</v>
      </c>
      <c r="E185" s="266" t="s">
        <v>24</v>
      </c>
      <c r="F185" s="266" t="s">
        <v>25</v>
      </c>
      <c r="G185" s="267" t="s">
        <v>26</v>
      </c>
      <c r="H185" s="268" t="s">
        <v>28</v>
      </c>
      <c r="I185" s="269" t="s">
        <v>27</v>
      </c>
    </row>
    <row r="186" spans="1:9" ht="13.5">
      <c r="A186" s="270" t="s">
        <v>23</v>
      </c>
      <c r="B186" s="271" t="s">
        <v>1</v>
      </c>
      <c r="C186" s="272">
        <v>18</v>
      </c>
      <c r="D186" s="273">
        <v>3.3833333333333337</v>
      </c>
      <c r="E186" s="274">
        <v>23</v>
      </c>
      <c r="F186" s="274">
        <v>3.9</v>
      </c>
      <c r="G186" s="274">
        <v>6.6</v>
      </c>
      <c r="H186" s="275">
        <v>18</v>
      </c>
      <c r="I186" s="276">
        <v>3.2555555555555551</v>
      </c>
    </row>
    <row r="187" spans="1:9" ht="13.5">
      <c r="A187" s="270"/>
      <c r="B187" s="277" t="s">
        <v>2</v>
      </c>
      <c r="C187" s="278">
        <v>13</v>
      </c>
      <c r="D187" s="279">
        <v>5.8615384615384611</v>
      </c>
      <c r="E187" s="280">
        <v>6</v>
      </c>
      <c r="F187" s="280">
        <v>3.7</v>
      </c>
      <c r="G187" s="280">
        <v>3.1</v>
      </c>
      <c r="H187" s="281">
        <v>36</v>
      </c>
      <c r="I187" s="282">
        <v>1.6416666666666668</v>
      </c>
    </row>
    <row r="188" spans="1:9" ht="13.5">
      <c r="A188" s="270"/>
      <c r="B188" s="277" t="s">
        <v>45</v>
      </c>
      <c r="C188" s="278">
        <v>1</v>
      </c>
      <c r="D188" s="279">
        <v>2</v>
      </c>
      <c r="E188" s="280"/>
      <c r="F188" s="280"/>
      <c r="G188" s="280"/>
      <c r="H188" s="281"/>
      <c r="I188" s="282"/>
    </row>
    <row r="189" spans="1:9" ht="13.5">
      <c r="A189" s="270"/>
      <c r="B189" s="277" t="s">
        <v>46</v>
      </c>
      <c r="C189" s="278">
        <v>2</v>
      </c>
      <c r="D189" s="279">
        <v>2.5</v>
      </c>
      <c r="E189" s="280"/>
      <c r="F189" s="280"/>
      <c r="G189" s="280"/>
      <c r="H189" s="281"/>
      <c r="I189" s="282"/>
    </row>
    <row r="190" spans="1:9" ht="13.5">
      <c r="A190" s="270"/>
      <c r="B190" s="277" t="s">
        <v>12</v>
      </c>
      <c r="C190" s="278">
        <v>4</v>
      </c>
      <c r="D190" s="279">
        <v>2</v>
      </c>
      <c r="E190" s="280">
        <v>3</v>
      </c>
      <c r="F190" s="280">
        <v>0.7</v>
      </c>
      <c r="G190" s="280">
        <v>0.6</v>
      </c>
      <c r="H190" s="281"/>
      <c r="I190" s="282"/>
    </row>
    <row r="191" spans="1:9" ht="13.5">
      <c r="A191" s="270"/>
      <c r="B191" s="277" t="s">
        <v>4</v>
      </c>
      <c r="C191" s="278">
        <v>32</v>
      </c>
      <c r="D191" s="279">
        <v>6.9937500000000004</v>
      </c>
      <c r="E191" s="280">
        <v>61</v>
      </c>
      <c r="F191" s="280">
        <v>4.7</v>
      </c>
      <c r="G191" s="280">
        <v>5.7</v>
      </c>
      <c r="H191" s="281"/>
      <c r="I191" s="282"/>
    </row>
    <row r="192" spans="1:9" ht="13.5">
      <c r="A192" s="270"/>
      <c r="B192" s="277" t="s">
        <v>6</v>
      </c>
      <c r="C192" s="278">
        <v>4</v>
      </c>
      <c r="D192" s="279">
        <v>40.575000000000003</v>
      </c>
      <c r="E192" s="280">
        <v>8</v>
      </c>
      <c r="F192" s="280">
        <v>3.8</v>
      </c>
      <c r="G192" s="280">
        <v>6.7</v>
      </c>
      <c r="H192" s="281">
        <v>10</v>
      </c>
      <c r="I192" s="282">
        <v>0.5</v>
      </c>
    </row>
    <row r="193" spans="1:9" ht="13.5">
      <c r="A193" s="270"/>
      <c r="B193" s="277" t="s">
        <v>8</v>
      </c>
      <c r="C193" s="278">
        <v>12</v>
      </c>
      <c r="D193" s="279">
        <v>2.0499999999999998</v>
      </c>
      <c r="E193" s="280">
        <v>8</v>
      </c>
      <c r="F193" s="280">
        <v>1.9</v>
      </c>
      <c r="G193" s="280">
        <v>2.1</v>
      </c>
      <c r="H193" s="281"/>
      <c r="I193" s="282"/>
    </row>
    <row r="194" spans="1:9" ht="13.5">
      <c r="A194" s="270"/>
      <c r="B194" s="277" t="s">
        <v>9</v>
      </c>
      <c r="C194" s="278">
        <v>12</v>
      </c>
      <c r="D194" s="279">
        <v>1.4</v>
      </c>
      <c r="E194" s="280">
        <v>13</v>
      </c>
      <c r="F194" s="280">
        <v>1.7</v>
      </c>
      <c r="G194" s="280">
        <v>2.1</v>
      </c>
      <c r="H194" s="281">
        <v>62</v>
      </c>
      <c r="I194" s="282">
        <v>0.61290322580645118</v>
      </c>
    </row>
    <row r="195" spans="1:9" ht="13.5">
      <c r="A195" s="270"/>
      <c r="B195" s="277" t="s">
        <v>10</v>
      </c>
      <c r="C195" s="278">
        <v>8</v>
      </c>
      <c r="D195" s="279">
        <v>5.8250000000000002</v>
      </c>
      <c r="E195" s="280">
        <v>16</v>
      </c>
      <c r="F195" s="280">
        <v>0.7</v>
      </c>
      <c r="G195" s="280">
        <v>1</v>
      </c>
      <c r="H195" s="281">
        <v>75</v>
      </c>
      <c r="I195" s="282">
        <v>1.5719999999999998</v>
      </c>
    </row>
    <row r="196" spans="1:9" ht="13.5">
      <c r="A196" s="270"/>
      <c r="B196" s="277" t="s">
        <v>47</v>
      </c>
      <c r="C196" s="278">
        <v>4</v>
      </c>
      <c r="D196" s="279">
        <v>1.5</v>
      </c>
      <c r="E196" s="280"/>
      <c r="F196" s="280"/>
      <c r="G196" s="280"/>
      <c r="H196" s="281"/>
      <c r="I196" s="282"/>
    </row>
    <row r="197" spans="1:9" ht="13.5">
      <c r="A197" s="270"/>
      <c r="B197" s="277" t="s">
        <v>5</v>
      </c>
      <c r="C197" s="278">
        <v>82</v>
      </c>
      <c r="D197" s="279">
        <v>5.4926829268292687</v>
      </c>
      <c r="E197" s="280">
        <v>120</v>
      </c>
      <c r="F197" s="280">
        <v>4.3</v>
      </c>
      <c r="G197" s="280">
        <v>4.5999999999999996</v>
      </c>
      <c r="H197" s="281">
        <v>94</v>
      </c>
      <c r="I197" s="282">
        <v>3.1287234042553189</v>
      </c>
    </row>
    <row r="198" spans="1:9" ht="13.5">
      <c r="A198" s="270"/>
      <c r="B198" s="277" t="s">
        <v>11</v>
      </c>
      <c r="C198" s="278">
        <v>9</v>
      </c>
      <c r="D198" s="279">
        <v>1</v>
      </c>
      <c r="E198" s="280">
        <v>8</v>
      </c>
      <c r="F198" s="280">
        <v>1.3</v>
      </c>
      <c r="G198" s="280">
        <v>1.3</v>
      </c>
      <c r="H198" s="281">
        <v>10</v>
      </c>
      <c r="I198" s="282">
        <v>0.2</v>
      </c>
    </row>
    <row r="199" spans="1:9" ht="13.5">
      <c r="A199" s="270"/>
      <c r="B199" s="277" t="s">
        <v>13</v>
      </c>
      <c r="C199" s="278">
        <v>24</v>
      </c>
      <c r="D199" s="279">
        <v>2.541666666666667</v>
      </c>
      <c r="E199" s="280">
        <v>17</v>
      </c>
      <c r="F199" s="280">
        <v>1.9</v>
      </c>
      <c r="G199" s="280">
        <v>2.1</v>
      </c>
      <c r="H199" s="281">
        <v>68</v>
      </c>
      <c r="I199" s="282">
        <v>3.8</v>
      </c>
    </row>
    <row r="200" spans="1:9" ht="13.5">
      <c r="A200" s="270"/>
      <c r="B200" s="277" t="s">
        <v>14</v>
      </c>
      <c r="C200" s="278">
        <v>6</v>
      </c>
      <c r="D200" s="279">
        <v>1.1333333333333333</v>
      </c>
      <c r="E200" s="280">
        <v>27</v>
      </c>
      <c r="F200" s="280">
        <v>0.5</v>
      </c>
      <c r="G200" s="280">
        <v>0.7</v>
      </c>
      <c r="H200" s="281"/>
      <c r="I200" s="282"/>
    </row>
    <row r="201" spans="1:9" ht="13.5">
      <c r="A201" s="270"/>
      <c r="B201" s="277" t="s">
        <v>15</v>
      </c>
      <c r="C201" s="278">
        <v>97</v>
      </c>
      <c r="D201" s="279">
        <v>4.8092783505154646</v>
      </c>
      <c r="E201" s="280">
        <v>51</v>
      </c>
      <c r="F201" s="280">
        <v>6.1</v>
      </c>
      <c r="G201" s="280">
        <v>5.9</v>
      </c>
      <c r="H201" s="281"/>
      <c r="I201" s="282"/>
    </row>
    <row r="202" spans="1:9" ht="13.5">
      <c r="A202" s="270"/>
      <c r="B202" s="277" t="s">
        <v>48</v>
      </c>
      <c r="C202" s="278">
        <v>9</v>
      </c>
      <c r="D202" s="279">
        <v>2.5555555555555558</v>
      </c>
      <c r="E202" s="280"/>
      <c r="F202" s="280"/>
      <c r="G202" s="280"/>
      <c r="H202" s="281"/>
      <c r="I202" s="282"/>
    </row>
    <row r="203" spans="1:9" ht="13.5">
      <c r="A203" s="270"/>
      <c r="B203" s="277" t="s">
        <v>16</v>
      </c>
      <c r="C203" s="278">
        <v>3</v>
      </c>
      <c r="D203" s="279">
        <v>3.5666666666666664</v>
      </c>
      <c r="E203" s="280">
        <v>12</v>
      </c>
      <c r="F203" s="280">
        <v>0</v>
      </c>
      <c r="G203" s="280">
        <v>0</v>
      </c>
      <c r="H203" s="281"/>
      <c r="I203" s="282"/>
    </row>
    <row r="204" spans="1:9" ht="13.5">
      <c r="A204" s="270"/>
      <c r="B204" s="277" t="s">
        <v>21</v>
      </c>
      <c r="C204" s="278">
        <v>4</v>
      </c>
      <c r="D204" s="279">
        <v>4.8250000000000002</v>
      </c>
      <c r="E204" s="280">
        <v>4</v>
      </c>
      <c r="F204" s="280">
        <v>2.5</v>
      </c>
      <c r="G204" s="280">
        <v>1.5</v>
      </c>
      <c r="H204" s="281"/>
      <c r="I204" s="282"/>
    </row>
    <row r="205" spans="1:9" ht="13.5">
      <c r="A205" s="270"/>
      <c r="B205" s="277" t="s">
        <v>17</v>
      </c>
      <c r="C205" s="278">
        <v>8</v>
      </c>
      <c r="D205" s="279">
        <v>4.3</v>
      </c>
      <c r="E205" s="280">
        <v>23</v>
      </c>
      <c r="F205" s="280">
        <v>4.8</v>
      </c>
      <c r="G205" s="280">
        <v>4.5</v>
      </c>
      <c r="H205" s="281">
        <v>48</v>
      </c>
      <c r="I205" s="282">
        <v>4.1062500000000002</v>
      </c>
    </row>
    <row r="206" spans="1:9" ht="13.5">
      <c r="A206" s="270"/>
      <c r="B206" s="277" t="s">
        <v>18</v>
      </c>
      <c r="C206" s="278">
        <v>6</v>
      </c>
      <c r="D206" s="279">
        <v>1.2666666666666666</v>
      </c>
      <c r="E206" s="280">
        <v>6</v>
      </c>
      <c r="F206" s="280">
        <v>0</v>
      </c>
      <c r="G206" s="280">
        <v>0</v>
      </c>
      <c r="H206" s="281">
        <v>34</v>
      </c>
      <c r="I206" s="282">
        <v>0.24411764705882361</v>
      </c>
    </row>
    <row r="207" spans="1:9" ht="13.5">
      <c r="A207" s="270"/>
      <c r="B207" s="277" t="s">
        <v>19</v>
      </c>
      <c r="C207" s="278">
        <v>9</v>
      </c>
      <c r="D207" s="279">
        <v>2.8888888888888888</v>
      </c>
      <c r="E207" s="280">
        <v>38</v>
      </c>
      <c r="F207" s="280">
        <v>2</v>
      </c>
      <c r="G207" s="280">
        <v>1.8</v>
      </c>
      <c r="H207" s="281"/>
      <c r="I207" s="282"/>
    </row>
    <row r="208" spans="1:9" ht="13.5">
      <c r="A208" s="270"/>
      <c r="B208" s="277" t="s">
        <v>49</v>
      </c>
      <c r="C208" s="278">
        <v>16</v>
      </c>
      <c r="D208" s="279">
        <v>8.1437500000000007</v>
      </c>
      <c r="E208" s="280"/>
      <c r="F208" s="280"/>
      <c r="G208" s="280"/>
      <c r="H208" s="281"/>
      <c r="I208" s="282"/>
    </row>
    <row r="209" spans="1:9" ht="13.5">
      <c r="A209" s="270"/>
      <c r="B209" s="277" t="s">
        <v>50</v>
      </c>
      <c r="C209" s="278">
        <v>4</v>
      </c>
      <c r="D209" s="279">
        <v>4.25</v>
      </c>
      <c r="E209" s="280"/>
      <c r="F209" s="280"/>
      <c r="G209" s="280"/>
      <c r="H209" s="281"/>
      <c r="I209" s="282"/>
    </row>
    <row r="210" spans="1:9" ht="13.5">
      <c r="A210" s="270"/>
      <c r="B210" s="277" t="s">
        <v>44</v>
      </c>
      <c r="C210" s="278">
        <v>42</v>
      </c>
      <c r="D210" s="279">
        <v>2.0619047619047621</v>
      </c>
      <c r="E210" s="280">
        <v>33</v>
      </c>
      <c r="F210" s="280">
        <v>1.8</v>
      </c>
      <c r="G210" s="280">
        <v>1</v>
      </c>
      <c r="H210" s="281">
        <v>63</v>
      </c>
      <c r="I210" s="282">
        <v>1.6984126984126984</v>
      </c>
    </row>
    <row r="211" spans="1:9" ht="13.5">
      <c r="A211" s="270"/>
      <c r="B211" s="277" t="s">
        <v>20</v>
      </c>
      <c r="C211" s="278">
        <v>7</v>
      </c>
      <c r="D211" s="279">
        <v>3.7857142857142856</v>
      </c>
      <c r="E211" s="280">
        <v>9</v>
      </c>
      <c r="F211" s="280">
        <v>0.9</v>
      </c>
      <c r="G211" s="280">
        <v>1.2</v>
      </c>
      <c r="H211" s="281">
        <v>25</v>
      </c>
      <c r="I211" s="282">
        <v>0.28000000000000003</v>
      </c>
    </row>
    <row r="212" spans="1:9" ht="13.5">
      <c r="A212" s="270"/>
      <c r="B212" s="277" t="s">
        <v>7</v>
      </c>
      <c r="C212" s="278">
        <v>39</v>
      </c>
      <c r="D212" s="279">
        <v>11.243589743589743</v>
      </c>
      <c r="E212" s="280">
        <v>58</v>
      </c>
      <c r="F212" s="280">
        <v>7.3</v>
      </c>
      <c r="G212" s="280">
        <v>8.1999999999999993</v>
      </c>
      <c r="H212" s="281">
        <v>64</v>
      </c>
      <c r="I212" s="282">
        <v>3.1749999999999998</v>
      </c>
    </row>
    <row r="213" spans="1:9" ht="13.5">
      <c r="A213" s="270"/>
      <c r="B213" s="277" t="s">
        <v>29</v>
      </c>
      <c r="C213" s="278">
        <v>9</v>
      </c>
      <c r="D213" s="279">
        <v>5.5555555555555554</v>
      </c>
      <c r="E213" s="280"/>
      <c r="F213" s="280"/>
      <c r="G213" s="280"/>
      <c r="H213" s="281">
        <v>26</v>
      </c>
      <c r="I213" s="282">
        <v>1.842307692307692</v>
      </c>
    </row>
    <row r="214" spans="1:9" ht="13.5">
      <c r="A214" s="270"/>
      <c r="B214" s="277" t="s">
        <v>3</v>
      </c>
      <c r="C214" s="278">
        <v>7</v>
      </c>
      <c r="D214" s="279">
        <v>5.8</v>
      </c>
      <c r="E214" s="280">
        <v>17</v>
      </c>
      <c r="F214" s="280">
        <v>2.2000000000000002</v>
      </c>
      <c r="G214" s="280">
        <v>3.2</v>
      </c>
      <c r="H214" s="281">
        <v>35</v>
      </c>
      <c r="I214" s="282">
        <v>2.0171428571428569</v>
      </c>
    </row>
    <row r="215" spans="1:9" ht="13.5">
      <c r="A215" s="270"/>
      <c r="B215" s="277" t="s">
        <v>165</v>
      </c>
      <c r="C215" s="278">
        <v>12</v>
      </c>
      <c r="D215" s="279">
        <v>28.05</v>
      </c>
      <c r="E215" s="280">
        <v>7</v>
      </c>
      <c r="F215" s="280">
        <v>22.9</v>
      </c>
      <c r="G215" s="280">
        <v>18.2</v>
      </c>
      <c r="H215" s="281">
        <v>80</v>
      </c>
      <c r="I215" s="282">
        <v>8.8699874999999988</v>
      </c>
    </row>
    <row r="216" spans="1:9" ht="13.5">
      <c r="A216" s="270"/>
      <c r="B216" s="277"/>
      <c r="C216" s="278"/>
      <c r="D216" s="279"/>
      <c r="E216" s="280"/>
      <c r="F216" s="280"/>
      <c r="G216" s="280"/>
      <c r="H216" s="281"/>
      <c r="I216" s="282"/>
    </row>
    <row r="217" spans="1:9" ht="13.5">
      <c r="A217" s="283"/>
      <c r="B217" s="284" t="s">
        <v>22</v>
      </c>
      <c r="C217" s="285">
        <f>SUM(C186:C216)</f>
        <v>503</v>
      </c>
      <c r="D217" s="286">
        <f>AVERAGE(D186:D215)</f>
        <v>5.9119625065586234</v>
      </c>
      <c r="E217" s="287">
        <v>568</v>
      </c>
      <c r="F217" s="287">
        <v>4</v>
      </c>
      <c r="G217" s="287">
        <v>5.8</v>
      </c>
      <c r="H217" s="288">
        <v>748</v>
      </c>
      <c r="I217" s="289">
        <v>2.9195173796791454</v>
      </c>
    </row>
    <row r="219" spans="1:9" ht="12.75" thickBot="1">
      <c r="D219" s="3">
        <v>2005</v>
      </c>
      <c r="E219" s="3"/>
      <c r="F219" s="3"/>
      <c r="G219" s="3">
        <v>2000</v>
      </c>
    </row>
    <row r="220" spans="1:9" ht="12" customHeight="1">
      <c r="A220" s="261"/>
      <c r="B220" s="261"/>
      <c r="C220" s="605" t="s">
        <v>37</v>
      </c>
      <c r="D220" s="606"/>
      <c r="E220" s="606"/>
      <c r="F220" s="606"/>
      <c r="G220" s="606"/>
      <c r="H220" s="606"/>
      <c r="I220" s="607"/>
    </row>
    <row r="221" spans="1:9" ht="33.75">
      <c r="A221" s="262"/>
      <c r="B221" s="263"/>
      <c r="C221" s="264" t="s">
        <v>42</v>
      </c>
      <c r="D221" s="265" t="s">
        <v>43</v>
      </c>
      <c r="E221" s="266" t="s">
        <v>24</v>
      </c>
      <c r="F221" s="266" t="s">
        <v>25</v>
      </c>
      <c r="G221" s="267" t="s">
        <v>26</v>
      </c>
      <c r="H221" s="268" t="s">
        <v>28</v>
      </c>
      <c r="I221" s="269" t="s">
        <v>27</v>
      </c>
    </row>
    <row r="222" spans="1:9" ht="13.5">
      <c r="A222" s="270" t="s">
        <v>23</v>
      </c>
      <c r="B222" s="271" t="s">
        <v>1</v>
      </c>
      <c r="C222" s="272">
        <v>19</v>
      </c>
      <c r="D222" s="273">
        <v>2.594736842105263</v>
      </c>
      <c r="E222" s="274">
        <v>20</v>
      </c>
      <c r="F222" s="274">
        <v>2.4</v>
      </c>
      <c r="G222" s="274">
        <v>2.5</v>
      </c>
      <c r="H222" s="275">
        <v>18</v>
      </c>
      <c r="I222" s="276">
        <v>2.411111111111111</v>
      </c>
    </row>
    <row r="223" spans="1:9" ht="13.5">
      <c r="A223" s="270"/>
      <c r="B223" s="277" t="s">
        <v>2</v>
      </c>
      <c r="C223" s="278">
        <v>8</v>
      </c>
      <c r="D223" s="279">
        <v>1.25</v>
      </c>
      <c r="E223" s="280">
        <v>7</v>
      </c>
      <c r="F223" s="280">
        <v>1</v>
      </c>
      <c r="G223" s="280">
        <v>1.8</v>
      </c>
      <c r="H223" s="281">
        <v>36</v>
      </c>
      <c r="I223" s="282">
        <v>0.40277777777777773</v>
      </c>
    </row>
    <row r="224" spans="1:9" ht="13.5">
      <c r="A224" s="270"/>
      <c r="B224" s="277" t="s">
        <v>45</v>
      </c>
      <c r="C224" s="278">
        <v>4</v>
      </c>
      <c r="D224" s="279">
        <v>8.1999999999999993</v>
      </c>
      <c r="E224" s="280"/>
      <c r="F224" s="280"/>
      <c r="G224" s="280"/>
      <c r="H224" s="281"/>
      <c r="I224" s="282"/>
    </row>
    <row r="225" spans="1:9" ht="13.5">
      <c r="A225" s="270"/>
      <c r="B225" s="277" t="s">
        <v>46</v>
      </c>
      <c r="C225" s="278">
        <v>29</v>
      </c>
      <c r="D225" s="279">
        <v>1.1586206896551725</v>
      </c>
      <c r="E225" s="280"/>
      <c r="F225" s="280"/>
      <c r="G225" s="280"/>
      <c r="H225" s="281"/>
      <c r="I225" s="282"/>
    </row>
    <row r="226" spans="1:9" ht="13.5">
      <c r="A226" s="270"/>
      <c r="B226" s="277" t="s">
        <v>12</v>
      </c>
      <c r="C226" s="278">
        <v>19</v>
      </c>
      <c r="D226" s="279">
        <v>1.4315789473684211</v>
      </c>
      <c r="E226" s="280">
        <v>10</v>
      </c>
      <c r="F226" s="280">
        <v>1.9</v>
      </c>
      <c r="G226" s="280">
        <v>2.2999999999999998</v>
      </c>
      <c r="H226" s="281"/>
      <c r="I226" s="282"/>
    </row>
    <row r="227" spans="1:9" ht="13.5">
      <c r="A227" s="270"/>
      <c r="B227" s="277" t="s">
        <v>4</v>
      </c>
      <c r="C227" s="278">
        <v>20</v>
      </c>
      <c r="D227" s="279">
        <v>2.2199999999999998</v>
      </c>
      <c r="E227" s="280">
        <v>55</v>
      </c>
      <c r="F227" s="280">
        <v>1</v>
      </c>
      <c r="G227" s="280">
        <v>1.6</v>
      </c>
      <c r="H227" s="281"/>
      <c r="I227" s="282"/>
    </row>
    <row r="228" spans="1:9" ht="13.5">
      <c r="A228" s="270"/>
      <c r="B228" s="277" t="s">
        <v>6</v>
      </c>
      <c r="C228" s="278">
        <v>3</v>
      </c>
      <c r="D228" s="279">
        <v>12.466666666666667</v>
      </c>
      <c r="E228" s="280">
        <v>6</v>
      </c>
      <c r="F228" s="280">
        <v>1.5</v>
      </c>
      <c r="G228" s="280">
        <v>2.7</v>
      </c>
      <c r="H228" s="281">
        <v>10</v>
      </c>
      <c r="I228" s="282">
        <v>0.18</v>
      </c>
    </row>
    <row r="229" spans="1:9" ht="13.5">
      <c r="A229" s="270"/>
      <c r="B229" s="277" t="s">
        <v>8</v>
      </c>
      <c r="C229" s="278">
        <v>4</v>
      </c>
      <c r="D229" s="279">
        <v>0.8</v>
      </c>
      <c r="E229" s="280">
        <v>10</v>
      </c>
      <c r="F229" s="280">
        <v>1</v>
      </c>
      <c r="G229" s="280">
        <v>1.2</v>
      </c>
      <c r="H229" s="281"/>
      <c r="I229" s="282"/>
    </row>
    <row r="230" spans="1:9" ht="13.5">
      <c r="A230" s="270"/>
      <c r="B230" s="277" t="s">
        <v>9</v>
      </c>
      <c r="C230" s="278">
        <v>3</v>
      </c>
      <c r="D230" s="279">
        <v>2.333333333333333</v>
      </c>
      <c r="E230" s="280">
        <v>17</v>
      </c>
      <c r="F230" s="280">
        <v>0.2</v>
      </c>
      <c r="G230" s="280">
        <v>0.5</v>
      </c>
      <c r="H230" s="281">
        <v>62</v>
      </c>
      <c r="I230" s="282">
        <v>0.10322580645161292</v>
      </c>
    </row>
    <row r="231" spans="1:9" ht="13.5">
      <c r="A231" s="270"/>
      <c r="B231" s="277" t="s">
        <v>10</v>
      </c>
      <c r="C231" s="278">
        <v>2</v>
      </c>
      <c r="D231" s="279">
        <v>1.5</v>
      </c>
      <c r="E231" s="280">
        <v>20</v>
      </c>
      <c r="F231" s="280">
        <v>0.7</v>
      </c>
      <c r="G231" s="280">
        <v>0.9</v>
      </c>
      <c r="H231" s="281">
        <v>75</v>
      </c>
      <c r="I231" s="282">
        <v>0.4333333333333334</v>
      </c>
    </row>
    <row r="232" spans="1:9" ht="13.5">
      <c r="A232" s="270"/>
      <c r="B232" s="277" t="s">
        <v>47</v>
      </c>
      <c r="C232" s="278">
        <v>11</v>
      </c>
      <c r="D232" s="279">
        <v>1.4090909090909092</v>
      </c>
      <c r="E232" s="280"/>
      <c r="F232" s="280"/>
      <c r="G232" s="280"/>
      <c r="H232" s="281"/>
      <c r="I232" s="282"/>
    </row>
    <row r="233" spans="1:9" ht="13.5">
      <c r="A233" s="270"/>
      <c r="B233" s="277" t="s">
        <v>5</v>
      </c>
      <c r="C233" s="278">
        <v>31</v>
      </c>
      <c r="D233" s="279">
        <v>1.0451612903225806</v>
      </c>
      <c r="E233" s="280">
        <v>100</v>
      </c>
      <c r="F233" s="280">
        <v>0.8</v>
      </c>
      <c r="G233" s="280">
        <v>1</v>
      </c>
      <c r="H233" s="281">
        <v>94</v>
      </c>
      <c r="I233" s="282">
        <v>0.65744680851063864</v>
      </c>
    </row>
    <row r="234" spans="1:9" ht="13.5">
      <c r="A234" s="270"/>
      <c r="B234" s="277" t="s">
        <v>11</v>
      </c>
      <c r="C234" s="278">
        <v>1</v>
      </c>
      <c r="D234" s="279">
        <v>1</v>
      </c>
      <c r="E234" s="280">
        <v>8</v>
      </c>
      <c r="F234" s="280">
        <v>0.4</v>
      </c>
      <c r="G234" s="280">
        <v>0.5</v>
      </c>
      <c r="H234" s="281">
        <v>10</v>
      </c>
      <c r="I234" s="282">
        <v>0.3</v>
      </c>
    </row>
    <row r="235" spans="1:9" ht="13.5">
      <c r="A235" s="270"/>
      <c r="B235" s="277" t="s">
        <v>13</v>
      </c>
      <c r="C235" s="278">
        <v>26</v>
      </c>
      <c r="D235" s="279">
        <v>1.8269230769230771</v>
      </c>
      <c r="E235" s="280">
        <v>49</v>
      </c>
      <c r="F235" s="280">
        <v>1.7</v>
      </c>
      <c r="G235" s="280">
        <v>1</v>
      </c>
      <c r="H235" s="281">
        <v>68</v>
      </c>
      <c r="I235" s="282">
        <v>1.8455882352941178</v>
      </c>
    </row>
    <row r="236" spans="1:9" ht="13.5">
      <c r="A236" s="270"/>
      <c r="B236" s="277" t="s">
        <v>14</v>
      </c>
      <c r="C236" s="278">
        <v>3</v>
      </c>
      <c r="D236" s="279">
        <v>1.6666666666666667</v>
      </c>
      <c r="E236" s="280">
        <v>29</v>
      </c>
      <c r="F236" s="280">
        <v>0.2</v>
      </c>
      <c r="G236" s="280">
        <v>0.6</v>
      </c>
      <c r="H236" s="281"/>
      <c r="I236" s="282"/>
    </row>
    <row r="237" spans="1:9" ht="13.5">
      <c r="A237" s="270"/>
      <c r="B237" s="277" t="s">
        <v>15</v>
      </c>
      <c r="C237" s="278">
        <v>0</v>
      </c>
      <c r="D237" s="279">
        <v>0</v>
      </c>
      <c r="E237" s="280">
        <v>52</v>
      </c>
      <c r="F237" s="280">
        <v>0.3</v>
      </c>
      <c r="G237" s="280">
        <v>0.9</v>
      </c>
      <c r="H237" s="281"/>
      <c r="I237" s="282"/>
    </row>
    <row r="238" spans="1:9" ht="13.5">
      <c r="A238" s="270"/>
      <c r="B238" s="277" t="s">
        <v>48</v>
      </c>
      <c r="C238" s="278">
        <v>10</v>
      </c>
      <c r="D238" s="279">
        <v>1.08</v>
      </c>
      <c r="E238" s="280"/>
      <c r="F238" s="280"/>
      <c r="G238" s="280"/>
      <c r="H238" s="281"/>
      <c r="I238" s="282"/>
    </row>
    <row r="239" spans="1:9" ht="13.5">
      <c r="A239" s="270"/>
      <c r="B239" s="277" t="s">
        <v>16</v>
      </c>
      <c r="C239" s="278">
        <v>3</v>
      </c>
      <c r="D239" s="279">
        <v>3.6666666666666665</v>
      </c>
      <c r="E239" s="280">
        <v>18</v>
      </c>
      <c r="F239" s="280">
        <v>7.4</v>
      </c>
      <c r="G239" s="280">
        <v>19.399999999999999</v>
      </c>
      <c r="H239" s="281"/>
      <c r="I239" s="282"/>
    </row>
    <row r="240" spans="1:9" ht="13.5">
      <c r="A240" s="270"/>
      <c r="B240" s="277" t="s">
        <v>21</v>
      </c>
      <c r="C240" s="278">
        <v>0</v>
      </c>
      <c r="D240" s="279">
        <v>0</v>
      </c>
      <c r="E240" s="280">
        <v>3</v>
      </c>
      <c r="F240" s="280">
        <v>0</v>
      </c>
      <c r="G240" s="280">
        <v>0</v>
      </c>
      <c r="H240" s="281"/>
      <c r="I240" s="282"/>
    </row>
    <row r="241" spans="1:9" ht="13.5">
      <c r="A241" s="270"/>
      <c r="B241" s="277" t="s">
        <v>17</v>
      </c>
      <c r="C241" s="278">
        <v>0</v>
      </c>
      <c r="D241" s="279">
        <v>0</v>
      </c>
      <c r="E241" s="280">
        <v>19</v>
      </c>
      <c r="F241" s="280">
        <v>0.2</v>
      </c>
      <c r="G241" s="280">
        <v>0.5</v>
      </c>
      <c r="H241" s="281">
        <v>48</v>
      </c>
      <c r="I241" s="282">
        <v>0.15208333333333335</v>
      </c>
    </row>
    <row r="242" spans="1:9" ht="13.5">
      <c r="A242" s="270"/>
      <c r="B242" s="277" t="s">
        <v>18</v>
      </c>
      <c r="C242" s="278">
        <v>6</v>
      </c>
      <c r="D242" s="279">
        <v>1.4833333333333334</v>
      </c>
      <c r="E242" s="280">
        <v>8</v>
      </c>
      <c r="F242" s="280">
        <v>0.3</v>
      </c>
      <c r="G242" s="280">
        <v>0.6</v>
      </c>
      <c r="H242" s="281">
        <v>34</v>
      </c>
      <c r="I242" s="282">
        <v>0.22941176470588237</v>
      </c>
    </row>
    <row r="243" spans="1:9" ht="13.5">
      <c r="A243" s="270"/>
      <c r="B243" s="277" t="s">
        <v>19</v>
      </c>
      <c r="C243" s="278">
        <v>8</v>
      </c>
      <c r="D243" s="279">
        <v>2.3374999999999999</v>
      </c>
      <c r="E243" s="280">
        <v>28</v>
      </c>
      <c r="F243" s="280">
        <v>1.7</v>
      </c>
      <c r="G243" s="280">
        <v>1.3</v>
      </c>
      <c r="H243" s="281"/>
      <c r="I243" s="282"/>
    </row>
    <row r="244" spans="1:9" ht="13.5">
      <c r="A244" s="270"/>
      <c r="B244" s="277" t="s">
        <v>49</v>
      </c>
      <c r="C244" s="278">
        <v>11</v>
      </c>
      <c r="D244" s="279">
        <v>2.2727272727272725</v>
      </c>
      <c r="E244" s="280"/>
      <c r="F244" s="280"/>
      <c r="G244" s="280"/>
      <c r="H244" s="281"/>
      <c r="I244" s="282"/>
    </row>
    <row r="245" spans="1:9" ht="13.5">
      <c r="A245" s="270"/>
      <c r="B245" s="277" t="s">
        <v>50</v>
      </c>
      <c r="C245" s="278">
        <v>17</v>
      </c>
      <c r="D245" s="279">
        <v>2.5588235294117649</v>
      </c>
      <c r="E245" s="280"/>
      <c r="F245" s="280"/>
      <c r="G245" s="280"/>
      <c r="H245" s="281"/>
      <c r="I245" s="282"/>
    </row>
    <row r="246" spans="1:9" ht="13.5">
      <c r="A246" s="270"/>
      <c r="B246" s="277" t="s">
        <v>44</v>
      </c>
      <c r="C246" s="278">
        <v>50</v>
      </c>
      <c r="D246" s="279">
        <v>2.5</v>
      </c>
      <c r="E246" s="280">
        <v>28</v>
      </c>
      <c r="F246" s="280">
        <v>1.3</v>
      </c>
      <c r="G246" s="280">
        <v>1.2</v>
      </c>
      <c r="H246" s="281">
        <v>63</v>
      </c>
      <c r="I246" s="282">
        <v>0.97936507936507955</v>
      </c>
    </row>
    <row r="247" spans="1:9" ht="13.5">
      <c r="A247" s="270"/>
      <c r="B247" s="277" t="s">
        <v>20</v>
      </c>
      <c r="C247" s="278">
        <v>5</v>
      </c>
      <c r="D247" s="279">
        <v>1.7</v>
      </c>
      <c r="E247" s="280">
        <v>18</v>
      </c>
      <c r="F247" s="280">
        <v>1.2</v>
      </c>
      <c r="G247" s="280">
        <v>1.2</v>
      </c>
      <c r="H247" s="281">
        <v>25</v>
      </c>
      <c r="I247" s="282">
        <v>1</v>
      </c>
    </row>
    <row r="248" spans="1:9" ht="13.5">
      <c r="A248" s="270"/>
      <c r="B248" s="277" t="s">
        <v>7</v>
      </c>
      <c r="C248" s="278">
        <v>17</v>
      </c>
      <c r="D248" s="279">
        <v>0.92941176470588238</v>
      </c>
      <c r="E248" s="280">
        <v>45</v>
      </c>
      <c r="F248" s="280">
        <v>0.4</v>
      </c>
      <c r="G248" s="280">
        <v>0.6</v>
      </c>
      <c r="H248" s="281">
        <v>64</v>
      </c>
      <c r="I248" s="282">
        <v>0.25937500000000002</v>
      </c>
    </row>
    <row r="249" spans="1:9" ht="13.5">
      <c r="A249" s="270"/>
      <c r="B249" s="277" t="s">
        <v>29</v>
      </c>
      <c r="C249" s="278">
        <v>4</v>
      </c>
      <c r="D249" s="279">
        <v>2.1749999999999998</v>
      </c>
      <c r="E249" s="280"/>
      <c r="F249" s="280"/>
      <c r="G249" s="280"/>
      <c r="H249" s="281">
        <v>26</v>
      </c>
      <c r="I249" s="282">
        <v>1.3961538461538463</v>
      </c>
    </row>
    <row r="250" spans="1:9" ht="13.5">
      <c r="A250" s="270"/>
      <c r="B250" s="277" t="s">
        <v>3</v>
      </c>
      <c r="C250" s="278">
        <v>3</v>
      </c>
      <c r="D250" s="279">
        <v>1.5</v>
      </c>
      <c r="E250" s="280">
        <v>19</v>
      </c>
      <c r="F250" s="280">
        <v>0.3</v>
      </c>
      <c r="G250" s="280">
        <v>0.6</v>
      </c>
      <c r="H250" s="281">
        <v>35</v>
      </c>
      <c r="I250" s="282">
        <v>0.24857142857142861</v>
      </c>
    </row>
    <row r="251" spans="1:9" ht="13.5">
      <c r="A251" s="270"/>
      <c r="B251" s="277" t="s">
        <v>165</v>
      </c>
      <c r="C251" s="278">
        <v>4</v>
      </c>
      <c r="D251" s="279">
        <v>1</v>
      </c>
      <c r="E251" s="280">
        <v>5</v>
      </c>
      <c r="F251" s="280">
        <v>0.2</v>
      </c>
      <c r="G251" s="280">
        <v>0.4</v>
      </c>
      <c r="H251" s="281">
        <v>80</v>
      </c>
      <c r="I251" s="282">
        <v>0.18875</v>
      </c>
    </row>
    <row r="252" spans="1:9" ht="13.5">
      <c r="A252" s="270"/>
      <c r="B252" s="277"/>
      <c r="C252" s="278"/>
      <c r="D252" s="279"/>
      <c r="E252" s="280"/>
      <c r="F252" s="280"/>
      <c r="G252" s="280"/>
      <c r="H252" s="281"/>
      <c r="I252" s="282"/>
    </row>
    <row r="253" spans="1:9" ht="12.6" customHeight="1">
      <c r="A253" s="283"/>
      <c r="B253" s="284" t="s">
        <v>22</v>
      </c>
      <c r="C253" s="285">
        <f>SUM(C222:C252)</f>
        <v>321</v>
      </c>
      <c r="D253" s="286">
        <f>AVERAGE(D222:D251)</f>
        <v>2.1368746996325667</v>
      </c>
      <c r="E253" s="287">
        <v>574</v>
      </c>
      <c r="F253" s="287">
        <v>1.1000000000000001</v>
      </c>
      <c r="G253" s="287">
        <v>3.8</v>
      </c>
      <c r="H253" s="288">
        <v>748</v>
      </c>
      <c r="I253" s="289">
        <v>0.6248663101604276</v>
      </c>
    </row>
    <row r="255" spans="1:9" ht="12.75" thickBot="1">
      <c r="D255" s="3">
        <v>2005</v>
      </c>
      <c r="E255" s="3"/>
      <c r="F255" s="3"/>
      <c r="G255" s="3">
        <v>2000</v>
      </c>
    </row>
    <row r="256" spans="1:9" ht="12" customHeight="1">
      <c r="A256" s="261"/>
      <c r="B256" s="261"/>
      <c r="C256" s="605" t="s">
        <v>38</v>
      </c>
      <c r="D256" s="606"/>
      <c r="E256" s="606"/>
      <c r="F256" s="606"/>
      <c r="G256" s="606"/>
      <c r="H256" s="606"/>
      <c r="I256" s="607"/>
    </row>
    <row r="257" spans="1:9" ht="33.75">
      <c r="A257" s="262"/>
      <c r="B257" s="263"/>
      <c r="C257" s="264" t="s">
        <v>42</v>
      </c>
      <c r="D257" s="265" t="s">
        <v>43</v>
      </c>
      <c r="E257" s="266" t="s">
        <v>24</v>
      </c>
      <c r="F257" s="266" t="s">
        <v>25</v>
      </c>
      <c r="G257" s="267" t="s">
        <v>26</v>
      </c>
      <c r="H257" s="268" t="s">
        <v>28</v>
      </c>
      <c r="I257" s="269" t="s">
        <v>27</v>
      </c>
    </row>
    <row r="258" spans="1:9" ht="13.5">
      <c r="A258" s="270" t="s">
        <v>23</v>
      </c>
      <c r="B258" s="271" t="s">
        <v>1</v>
      </c>
      <c r="C258" s="272">
        <v>17</v>
      </c>
      <c r="D258" s="273">
        <v>2.4352941176470586</v>
      </c>
      <c r="E258" s="274">
        <v>21</v>
      </c>
      <c r="F258" s="274">
        <v>1.9</v>
      </c>
      <c r="G258" s="274">
        <v>1.6</v>
      </c>
      <c r="H258" s="275">
        <v>18</v>
      </c>
      <c r="I258" s="276">
        <v>2.0277777777777777</v>
      </c>
    </row>
    <row r="259" spans="1:9" ht="13.5">
      <c r="A259" s="270"/>
      <c r="B259" s="277" t="s">
        <v>2</v>
      </c>
      <c r="C259" s="278">
        <v>25</v>
      </c>
      <c r="D259" s="279">
        <v>5.2279999999999998</v>
      </c>
      <c r="E259" s="280">
        <v>8</v>
      </c>
      <c r="F259" s="280">
        <v>4.2</v>
      </c>
      <c r="G259" s="280">
        <v>5.2</v>
      </c>
      <c r="H259" s="281">
        <v>36</v>
      </c>
      <c r="I259" s="282">
        <v>2.9972222222222222</v>
      </c>
    </row>
    <row r="260" spans="1:9" ht="13.5">
      <c r="A260" s="270"/>
      <c r="B260" s="277" t="s">
        <v>45</v>
      </c>
      <c r="C260" s="278">
        <v>2</v>
      </c>
      <c r="D260" s="279">
        <v>1.5</v>
      </c>
      <c r="E260" s="280"/>
      <c r="F260" s="280"/>
      <c r="G260" s="280"/>
      <c r="H260" s="281"/>
      <c r="I260" s="282"/>
    </row>
    <row r="261" spans="1:9" ht="13.5">
      <c r="A261" s="270"/>
      <c r="B261" s="277" t="s">
        <v>46</v>
      </c>
      <c r="C261" s="278">
        <v>9</v>
      </c>
      <c r="D261" s="279">
        <v>1.4444444444444444</v>
      </c>
      <c r="E261" s="280"/>
      <c r="F261" s="280"/>
      <c r="G261" s="280"/>
      <c r="H261" s="281"/>
      <c r="I261" s="282"/>
    </row>
    <row r="262" spans="1:9" ht="13.5">
      <c r="A262" s="270"/>
      <c r="B262" s="277" t="s">
        <v>12</v>
      </c>
      <c r="C262" s="278">
        <v>12</v>
      </c>
      <c r="D262" s="279">
        <v>1.3333333333333335</v>
      </c>
      <c r="E262" s="280">
        <v>6</v>
      </c>
      <c r="F262" s="280">
        <v>1.3</v>
      </c>
      <c r="G262" s="280">
        <v>1.4</v>
      </c>
      <c r="H262" s="281"/>
      <c r="I262" s="282"/>
    </row>
    <row r="263" spans="1:9" ht="13.5">
      <c r="A263" s="270"/>
      <c r="B263" s="277" t="s">
        <v>4</v>
      </c>
      <c r="C263" s="278">
        <v>27</v>
      </c>
      <c r="D263" s="279">
        <v>3.7925925925925923</v>
      </c>
      <c r="E263" s="280">
        <v>50</v>
      </c>
      <c r="F263" s="280">
        <v>2.7</v>
      </c>
      <c r="G263" s="280">
        <v>3.1</v>
      </c>
      <c r="H263" s="281"/>
      <c r="I263" s="282"/>
    </row>
    <row r="264" spans="1:9" ht="13.5">
      <c r="A264" s="270"/>
      <c r="B264" s="277" t="s">
        <v>6</v>
      </c>
      <c r="C264" s="278">
        <v>6</v>
      </c>
      <c r="D264" s="279">
        <v>7.3166666666666673</v>
      </c>
      <c r="E264" s="280">
        <v>6</v>
      </c>
      <c r="F264" s="280">
        <v>3.2</v>
      </c>
      <c r="G264" s="280">
        <v>4.3</v>
      </c>
      <c r="H264" s="281">
        <v>10</v>
      </c>
      <c r="I264" s="282">
        <v>1.29</v>
      </c>
    </row>
    <row r="265" spans="1:9" ht="13.5">
      <c r="A265" s="270"/>
      <c r="B265" s="277" t="s">
        <v>8</v>
      </c>
      <c r="C265" s="278">
        <v>0</v>
      </c>
      <c r="D265" s="279">
        <v>0</v>
      </c>
      <c r="E265" s="280">
        <v>5</v>
      </c>
      <c r="F265" s="280">
        <v>0.8</v>
      </c>
      <c r="G265" s="280">
        <v>1.8</v>
      </c>
      <c r="H265" s="281"/>
      <c r="I265" s="282"/>
    </row>
    <row r="266" spans="1:9" ht="13.5">
      <c r="A266" s="270"/>
      <c r="B266" s="277" t="s">
        <v>9</v>
      </c>
      <c r="C266" s="278">
        <v>5</v>
      </c>
      <c r="D266" s="279">
        <v>1.8</v>
      </c>
      <c r="E266" s="280">
        <v>13</v>
      </c>
      <c r="F266" s="280">
        <v>1</v>
      </c>
      <c r="G266" s="280">
        <v>1.3</v>
      </c>
      <c r="H266" s="281">
        <v>62</v>
      </c>
      <c r="I266" s="282">
        <v>8.0645161290322592E-2</v>
      </c>
    </row>
    <row r="267" spans="1:9" ht="13.5">
      <c r="A267" s="270"/>
      <c r="B267" s="277" t="s">
        <v>10</v>
      </c>
      <c r="C267" s="278">
        <v>17</v>
      </c>
      <c r="D267" s="279">
        <v>3.4823529411764702</v>
      </c>
      <c r="E267" s="280">
        <v>23</v>
      </c>
      <c r="F267" s="280">
        <v>2.2999999999999998</v>
      </c>
      <c r="G267" s="280">
        <v>2.4</v>
      </c>
      <c r="H267" s="281">
        <v>75</v>
      </c>
      <c r="I267" s="282">
        <v>2.2919999999999994</v>
      </c>
    </row>
    <row r="268" spans="1:9" ht="13.5">
      <c r="A268" s="270"/>
      <c r="B268" s="277" t="s">
        <v>47</v>
      </c>
      <c r="C268" s="278">
        <v>6</v>
      </c>
      <c r="D268" s="279">
        <v>1.3333333333333335</v>
      </c>
      <c r="E268" s="280"/>
      <c r="F268" s="280"/>
      <c r="G268" s="280"/>
      <c r="H268" s="281"/>
      <c r="I268" s="282"/>
    </row>
    <row r="269" spans="1:9" ht="13.5">
      <c r="A269" s="270"/>
      <c r="B269" s="277" t="s">
        <v>5</v>
      </c>
      <c r="C269" s="278">
        <v>42</v>
      </c>
      <c r="D269" s="279">
        <v>2.5333333333333332</v>
      </c>
      <c r="E269" s="280">
        <v>72</v>
      </c>
      <c r="F269" s="280">
        <v>1.3</v>
      </c>
      <c r="G269" s="280">
        <v>1.7</v>
      </c>
      <c r="H269" s="281">
        <v>94</v>
      </c>
      <c r="I269" s="282">
        <v>0.67340425531914938</v>
      </c>
    </row>
    <row r="270" spans="1:9" ht="13.5">
      <c r="A270" s="270"/>
      <c r="B270" s="277" t="s">
        <v>11</v>
      </c>
      <c r="C270" s="278">
        <v>24</v>
      </c>
      <c r="D270" s="279">
        <v>1.6666666666666667</v>
      </c>
      <c r="E270" s="280">
        <v>7</v>
      </c>
      <c r="F270" s="280">
        <v>3.4</v>
      </c>
      <c r="G270" s="280">
        <v>1.6</v>
      </c>
      <c r="H270" s="281">
        <v>10</v>
      </c>
      <c r="I270" s="282">
        <v>1.31</v>
      </c>
    </row>
    <row r="271" spans="1:9" ht="13.5">
      <c r="A271" s="270"/>
      <c r="B271" s="277" t="s">
        <v>13</v>
      </c>
      <c r="C271" s="278">
        <v>19</v>
      </c>
      <c r="D271" s="279">
        <v>1.8684210526315792</v>
      </c>
      <c r="E271" s="280">
        <v>21</v>
      </c>
      <c r="F271" s="280">
        <v>1.2</v>
      </c>
      <c r="G271" s="280">
        <v>0.7</v>
      </c>
      <c r="H271" s="281">
        <v>68</v>
      </c>
      <c r="I271" s="282">
        <v>0.40441176470588219</v>
      </c>
    </row>
    <row r="272" spans="1:9" ht="13.5">
      <c r="A272" s="270"/>
      <c r="B272" s="277" t="s">
        <v>14</v>
      </c>
      <c r="C272" s="278">
        <v>15</v>
      </c>
      <c r="D272" s="279">
        <v>1.2266666666666668</v>
      </c>
      <c r="E272" s="280">
        <v>30</v>
      </c>
      <c r="F272" s="280">
        <v>1</v>
      </c>
      <c r="G272" s="280">
        <v>0.9</v>
      </c>
      <c r="H272" s="281"/>
      <c r="I272" s="282"/>
    </row>
    <row r="273" spans="1:9" ht="13.5">
      <c r="A273" s="270"/>
      <c r="B273" s="277" t="s">
        <v>15</v>
      </c>
      <c r="C273" s="278">
        <v>105</v>
      </c>
      <c r="D273" s="279">
        <v>4.411428571428571</v>
      </c>
      <c r="E273" s="280">
        <v>54</v>
      </c>
      <c r="F273" s="280">
        <v>4.3</v>
      </c>
      <c r="G273" s="280">
        <v>2.9</v>
      </c>
      <c r="H273" s="281"/>
      <c r="I273" s="282"/>
    </row>
    <row r="274" spans="1:9" ht="13.5">
      <c r="A274" s="270"/>
      <c r="B274" s="277" t="s">
        <v>48</v>
      </c>
      <c r="C274" s="278">
        <v>2</v>
      </c>
      <c r="D274" s="279">
        <v>1.5</v>
      </c>
      <c r="E274" s="280"/>
      <c r="F274" s="280"/>
      <c r="G274" s="280"/>
      <c r="H274" s="281"/>
      <c r="I274" s="282"/>
    </row>
    <row r="275" spans="1:9" ht="13.5">
      <c r="A275" s="270"/>
      <c r="B275" s="277" t="s">
        <v>16</v>
      </c>
      <c r="C275" s="278">
        <v>2</v>
      </c>
      <c r="D275" s="279">
        <v>1</v>
      </c>
      <c r="E275" s="280">
        <v>16</v>
      </c>
      <c r="F275" s="280">
        <v>0.7</v>
      </c>
      <c r="G275" s="280">
        <v>1.5</v>
      </c>
      <c r="H275" s="281"/>
      <c r="I275" s="282"/>
    </row>
    <row r="276" spans="1:9" ht="13.5">
      <c r="A276" s="270"/>
      <c r="B276" s="277" t="s">
        <v>21</v>
      </c>
      <c r="C276" s="278">
        <v>5</v>
      </c>
      <c r="D276" s="279">
        <v>1.02</v>
      </c>
      <c r="E276" s="280">
        <v>3</v>
      </c>
      <c r="F276" s="280">
        <v>0.2</v>
      </c>
      <c r="G276" s="280">
        <v>0.3</v>
      </c>
      <c r="H276" s="281"/>
      <c r="I276" s="282"/>
    </row>
    <row r="277" spans="1:9" ht="13.5">
      <c r="A277" s="270"/>
      <c r="B277" s="277" t="s">
        <v>17</v>
      </c>
      <c r="C277" s="278">
        <v>9</v>
      </c>
      <c r="D277" s="279">
        <v>6.1444444444444439</v>
      </c>
      <c r="E277" s="280">
        <v>25</v>
      </c>
      <c r="F277" s="280">
        <v>3.8</v>
      </c>
      <c r="G277" s="280">
        <v>4.3</v>
      </c>
      <c r="H277" s="281">
        <v>48</v>
      </c>
      <c r="I277" s="282">
        <v>2.3812500000000001</v>
      </c>
    </row>
    <row r="278" spans="1:9" ht="13.5">
      <c r="A278" s="270"/>
      <c r="B278" s="277" t="s">
        <v>18</v>
      </c>
      <c r="C278" s="278">
        <v>11</v>
      </c>
      <c r="D278" s="279">
        <v>2.2545454545454549</v>
      </c>
      <c r="E278" s="280">
        <v>7</v>
      </c>
      <c r="F278" s="280">
        <v>1.1000000000000001</v>
      </c>
      <c r="G278" s="280">
        <v>0.4</v>
      </c>
      <c r="H278" s="281">
        <v>34</v>
      </c>
      <c r="I278" s="282">
        <v>0.71470588235294119</v>
      </c>
    </row>
    <row r="279" spans="1:9" ht="13.5">
      <c r="A279" s="270"/>
      <c r="B279" s="277" t="s">
        <v>19</v>
      </c>
      <c r="C279" s="278">
        <v>15</v>
      </c>
      <c r="D279" s="279">
        <v>1.6666666666666667</v>
      </c>
      <c r="E279" s="280">
        <v>33</v>
      </c>
      <c r="F279" s="280">
        <v>1.6</v>
      </c>
      <c r="G279" s="280">
        <v>1.9</v>
      </c>
      <c r="H279" s="281"/>
      <c r="I279" s="282"/>
    </row>
    <row r="280" spans="1:9" ht="13.5">
      <c r="A280" s="270"/>
      <c r="B280" s="277" t="s">
        <v>49</v>
      </c>
      <c r="C280" s="278">
        <v>22</v>
      </c>
      <c r="D280" s="279">
        <v>3.9590909090909094</v>
      </c>
      <c r="E280" s="280"/>
      <c r="F280" s="280"/>
      <c r="G280" s="280"/>
      <c r="H280" s="281"/>
      <c r="I280" s="282"/>
    </row>
    <row r="281" spans="1:9" ht="13.5">
      <c r="A281" s="270"/>
      <c r="B281" s="277" t="s">
        <v>50</v>
      </c>
      <c r="C281" s="278">
        <v>18</v>
      </c>
      <c r="D281" s="279">
        <v>3.1388888888888888</v>
      </c>
      <c r="E281" s="280"/>
      <c r="F281" s="280"/>
      <c r="G281" s="280"/>
      <c r="H281" s="281"/>
      <c r="I281" s="282"/>
    </row>
    <row r="282" spans="1:9" ht="13.5">
      <c r="A282" s="270"/>
      <c r="B282" s="277" t="s">
        <v>44</v>
      </c>
      <c r="C282" s="278">
        <v>31</v>
      </c>
      <c r="D282" s="279">
        <v>1.9838709677419355</v>
      </c>
      <c r="E282" s="280">
        <v>23</v>
      </c>
      <c r="F282" s="280">
        <v>1.8</v>
      </c>
      <c r="G282" s="280">
        <v>1.2</v>
      </c>
      <c r="H282" s="281">
        <v>63</v>
      </c>
      <c r="I282" s="282">
        <v>0.55079365079365072</v>
      </c>
    </row>
    <row r="283" spans="1:9" ht="13.5">
      <c r="A283" s="270"/>
      <c r="B283" s="277" t="s">
        <v>20</v>
      </c>
      <c r="C283" s="278">
        <v>10</v>
      </c>
      <c r="D283" s="279">
        <v>2.15</v>
      </c>
      <c r="E283" s="280">
        <v>15</v>
      </c>
      <c r="F283" s="280">
        <v>1.3</v>
      </c>
      <c r="G283" s="280">
        <v>1.5</v>
      </c>
      <c r="H283" s="281">
        <v>25</v>
      </c>
      <c r="I283" s="282">
        <v>0.71200000000000008</v>
      </c>
    </row>
    <row r="284" spans="1:9" ht="13.5">
      <c r="A284" s="270"/>
      <c r="B284" s="277" t="s">
        <v>7</v>
      </c>
      <c r="C284" s="278">
        <v>53</v>
      </c>
      <c r="D284" s="279">
        <v>3.4528301886792456</v>
      </c>
      <c r="E284" s="280">
        <v>59</v>
      </c>
      <c r="F284" s="280">
        <v>2.8</v>
      </c>
      <c r="G284" s="280">
        <v>2.5</v>
      </c>
      <c r="H284" s="281">
        <v>64</v>
      </c>
      <c r="I284" s="282">
        <v>1.9109375</v>
      </c>
    </row>
    <row r="285" spans="1:9" ht="13.5">
      <c r="A285" s="270"/>
      <c r="B285" s="277" t="s">
        <v>29</v>
      </c>
      <c r="C285" s="278">
        <v>3</v>
      </c>
      <c r="D285" s="279">
        <v>1.5</v>
      </c>
      <c r="E285" s="280"/>
      <c r="F285" s="280"/>
      <c r="G285" s="280"/>
      <c r="H285" s="281">
        <v>26</v>
      </c>
      <c r="I285" s="282">
        <v>0.40384615384615385</v>
      </c>
    </row>
    <row r="286" spans="1:9" ht="13.5">
      <c r="A286" s="270"/>
      <c r="B286" s="277" t="s">
        <v>3</v>
      </c>
      <c r="C286" s="278">
        <v>7</v>
      </c>
      <c r="D286" s="279">
        <v>2.0285714285714285</v>
      </c>
      <c r="E286" s="280">
        <v>15</v>
      </c>
      <c r="F286" s="280">
        <v>1.3</v>
      </c>
      <c r="G286" s="280">
        <v>2.1</v>
      </c>
      <c r="H286" s="281">
        <v>35</v>
      </c>
      <c r="I286" s="282">
        <v>0.63714285714285712</v>
      </c>
    </row>
    <row r="287" spans="1:9" ht="13.5">
      <c r="A287" s="270"/>
      <c r="B287" s="277" t="s">
        <v>165</v>
      </c>
      <c r="C287" s="278">
        <v>14</v>
      </c>
      <c r="D287" s="279">
        <v>6.4571428571428573</v>
      </c>
      <c r="E287" s="280">
        <v>7</v>
      </c>
      <c r="F287" s="280">
        <v>7.2</v>
      </c>
      <c r="G287" s="280">
        <v>4.8</v>
      </c>
      <c r="H287" s="281">
        <v>80</v>
      </c>
      <c r="I287" s="282">
        <v>3.30125</v>
      </c>
    </row>
    <row r="288" spans="1:9" ht="13.5">
      <c r="A288" s="270"/>
      <c r="B288" s="277"/>
      <c r="C288" s="278"/>
      <c r="D288" s="279"/>
      <c r="E288" s="280"/>
      <c r="F288" s="280"/>
      <c r="G288" s="280"/>
      <c r="H288" s="281"/>
      <c r="I288" s="282"/>
    </row>
    <row r="289" spans="1:9" ht="13.5">
      <c r="A289" s="283"/>
      <c r="B289" s="284" t="s">
        <v>22</v>
      </c>
      <c r="C289" s="285">
        <f>SUM(C258:C288)</f>
        <v>533</v>
      </c>
      <c r="D289" s="286">
        <f>AVERAGE(D258:D287)</f>
        <v>2.6542861841897514</v>
      </c>
      <c r="E289" s="287">
        <v>519</v>
      </c>
      <c r="F289" s="287">
        <v>2.2999999999999998</v>
      </c>
      <c r="G289" s="287">
        <v>2.7</v>
      </c>
      <c r="H289" s="288">
        <v>748</v>
      </c>
      <c r="I289" s="289">
        <v>1.4016042780748661</v>
      </c>
    </row>
    <row r="291" spans="1:9" ht="12.75" thickBot="1">
      <c r="D291" s="3">
        <v>2005</v>
      </c>
      <c r="E291" s="3"/>
      <c r="F291" s="3"/>
      <c r="G291" s="3">
        <v>2000</v>
      </c>
    </row>
    <row r="292" spans="1:9">
      <c r="A292" s="261"/>
      <c r="B292" s="261"/>
      <c r="C292" s="605" t="s">
        <v>39</v>
      </c>
      <c r="D292" s="606"/>
      <c r="E292" s="606"/>
      <c r="F292" s="606"/>
      <c r="G292" s="606"/>
      <c r="H292" s="606"/>
      <c r="I292" s="607"/>
    </row>
    <row r="293" spans="1:9" ht="33.75">
      <c r="A293" s="262"/>
      <c r="B293" s="263"/>
      <c r="C293" s="264" t="s">
        <v>42</v>
      </c>
      <c r="D293" s="265" t="s">
        <v>43</v>
      </c>
      <c r="E293" s="266" t="s">
        <v>24</v>
      </c>
      <c r="F293" s="266" t="s">
        <v>25</v>
      </c>
      <c r="G293" s="267" t="s">
        <v>26</v>
      </c>
      <c r="H293" s="268" t="s">
        <v>28</v>
      </c>
      <c r="I293" s="269" t="s">
        <v>27</v>
      </c>
    </row>
    <row r="294" spans="1:9" ht="13.5">
      <c r="A294" s="270" t="s">
        <v>23</v>
      </c>
      <c r="B294" s="271" t="s">
        <v>1</v>
      </c>
      <c r="C294" s="272">
        <v>1</v>
      </c>
      <c r="D294" s="273">
        <v>1</v>
      </c>
      <c r="E294" s="274">
        <v>8</v>
      </c>
      <c r="F294" s="274">
        <v>0</v>
      </c>
      <c r="G294" s="274">
        <v>0</v>
      </c>
      <c r="H294" s="275">
        <v>18</v>
      </c>
      <c r="I294" s="276">
        <v>0.16666666666666669</v>
      </c>
    </row>
    <row r="295" spans="1:9" ht="13.5">
      <c r="A295" s="270"/>
      <c r="B295" s="277" t="s">
        <v>2</v>
      </c>
      <c r="C295" s="278">
        <v>3</v>
      </c>
      <c r="D295" s="279">
        <v>2.4333333333333331</v>
      </c>
      <c r="E295" s="280">
        <v>4</v>
      </c>
      <c r="F295" s="280">
        <v>1</v>
      </c>
      <c r="G295" s="280">
        <v>2</v>
      </c>
      <c r="H295" s="281">
        <v>36</v>
      </c>
      <c r="I295" s="282">
        <v>0.27777777777777779</v>
      </c>
    </row>
    <row r="296" spans="1:9" ht="13.5">
      <c r="A296" s="270"/>
      <c r="B296" s="277" t="s">
        <v>45</v>
      </c>
      <c r="C296" s="278">
        <v>0</v>
      </c>
      <c r="D296" s="279">
        <v>0</v>
      </c>
      <c r="E296" s="280"/>
      <c r="F296" s="280"/>
      <c r="G296" s="280"/>
      <c r="H296" s="281"/>
      <c r="I296" s="282"/>
    </row>
    <row r="297" spans="1:9" ht="13.5">
      <c r="A297" s="270"/>
      <c r="B297" s="277" t="s">
        <v>46</v>
      </c>
      <c r="C297" s="278">
        <v>14</v>
      </c>
      <c r="D297" s="279">
        <v>1.4357142857142857</v>
      </c>
      <c r="E297" s="280"/>
      <c r="F297" s="280"/>
      <c r="G297" s="280"/>
      <c r="H297" s="281"/>
      <c r="I297" s="282"/>
    </row>
    <row r="298" spans="1:9" ht="13.5">
      <c r="A298" s="270"/>
      <c r="B298" s="277" t="s">
        <v>12</v>
      </c>
      <c r="C298" s="278">
        <v>1</v>
      </c>
      <c r="D298" s="279">
        <v>1</v>
      </c>
      <c r="E298" s="280">
        <v>2</v>
      </c>
      <c r="F298" s="280">
        <v>0</v>
      </c>
      <c r="G298" s="280">
        <v>0</v>
      </c>
      <c r="H298" s="281"/>
      <c r="I298" s="282"/>
    </row>
    <row r="299" spans="1:9" ht="13.5">
      <c r="A299" s="270"/>
      <c r="B299" s="277" t="s">
        <v>4</v>
      </c>
      <c r="C299" s="278">
        <v>1</v>
      </c>
      <c r="D299" s="279">
        <v>1</v>
      </c>
      <c r="E299" s="280">
        <v>16</v>
      </c>
      <c r="F299" s="280">
        <v>0.6</v>
      </c>
      <c r="G299" s="280">
        <v>0.7</v>
      </c>
      <c r="H299" s="281"/>
      <c r="I299" s="282"/>
    </row>
    <row r="300" spans="1:9" ht="13.5">
      <c r="A300" s="270"/>
      <c r="B300" s="277" t="s">
        <v>6</v>
      </c>
      <c r="C300" s="278">
        <v>0</v>
      </c>
      <c r="D300" s="279">
        <v>0</v>
      </c>
      <c r="E300" s="280">
        <v>6</v>
      </c>
      <c r="F300" s="280">
        <v>0</v>
      </c>
      <c r="G300" s="280">
        <v>0</v>
      </c>
      <c r="H300" s="281">
        <v>10</v>
      </c>
      <c r="I300" s="282">
        <v>0</v>
      </c>
    </row>
    <row r="301" spans="1:9" ht="13.5">
      <c r="A301" s="270"/>
      <c r="B301" s="277" t="s">
        <v>8</v>
      </c>
      <c r="C301" s="278">
        <v>2</v>
      </c>
      <c r="D301" s="279">
        <v>1</v>
      </c>
      <c r="E301" s="280">
        <v>6</v>
      </c>
      <c r="F301" s="280">
        <v>0.3</v>
      </c>
      <c r="G301" s="280">
        <v>0.4</v>
      </c>
      <c r="H301" s="281"/>
      <c r="I301" s="282"/>
    </row>
    <row r="302" spans="1:9" ht="13.5">
      <c r="A302" s="270"/>
      <c r="B302" s="277" t="s">
        <v>9</v>
      </c>
      <c r="C302" s="278">
        <v>2</v>
      </c>
      <c r="D302" s="279">
        <v>3.5</v>
      </c>
      <c r="E302" s="280">
        <v>8</v>
      </c>
      <c r="F302" s="280">
        <v>0</v>
      </c>
      <c r="G302" s="280">
        <v>0</v>
      </c>
      <c r="H302" s="281">
        <v>62</v>
      </c>
      <c r="I302" s="282">
        <v>2.4193548387096774E-2</v>
      </c>
    </row>
    <row r="303" spans="1:9" ht="13.5">
      <c r="A303" s="270"/>
      <c r="B303" s="277" t="s">
        <v>10</v>
      </c>
      <c r="C303" s="278">
        <v>3</v>
      </c>
      <c r="D303" s="279">
        <v>3</v>
      </c>
      <c r="E303" s="280">
        <v>18</v>
      </c>
      <c r="F303" s="280">
        <v>0.9</v>
      </c>
      <c r="G303" s="280">
        <v>1.9</v>
      </c>
      <c r="H303" s="281">
        <v>75</v>
      </c>
      <c r="I303" s="282">
        <v>0.18</v>
      </c>
    </row>
    <row r="304" spans="1:9" ht="13.5">
      <c r="A304" s="270"/>
      <c r="B304" s="277" t="s">
        <v>47</v>
      </c>
      <c r="C304" s="278">
        <v>3</v>
      </c>
      <c r="D304" s="279">
        <v>1.3333333333333335</v>
      </c>
      <c r="E304" s="280"/>
      <c r="F304" s="280"/>
      <c r="G304" s="280"/>
      <c r="H304" s="281"/>
      <c r="I304" s="282"/>
    </row>
    <row r="305" spans="1:9" ht="13.5">
      <c r="A305" s="270"/>
      <c r="B305" s="277" t="s">
        <v>5</v>
      </c>
      <c r="C305" s="278">
        <v>8</v>
      </c>
      <c r="D305" s="279">
        <v>1.625</v>
      </c>
      <c r="E305" s="280">
        <v>54</v>
      </c>
      <c r="F305" s="280">
        <v>0.1</v>
      </c>
      <c r="G305" s="280">
        <v>0.5</v>
      </c>
      <c r="H305" s="281">
        <v>94</v>
      </c>
      <c r="I305" s="282">
        <v>5.3191489361702144E-3</v>
      </c>
    </row>
    <row r="306" spans="1:9" ht="13.5">
      <c r="A306" s="270"/>
      <c r="B306" s="277" t="s">
        <v>11</v>
      </c>
      <c r="C306" s="278">
        <v>2</v>
      </c>
      <c r="D306" s="279">
        <v>1.5</v>
      </c>
      <c r="E306" s="280">
        <v>4</v>
      </c>
      <c r="F306" s="280">
        <v>0.5</v>
      </c>
      <c r="G306" s="280">
        <v>0.6</v>
      </c>
      <c r="H306" s="281">
        <v>10</v>
      </c>
      <c r="I306" s="282">
        <v>0.1</v>
      </c>
    </row>
    <row r="307" spans="1:9" ht="13.5">
      <c r="A307" s="270"/>
      <c r="B307" s="277" t="s">
        <v>13</v>
      </c>
      <c r="C307" s="278">
        <v>5</v>
      </c>
      <c r="D307" s="279">
        <v>1.8</v>
      </c>
      <c r="E307" s="280">
        <v>8</v>
      </c>
      <c r="F307" s="280">
        <v>1</v>
      </c>
      <c r="G307" s="280">
        <v>1.3</v>
      </c>
      <c r="H307" s="281">
        <v>68</v>
      </c>
      <c r="I307" s="282">
        <v>4.4117647058823525E-2</v>
      </c>
    </row>
    <row r="308" spans="1:9" ht="13.5">
      <c r="A308" s="270"/>
      <c r="B308" s="277" t="s">
        <v>14</v>
      </c>
      <c r="C308" s="278">
        <v>0</v>
      </c>
      <c r="D308" s="279">
        <v>0</v>
      </c>
      <c r="E308" s="280">
        <v>22</v>
      </c>
      <c r="F308" s="280">
        <v>0</v>
      </c>
      <c r="G308" s="280">
        <v>0</v>
      </c>
      <c r="H308" s="281"/>
      <c r="I308" s="282"/>
    </row>
    <row r="309" spans="1:9" ht="13.5">
      <c r="A309" s="270"/>
      <c r="B309" s="277" t="s">
        <v>15</v>
      </c>
      <c r="C309" s="278">
        <v>62</v>
      </c>
      <c r="D309" s="279">
        <v>4.25</v>
      </c>
      <c r="E309" s="280">
        <v>47</v>
      </c>
      <c r="F309" s="280">
        <v>1.7</v>
      </c>
      <c r="G309" s="280">
        <v>1.9</v>
      </c>
      <c r="H309" s="281"/>
      <c r="I309" s="282"/>
    </row>
    <row r="310" spans="1:9" ht="13.5">
      <c r="A310" s="270"/>
      <c r="B310" s="277" t="s">
        <v>48</v>
      </c>
      <c r="C310" s="278">
        <v>4</v>
      </c>
      <c r="D310" s="279">
        <v>3.625</v>
      </c>
      <c r="E310" s="280"/>
      <c r="F310" s="280"/>
      <c r="G310" s="280"/>
      <c r="H310" s="281"/>
      <c r="I310" s="282"/>
    </row>
    <row r="311" spans="1:9" ht="13.5">
      <c r="A311" s="270"/>
      <c r="B311" s="277" t="s">
        <v>16</v>
      </c>
      <c r="C311" s="278">
        <v>1</v>
      </c>
      <c r="D311" s="279">
        <v>3</v>
      </c>
      <c r="E311" s="280">
        <v>13</v>
      </c>
      <c r="F311" s="280">
        <v>0.2</v>
      </c>
      <c r="G311" s="280">
        <v>0.6</v>
      </c>
      <c r="H311" s="281"/>
      <c r="I311" s="282"/>
    </row>
    <row r="312" spans="1:9" ht="13.5">
      <c r="A312" s="270"/>
      <c r="B312" s="277" t="s">
        <v>21</v>
      </c>
      <c r="C312" s="278">
        <v>1</v>
      </c>
      <c r="D312" s="279">
        <v>0.5</v>
      </c>
      <c r="E312" s="280">
        <v>3</v>
      </c>
      <c r="F312" s="280">
        <v>0.7</v>
      </c>
      <c r="G312" s="280">
        <v>1.2</v>
      </c>
      <c r="H312" s="281"/>
      <c r="I312" s="282"/>
    </row>
    <row r="313" spans="1:9" ht="13.5">
      <c r="A313" s="270"/>
      <c r="B313" s="277" t="s">
        <v>17</v>
      </c>
      <c r="C313" s="278">
        <v>2</v>
      </c>
      <c r="D313" s="279">
        <v>1</v>
      </c>
      <c r="E313" s="280">
        <v>19</v>
      </c>
      <c r="F313" s="280">
        <v>0</v>
      </c>
      <c r="G313" s="280">
        <v>0</v>
      </c>
      <c r="H313" s="281">
        <v>48</v>
      </c>
      <c r="I313" s="282">
        <v>0</v>
      </c>
    </row>
    <row r="314" spans="1:9" ht="13.5">
      <c r="A314" s="270"/>
      <c r="B314" s="277" t="s">
        <v>18</v>
      </c>
      <c r="C314" s="278">
        <v>2</v>
      </c>
      <c r="D314" s="279">
        <v>0.9</v>
      </c>
      <c r="E314" s="280">
        <v>6</v>
      </c>
      <c r="F314" s="280">
        <v>0.2</v>
      </c>
      <c r="G314" s="280">
        <v>0.4</v>
      </c>
      <c r="H314" s="281">
        <v>34</v>
      </c>
      <c r="I314" s="282">
        <v>0.14705882352941177</v>
      </c>
    </row>
    <row r="315" spans="1:9" ht="13.5">
      <c r="A315" s="270"/>
      <c r="B315" s="277" t="s">
        <v>19</v>
      </c>
      <c r="C315" s="278">
        <v>1</v>
      </c>
      <c r="D315" s="279">
        <v>1</v>
      </c>
      <c r="E315" s="280">
        <v>20</v>
      </c>
      <c r="F315" s="280">
        <v>0.1</v>
      </c>
      <c r="G315" s="280">
        <v>0.2</v>
      </c>
      <c r="H315" s="281"/>
      <c r="I315" s="282"/>
    </row>
    <row r="316" spans="1:9" ht="13.5">
      <c r="A316" s="270"/>
      <c r="B316" s="277" t="s">
        <v>49</v>
      </c>
      <c r="C316" s="278">
        <v>0</v>
      </c>
      <c r="D316" s="279">
        <v>0</v>
      </c>
      <c r="E316" s="280"/>
      <c r="F316" s="280"/>
      <c r="G316" s="280"/>
      <c r="H316" s="281"/>
      <c r="I316" s="282"/>
    </row>
    <row r="317" spans="1:9" ht="13.5">
      <c r="A317" s="270"/>
      <c r="B317" s="277" t="s">
        <v>50</v>
      </c>
      <c r="C317" s="278">
        <v>2</v>
      </c>
      <c r="D317" s="279">
        <v>2</v>
      </c>
      <c r="E317" s="280"/>
      <c r="F317" s="280"/>
      <c r="G317" s="280"/>
      <c r="H317" s="281"/>
      <c r="I317" s="282"/>
    </row>
    <row r="318" spans="1:9" ht="13.5">
      <c r="A318" s="270"/>
      <c r="B318" s="277" t="s">
        <v>44</v>
      </c>
      <c r="C318" s="278">
        <v>8</v>
      </c>
      <c r="D318" s="279">
        <v>1.625</v>
      </c>
      <c r="E318" s="280">
        <v>11</v>
      </c>
      <c r="F318" s="280">
        <v>1.5</v>
      </c>
      <c r="G318" s="280">
        <v>1.3</v>
      </c>
      <c r="H318" s="281">
        <v>63</v>
      </c>
      <c r="I318" s="282">
        <v>0.36507936507936506</v>
      </c>
    </row>
    <row r="319" spans="1:9" ht="13.5">
      <c r="A319" s="270"/>
      <c r="B319" s="277" t="s">
        <v>20</v>
      </c>
      <c r="C319" s="278">
        <v>0</v>
      </c>
      <c r="D319" s="279">
        <v>0</v>
      </c>
      <c r="E319" s="280">
        <v>7</v>
      </c>
      <c r="F319" s="280">
        <v>0.1</v>
      </c>
      <c r="G319" s="280">
        <v>0.4</v>
      </c>
      <c r="H319" s="281">
        <v>25</v>
      </c>
      <c r="I319" s="282">
        <v>0.12</v>
      </c>
    </row>
    <row r="320" spans="1:9" ht="13.5">
      <c r="A320" s="270"/>
      <c r="B320" s="277" t="s">
        <v>7</v>
      </c>
      <c r="C320" s="278">
        <v>42</v>
      </c>
      <c r="D320" s="279">
        <v>6.1071428571428568</v>
      </c>
      <c r="E320" s="280">
        <v>54</v>
      </c>
      <c r="F320" s="280">
        <v>3.5</v>
      </c>
      <c r="G320" s="280">
        <v>3.5</v>
      </c>
      <c r="H320" s="281">
        <v>64</v>
      </c>
      <c r="I320" s="282">
        <v>2.15</v>
      </c>
    </row>
    <row r="321" spans="1:12" ht="13.5">
      <c r="A321" s="270"/>
      <c r="B321" s="277" t="s">
        <v>29</v>
      </c>
      <c r="C321" s="278">
        <v>0</v>
      </c>
      <c r="D321" s="279">
        <v>0</v>
      </c>
      <c r="E321" s="280"/>
      <c r="F321" s="280"/>
      <c r="G321" s="280"/>
      <c r="H321" s="281">
        <v>26</v>
      </c>
      <c r="I321" s="282">
        <v>3.8461538461538471E-2</v>
      </c>
    </row>
    <row r="322" spans="1:12" ht="13.5">
      <c r="A322" s="270"/>
      <c r="B322" s="277" t="s">
        <v>3</v>
      </c>
      <c r="C322" s="278">
        <v>1</v>
      </c>
      <c r="D322" s="279">
        <v>1</v>
      </c>
      <c r="E322" s="280">
        <v>13</v>
      </c>
      <c r="F322" s="280">
        <v>0.1</v>
      </c>
      <c r="G322" s="280">
        <v>0.3</v>
      </c>
      <c r="H322" s="281">
        <v>35</v>
      </c>
      <c r="I322" s="282">
        <v>2.2857142857142864E-2</v>
      </c>
    </row>
    <row r="323" spans="1:12" ht="13.5">
      <c r="A323" s="270"/>
      <c r="B323" s="277" t="s">
        <v>165</v>
      </c>
      <c r="C323" s="278">
        <v>4</v>
      </c>
      <c r="D323" s="279">
        <v>1.375</v>
      </c>
      <c r="E323" s="280">
        <v>4</v>
      </c>
      <c r="F323" s="280">
        <v>0.3</v>
      </c>
      <c r="G323" s="280">
        <v>0.5</v>
      </c>
      <c r="H323" s="281">
        <v>80</v>
      </c>
      <c r="I323" s="282">
        <v>3.125E-2</v>
      </c>
    </row>
    <row r="324" spans="1:12" ht="13.5">
      <c r="A324" s="270"/>
      <c r="B324" s="277"/>
      <c r="C324" s="278"/>
      <c r="D324" s="279"/>
      <c r="E324" s="280"/>
      <c r="F324" s="280"/>
      <c r="G324" s="280"/>
      <c r="H324" s="281"/>
      <c r="I324" s="282"/>
    </row>
    <row r="325" spans="1:12" ht="13.5">
      <c r="A325" s="283"/>
      <c r="B325" s="284" t="s">
        <v>22</v>
      </c>
      <c r="C325" s="285">
        <f>SUM(C294:C324)</f>
        <v>175</v>
      </c>
      <c r="D325" s="286">
        <f>AVERAGE(D294:D323)</f>
        <v>1.5669841269841269</v>
      </c>
      <c r="E325" s="287">
        <v>353</v>
      </c>
      <c r="F325" s="287">
        <v>1</v>
      </c>
      <c r="G325" s="287">
        <v>2.1</v>
      </c>
      <c r="H325" s="288">
        <v>748</v>
      </c>
      <c r="I325" s="289">
        <v>0.27459893048128337</v>
      </c>
    </row>
    <row r="327" spans="1:12" ht="12.75" thickBot="1">
      <c r="D327" s="3">
        <v>2005</v>
      </c>
      <c r="E327" s="3"/>
      <c r="F327" s="3"/>
      <c r="G327" s="3">
        <v>2000</v>
      </c>
    </row>
    <row r="328" spans="1:12">
      <c r="A328" s="261"/>
      <c r="B328" s="261"/>
      <c r="C328" s="605" t="s">
        <v>40</v>
      </c>
      <c r="D328" s="606"/>
      <c r="E328" s="606"/>
      <c r="F328" s="606"/>
      <c r="G328" s="606"/>
      <c r="H328" s="606"/>
      <c r="I328" s="607"/>
    </row>
    <row r="329" spans="1:12" ht="33.75">
      <c r="A329" s="262"/>
      <c r="B329" s="263"/>
      <c r="C329" s="264" t="s">
        <v>42</v>
      </c>
      <c r="D329" s="265" t="s">
        <v>43</v>
      </c>
      <c r="E329" s="266" t="s">
        <v>24</v>
      </c>
      <c r="F329" s="266" t="s">
        <v>25</v>
      </c>
      <c r="G329" s="267" t="s">
        <v>26</v>
      </c>
      <c r="H329" s="268" t="s">
        <v>28</v>
      </c>
      <c r="I329" s="269" t="s">
        <v>27</v>
      </c>
    </row>
    <row r="330" spans="1:12" ht="13.5">
      <c r="A330" s="270" t="s">
        <v>23</v>
      </c>
      <c r="B330" s="271" t="s">
        <v>1</v>
      </c>
      <c r="C330" s="272">
        <v>10</v>
      </c>
      <c r="D330" s="273">
        <v>3.2</v>
      </c>
      <c r="E330" s="274">
        <v>11</v>
      </c>
      <c r="F330" s="274">
        <v>2.6</v>
      </c>
      <c r="G330" s="274">
        <v>4.2</v>
      </c>
      <c r="H330" s="275">
        <v>18</v>
      </c>
      <c r="I330" s="276">
        <v>1.4444444444444446</v>
      </c>
    </row>
    <row r="331" spans="1:12" ht="13.5">
      <c r="A331" s="270"/>
      <c r="B331" s="277" t="s">
        <v>2</v>
      </c>
      <c r="C331" s="278">
        <v>13</v>
      </c>
      <c r="D331" s="279">
        <v>3.6076923076923082</v>
      </c>
      <c r="E331" s="280">
        <v>4</v>
      </c>
      <c r="F331" s="280">
        <v>0.5</v>
      </c>
      <c r="G331" s="280">
        <v>1</v>
      </c>
      <c r="H331" s="281">
        <v>36</v>
      </c>
      <c r="I331" s="282">
        <v>1.075</v>
      </c>
    </row>
    <row r="332" spans="1:12" ht="13.5">
      <c r="A332" s="270"/>
      <c r="B332" s="277" t="s">
        <v>45</v>
      </c>
      <c r="C332" s="278">
        <v>1</v>
      </c>
      <c r="D332" s="279">
        <v>1</v>
      </c>
      <c r="E332" s="280"/>
      <c r="F332" s="280"/>
      <c r="G332" s="280"/>
      <c r="H332" s="281"/>
      <c r="I332" s="282"/>
      <c r="L332" s="4"/>
    </row>
    <row r="333" spans="1:12" ht="13.5">
      <c r="A333" s="270"/>
      <c r="B333" s="277" t="s">
        <v>46</v>
      </c>
      <c r="C333" s="278">
        <v>13</v>
      </c>
      <c r="D333" s="279">
        <v>1.4230769230769229</v>
      </c>
      <c r="E333" s="280"/>
      <c r="F333" s="280"/>
      <c r="G333" s="280"/>
      <c r="H333" s="281"/>
      <c r="I333" s="282"/>
    </row>
    <row r="334" spans="1:12" ht="13.5">
      <c r="A334" s="270"/>
      <c r="B334" s="277" t="s">
        <v>12</v>
      </c>
      <c r="C334" s="278">
        <v>3</v>
      </c>
      <c r="D334" s="279">
        <v>1.9666666666666668</v>
      </c>
      <c r="E334" s="280">
        <v>2</v>
      </c>
      <c r="F334" s="280">
        <v>0</v>
      </c>
      <c r="G334" s="280">
        <v>0</v>
      </c>
      <c r="H334" s="281"/>
      <c r="I334" s="282"/>
    </row>
    <row r="335" spans="1:12" ht="13.5">
      <c r="A335" s="270"/>
      <c r="B335" s="277" t="s">
        <v>4</v>
      </c>
      <c r="C335" s="278">
        <v>12</v>
      </c>
      <c r="D335" s="279">
        <v>2.625</v>
      </c>
      <c r="E335" s="280">
        <v>33</v>
      </c>
      <c r="F335" s="280">
        <v>2.2000000000000002</v>
      </c>
      <c r="G335" s="280">
        <v>2.2000000000000002</v>
      </c>
      <c r="H335" s="281"/>
      <c r="I335" s="282"/>
    </row>
    <row r="336" spans="1:12" ht="13.5">
      <c r="A336" s="270"/>
      <c r="B336" s="277" t="s">
        <v>6</v>
      </c>
      <c r="C336" s="278">
        <v>6</v>
      </c>
      <c r="D336" s="279">
        <v>15.233333333333334</v>
      </c>
      <c r="E336" s="280">
        <v>6</v>
      </c>
      <c r="F336" s="280">
        <v>2.1</v>
      </c>
      <c r="G336" s="280">
        <v>1.8</v>
      </c>
      <c r="H336" s="281">
        <v>10</v>
      </c>
      <c r="I336" s="282">
        <v>6.53</v>
      </c>
    </row>
    <row r="337" spans="1:9" ht="13.5">
      <c r="A337" s="270"/>
      <c r="B337" s="277" t="s">
        <v>8</v>
      </c>
      <c r="C337" s="278">
        <v>1</v>
      </c>
      <c r="D337" s="279">
        <v>1</v>
      </c>
      <c r="E337" s="280">
        <v>5</v>
      </c>
      <c r="F337" s="280">
        <v>0.2</v>
      </c>
      <c r="G337" s="280">
        <v>0.4</v>
      </c>
      <c r="H337" s="281"/>
      <c r="I337" s="282"/>
    </row>
    <row r="338" spans="1:9" ht="13.5">
      <c r="A338" s="270"/>
      <c r="B338" s="277" t="s">
        <v>9</v>
      </c>
      <c r="C338" s="278">
        <v>4</v>
      </c>
      <c r="D338" s="279">
        <v>1.375</v>
      </c>
      <c r="E338" s="280">
        <v>11</v>
      </c>
      <c r="F338" s="280">
        <v>1.1000000000000001</v>
      </c>
      <c r="G338" s="280">
        <v>1.6</v>
      </c>
      <c r="H338" s="281">
        <v>62</v>
      </c>
      <c r="I338" s="282">
        <v>0.85483870967741937</v>
      </c>
    </row>
    <row r="339" spans="1:9" ht="13.5">
      <c r="A339" s="270"/>
      <c r="B339" s="277" t="s">
        <v>10</v>
      </c>
      <c r="C339" s="278">
        <v>10</v>
      </c>
      <c r="D339" s="279">
        <v>14.7</v>
      </c>
      <c r="E339" s="280">
        <v>18</v>
      </c>
      <c r="F339" s="280">
        <v>4</v>
      </c>
      <c r="G339" s="280">
        <v>10.1</v>
      </c>
      <c r="H339" s="281">
        <v>75</v>
      </c>
      <c r="I339" s="282">
        <v>1.9013333333333331</v>
      </c>
    </row>
    <row r="340" spans="1:9" ht="13.5">
      <c r="A340" s="270"/>
      <c r="B340" s="277" t="s">
        <v>47</v>
      </c>
      <c r="C340" s="278">
        <v>0</v>
      </c>
      <c r="D340" s="279">
        <v>0</v>
      </c>
      <c r="E340" s="280"/>
      <c r="F340" s="280"/>
      <c r="G340" s="280"/>
      <c r="H340" s="281"/>
      <c r="I340" s="282"/>
    </row>
    <row r="341" spans="1:9" ht="13.5">
      <c r="A341" s="270"/>
      <c r="B341" s="277" t="s">
        <v>5</v>
      </c>
      <c r="C341" s="278">
        <v>44</v>
      </c>
      <c r="D341" s="279">
        <v>3.2386363636363633</v>
      </c>
      <c r="E341" s="280">
        <v>93</v>
      </c>
      <c r="F341" s="280">
        <v>2.4</v>
      </c>
      <c r="G341" s="280">
        <v>4</v>
      </c>
      <c r="H341" s="281">
        <v>94</v>
      </c>
      <c r="I341" s="282">
        <v>1.3297872340425534</v>
      </c>
    </row>
    <row r="342" spans="1:9" ht="13.5">
      <c r="A342" s="270"/>
      <c r="B342" s="277" t="s">
        <v>11</v>
      </c>
      <c r="C342" s="278">
        <v>12</v>
      </c>
      <c r="D342" s="279">
        <v>1.0833333333333335</v>
      </c>
      <c r="E342" s="280">
        <v>10</v>
      </c>
      <c r="F342" s="280">
        <v>1.6</v>
      </c>
      <c r="G342" s="280">
        <v>0.5</v>
      </c>
      <c r="H342" s="281">
        <v>10</v>
      </c>
      <c r="I342" s="282">
        <v>0.6</v>
      </c>
    </row>
    <row r="343" spans="1:9" ht="13.5">
      <c r="A343" s="270"/>
      <c r="B343" s="277" t="s">
        <v>13</v>
      </c>
      <c r="C343" s="278">
        <v>15</v>
      </c>
      <c r="D343" s="279">
        <v>3.5266666666666664</v>
      </c>
      <c r="E343" s="280">
        <v>24</v>
      </c>
      <c r="F343" s="280">
        <v>2.4</v>
      </c>
      <c r="G343" s="280">
        <v>2.1</v>
      </c>
      <c r="H343" s="281">
        <v>68</v>
      </c>
      <c r="I343" s="282">
        <v>1.125</v>
      </c>
    </row>
    <row r="344" spans="1:9" ht="13.5">
      <c r="A344" s="270"/>
      <c r="B344" s="277" t="s">
        <v>14</v>
      </c>
      <c r="C344" s="278">
        <v>9</v>
      </c>
      <c r="D344" s="279">
        <v>1.411111111111111</v>
      </c>
      <c r="E344" s="280">
        <v>30</v>
      </c>
      <c r="F344" s="280">
        <v>1</v>
      </c>
      <c r="G344" s="280">
        <v>0.9</v>
      </c>
      <c r="H344" s="281"/>
      <c r="I344" s="282"/>
    </row>
    <row r="345" spans="1:9" ht="13.5">
      <c r="A345" s="270"/>
      <c r="B345" s="277" t="s">
        <v>15</v>
      </c>
      <c r="C345" s="278">
        <v>36</v>
      </c>
      <c r="D345" s="279">
        <v>4.2083333333333339</v>
      </c>
      <c r="E345" s="280">
        <v>27</v>
      </c>
      <c r="F345" s="280">
        <v>0.8</v>
      </c>
      <c r="G345" s="280">
        <v>1.2</v>
      </c>
      <c r="H345" s="281"/>
      <c r="I345" s="282"/>
    </row>
    <row r="346" spans="1:9" ht="13.5">
      <c r="A346" s="270"/>
      <c r="B346" s="277" t="s">
        <v>48</v>
      </c>
      <c r="C346" s="278">
        <v>6</v>
      </c>
      <c r="D346" s="279">
        <v>1.4166666666666665</v>
      </c>
      <c r="E346" s="280"/>
      <c r="F346" s="280"/>
      <c r="G346" s="280"/>
      <c r="H346" s="281"/>
      <c r="I346" s="282"/>
    </row>
    <row r="347" spans="1:9" ht="13.5">
      <c r="A347" s="270"/>
      <c r="B347" s="277" t="s">
        <v>16</v>
      </c>
      <c r="C347" s="278">
        <v>3</v>
      </c>
      <c r="D347" s="279">
        <v>2.666666666666667</v>
      </c>
      <c r="E347" s="280">
        <v>16</v>
      </c>
      <c r="F347" s="280">
        <v>2.4</v>
      </c>
      <c r="G347" s="280">
        <v>3.4</v>
      </c>
      <c r="H347" s="281"/>
      <c r="I347" s="282"/>
    </row>
    <row r="348" spans="1:9" ht="13.5">
      <c r="A348" s="270"/>
      <c r="B348" s="277" t="s">
        <v>21</v>
      </c>
      <c r="C348" s="278">
        <v>2</v>
      </c>
      <c r="D348" s="279">
        <v>3</v>
      </c>
      <c r="E348" s="280">
        <v>3</v>
      </c>
      <c r="F348" s="280">
        <v>0.3</v>
      </c>
      <c r="G348" s="280">
        <v>0.6</v>
      </c>
      <c r="H348" s="281"/>
      <c r="I348" s="282"/>
    </row>
    <row r="349" spans="1:9" ht="13.5">
      <c r="A349" s="270"/>
      <c r="B349" s="277" t="s">
        <v>17</v>
      </c>
      <c r="C349" s="278">
        <v>4</v>
      </c>
      <c r="D349" s="279">
        <v>11.025</v>
      </c>
      <c r="E349" s="280">
        <v>24</v>
      </c>
      <c r="F349" s="280">
        <v>8.6999999999999993</v>
      </c>
      <c r="G349" s="280">
        <v>10.7</v>
      </c>
      <c r="H349" s="281">
        <v>48</v>
      </c>
      <c r="I349" s="282">
        <v>3.0916666666666668</v>
      </c>
    </row>
    <row r="350" spans="1:9" ht="13.5">
      <c r="A350" s="270"/>
      <c r="B350" s="277" t="s">
        <v>18</v>
      </c>
      <c r="C350" s="278">
        <v>4</v>
      </c>
      <c r="D350" s="279">
        <v>2.25</v>
      </c>
      <c r="E350" s="280">
        <v>5</v>
      </c>
      <c r="F350" s="280">
        <v>0</v>
      </c>
      <c r="G350" s="280">
        <v>0</v>
      </c>
      <c r="H350" s="281">
        <v>34</v>
      </c>
      <c r="I350" s="282">
        <v>0</v>
      </c>
    </row>
    <row r="351" spans="1:9" ht="13.5">
      <c r="A351" s="270"/>
      <c r="B351" s="277" t="s">
        <v>19</v>
      </c>
      <c r="C351" s="278">
        <v>11</v>
      </c>
      <c r="D351" s="279">
        <v>0.95454545454545447</v>
      </c>
      <c r="E351" s="280">
        <v>21</v>
      </c>
      <c r="F351" s="280">
        <v>0.4</v>
      </c>
      <c r="G351" s="280">
        <v>1.3</v>
      </c>
      <c r="H351" s="281"/>
      <c r="I351" s="282"/>
    </row>
    <row r="352" spans="1:9" ht="13.5">
      <c r="A352" s="270"/>
      <c r="B352" s="277" t="s">
        <v>49</v>
      </c>
      <c r="C352" s="278">
        <v>2</v>
      </c>
      <c r="D352" s="279">
        <v>1.5</v>
      </c>
      <c r="E352" s="280"/>
      <c r="F352" s="280"/>
      <c r="G352" s="280"/>
      <c r="H352" s="281"/>
      <c r="I352" s="282"/>
    </row>
    <row r="353" spans="1:14" ht="13.5">
      <c r="A353" s="270"/>
      <c r="B353" s="277" t="s">
        <v>50</v>
      </c>
      <c r="C353" s="278">
        <v>4</v>
      </c>
      <c r="D353" s="279">
        <v>2.5</v>
      </c>
      <c r="E353" s="280"/>
      <c r="F353" s="280"/>
      <c r="G353" s="280"/>
      <c r="H353" s="281"/>
      <c r="I353" s="282"/>
    </row>
    <row r="354" spans="1:14" ht="13.5">
      <c r="A354" s="270"/>
      <c r="B354" s="277" t="s">
        <v>44</v>
      </c>
      <c r="C354" s="278">
        <v>26</v>
      </c>
      <c r="D354" s="279">
        <v>2.0307692307692307</v>
      </c>
      <c r="E354" s="280">
        <v>46</v>
      </c>
      <c r="F354" s="280">
        <v>2.7</v>
      </c>
      <c r="G354" s="280">
        <v>3.1</v>
      </c>
      <c r="H354" s="281">
        <v>63</v>
      </c>
      <c r="I354" s="282">
        <v>1.5746031746031752</v>
      </c>
    </row>
    <row r="355" spans="1:14" ht="13.5">
      <c r="A355" s="270"/>
      <c r="B355" s="277" t="s">
        <v>20</v>
      </c>
      <c r="C355" s="278">
        <v>1</v>
      </c>
      <c r="D355" s="279">
        <v>2</v>
      </c>
      <c r="E355" s="280">
        <v>11</v>
      </c>
      <c r="F355" s="280">
        <v>2.2000000000000002</v>
      </c>
      <c r="G355" s="280">
        <v>4.0999999999999996</v>
      </c>
      <c r="H355" s="281">
        <v>25</v>
      </c>
      <c r="I355" s="282">
        <v>0.7</v>
      </c>
    </row>
    <row r="356" spans="1:14" ht="13.5">
      <c r="A356" s="270"/>
      <c r="B356" s="277" t="s">
        <v>7</v>
      </c>
      <c r="C356" s="278">
        <v>28</v>
      </c>
      <c r="D356" s="279">
        <v>5.4285714285714288</v>
      </c>
      <c r="E356" s="280">
        <v>40</v>
      </c>
      <c r="F356" s="280">
        <v>2.6</v>
      </c>
      <c r="G356" s="280">
        <v>3.5</v>
      </c>
      <c r="H356" s="281">
        <v>64</v>
      </c>
      <c r="I356" s="282">
        <v>1.875</v>
      </c>
    </row>
    <row r="357" spans="1:14" ht="13.5">
      <c r="A357" s="270"/>
      <c r="B357" s="277" t="s">
        <v>29</v>
      </c>
      <c r="C357" s="278">
        <v>2</v>
      </c>
      <c r="D357" s="279">
        <v>1.5</v>
      </c>
      <c r="E357" s="280"/>
      <c r="F357" s="280"/>
      <c r="G357" s="280"/>
      <c r="H357" s="281">
        <v>26</v>
      </c>
      <c r="I357" s="282">
        <v>0.16538461538461538</v>
      </c>
    </row>
    <row r="358" spans="1:14" ht="13.5">
      <c r="A358" s="270"/>
      <c r="B358" s="277" t="s">
        <v>3</v>
      </c>
      <c r="C358" s="278">
        <v>6</v>
      </c>
      <c r="D358" s="279">
        <v>3.9166666666666665</v>
      </c>
      <c r="E358" s="280">
        <v>11</v>
      </c>
      <c r="F358" s="280">
        <v>2.6</v>
      </c>
      <c r="G358" s="280">
        <v>6.9</v>
      </c>
      <c r="H358" s="281">
        <v>35</v>
      </c>
      <c r="I358" s="282">
        <v>0.35714285714285715</v>
      </c>
    </row>
    <row r="359" spans="1:14" ht="13.5">
      <c r="A359" s="270"/>
      <c r="B359" s="277" t="s">
        <v>165</v>
      </c>
      <c r="C359" s="278">
        <v>4</v>
      </c>
      <c r="D359" s="279">
        <v>4.5</v>
      </c>
      <c r="E359" s="280">
        <v>5</v>
      </c>
      <c r="F359" s="280">
        <v>4.5999999999999996</v>
      </c>
      <c r="G359" s="280">
        <v>5.5</v>
      </c>
      <c r="H359" s="281">
        <v>80</v>
      </c>
      <c r="I359" s="282">
        <v>0.54249999999999998</v>
      </c>
    </row>
    <row r="360" spans="1:14" ht="13.5">
      <c r="A360" s="270"/>
      <c r="B360" s="277"/>
      <c r="C360" s="278"/>
      <c r="D360" s="279"/>
      <c r="E360" s="280"/>
      <c r="F360" s="280"/>
      <c r="G360" s="280"/>
      <c r="H360" s="281"/>
      <c r="I360" s="282"/>
    </row>
    <row r="361" spans="1:14" ht="13.5">
      <c r="A361" s="283"/>
      <c r="B361" s="284" t="s">
        <v>22</v>
      </c>
      <c r="C361" s="285">
        <f>SUM(C330:C360)</f>
        <v>292</v>
      </c>
      <c r="D361" s="286">
        <f>AVERAGE(D330:D359)</f>
        <v>3.476257871757872</v>
      </c>
      <c r="E361" s="287">
        <v>456</v>
      </c>
      <c r="F361" s="287">
        <v>2.4</v>
      </c>
      <c r="G361" s="287">
        <v>4.5999999999999996</v>
      </c>
      <c r="H361" s="288">
        <v>748</v>
      </c>
      <c r="I361" s="289">
        <v>1.3080213903743305</v>
      </c>
    </row>
    <row r="363" spans="1:14" ht="15.75">
      <c r="A363" s="2" t="s">
        <v>169</v>
      </c>
    </row>
    <row r="365" spans="1:14">
      <c r="A365" s="290" t="s">
        <v>0</v>
      </c>
      <c r="B365" s="291" t="s">
        <v>0</v>
      </c>
      <c r="C365" s="608" t="s">
        <v>168</v>
      </c>
      <c r="D365" s="608"/>
      <c r="E365" s="608"/>
      <c r="F365" s="608"/>
      <c r="G365" s="608"/>
      <c r="H365" s="608"/>
      <c r="I365" s="608"/>
      <c r="J365" s="608"/>
      <c r="K365" s="608"/>
      <c r="L365" s="608"/>
      <c r="M365" s="608"/>
      <c r="N365" s="608"/>
    </row>
    <row r="366" spans="1:14">
      <c r="A366" s="292"/>
      <c r="B366" s="179"/>
      <c r="C366" s="608" t="s">
        <v>57</v>
      </c>
      <c r="D366" s="608"/>
      <c r="E366" s="608"/>
      <c r="F366" s="608"/>
      <c r="G366" s="608" t="s">
        <v>58</v>
      </c>
      <c r="H366" s="608"/>
      <c r="I366" s="608"/>
      <c r="J366" s="608"/>
      <c r="K366" s="608" t="s">
        <v>22</v>
      </c>
      <c r="L366" s="608"/>
      <c r="M366" s="608"/>
      <c r="N366" s="608"/>
    </row>
    <row r="367" spans="1:14">
      <c r="A367" s="292"/>
      <c r="B367" s="179"/>
      <c r="C367" s="293" t="s">
        <v>60</v>
      </c>
      <c r="D367" s="293" t="s">
        <v>61</v>
      </c>
      <c r="E367" s="293" t="s">
        <v>62</v>
      </c>
      <c r="F367" s="293" t="s">
        <v>63</v>
      </c>
      <c r="G367" s="293" t="s">
        <v>60</v>
      </c>
      <c r="H367" s="293" t="s">
        <v>61</v>
      </c>
      <c r="I367" s="293" t="s">
        <v>62</v>
      </c>
      <c r="J367" s="293" t="s">
        <v>63</v>
      </c>
      <c r="K367" s="293" t="s">
        <v>60</v>
      </c>
      <c r="L367" s="293" t="s">
        <v>61</v>
      </c>
      <c r="M367" s="293" t="s">
        <v>62</v>
      </c>
      <c r="N367" s="293" t="s">
        <v>63</v>
      </c>
    </row>
    <row r="368" spans="1:14" ht="13.5">
      <c r="A368" s="252" t="s">
        <v>23</v>
      </c>
      <c r="B368" s="181" t="s">
        <v>1</v>
      </c>
      <c r="C368" s="230">
        <v>2</v>
      </c>
      <c r="D368" s="294">
        <f t="shared" ref="D368:D397" si="0">C368/$K368</f>
        <v>5.5555555555555552E-2</v>
      </c>
      <c r="E368" s="295">
        <f>C368/C$399</f>
        <v>9.3023255813953487E-3</v>
      </c>
      <c r="F368" s="295">
        <f>C368/$K$399</f>
        <v>2.0202020202020202E-3</v>
      </c>
      <c r="G368" s="296">
        <f>K368-C368</f>
        <v>34</v>
      </c>
      <c r="H368" s="294">
        <f t="shared" ref="H368:H397" si="1">G368/$K368</f>
        <v>0.94444444444444442</v>
      </c>
      <c r="I368" s="295">
        <f>G368/G$399</f>
        <v>4.3870967741935482E-2</v>
      </c>
      <c r="J368" s="295">
        <f t="shared" ref="J368:J397" si="2">G368/$K$399</f>
        <v>3.4343434343434343E-2</v>
      </c>
      <c r="K368" s="296">
        <v>36</v>
      </c>
      <c r="L368" s="294">
        <f t="shared" ref="L368:L397" si="3">K368/$K368</f>
        <v>1</v>
      </c>
      <c r="M368" s="295">
        <f t="shared" ref="M368:M397" si="4">K368/K$399</f>
        <v>3.6363636363636362E-2</v>
      </c>
      <c r="N368" s="297">
        <f t="shared" ref="N368:N397" si="5">K368/$K$399</f>
        <v>3.6363636363636362E-2</v>
      </c>
    </row>
    <row r="369" spans="1:14" ht="13.5">
      <c r="A369" s="252"/>
      <c r="B369" s="181" t="s">
        <v>2</v>
      </c>
      <c r="C369" s="236">
        <v>8</v>
      </c>
      <c r="D369" s="294">
        <f t="shared" si="0"/>
        <v>0.22222222222222221</v>
      </c>
      <c r="E369" s="294">
        <f t="shared" ref="E369:E397" si="6">C369/C$399</f>
        <v>3.7209302325581395E-2</v>
      </c>
      <c r="F369" s="294">
        <f t="shared" ref="F369:F397" si="7">C369/$K$399</f>
        <v>8.0808080808080808E-3</v>
      </c>
      <c r="G369" s="298">
        <f t="shared" ref="G369:G397" si="8">K369-C369</f>
        <v>28</v>
      </c>
      <c r="H369" s="294">
        <f t="shared" si="1"/>
        <v>0.77777777777777779</v>
      </c>
      <c r="I369" s="294">
        <f t="shared" ref="I369:I397" si="9">G369/G$399</f>
        <v>3.612903225806452E-2</v>
      </c>
      <c r="J369" s="294">
        <f t="shared" si="2"/>
        <v>2.8282828282828285E-2</v>
      </c>
      <c r="K369" s="298">
        <v>36</v>
      </c>
      <c r="L369" s="294">
        <f t="shared" si="3"/>
        <v>1</v>
      </c>
      <c r="M369" s="294">
        <f t="shared" si="4"/>
        <v>3.6363636363636362E-2</v>
      </c>
      <c r="N369" s="299">
        <f t="shared" si="5"/>
        <v>3.6363636363636362E-2</v>
      </c>
    </row>
    <row r="370" spans="1:14" ht="13.5">
      <c r="A370" s="252"/>
      <c r="B370" s="181" t="s">
        <v>45</v>
      </c>
      <c r="C370" s="236">
        <v>1</v>
      </c>
      <c r="D370" s="294">
        <f t="shared" si="0"/>
        <v>0.16666666666666666</v>
      </c>
      <c r="E370" s="294">
        <f t="shared" si="6"/>
        <v>4.6511627906976744E-3</v>
      </c>
      <c r="F370" s="294">
        <f t="shared" si="7"/>
        <v>1.0101010101010101E-3</v>
      </c>
      <c r="G370" s="298">
        <f t="shared" si="8"/>
        <v>5</v>
      </c>
      <c r="H370" s="294">
        <f t="shared" si="1"/>
        <v>0.83333333333333337</v>
      </c>
      <c r="I370" s="294">
        <f t="shared" si="9"/>
        <v>6.4516129032258064E-3</v>
      </c>
      <c r="J370" s="294">
        <f t="shared" si="2"/>
        <v>5.0505050505050509E-3</v>
      </c>
      <c r="K370" s="298">
        <v>6</v>
      </c>
      <c r="L370" s="294">
        <f t="shared" si="3"/>
        <v>1</v>
      </c>
      <c r="M370" s="294">
        <f t="shared" si="4"/>
        <v>6.0606060606060606E-3</v>
      </c>
      <c r="N370" s="299">
        <f t="shared" si="5"/>
        <v>6.0606060606060606E-3</v>
      </c>
    </row>
    <row r="371" spans="1:14" ht="13.5">
      <c r="A371" s="252"/>
      <c r="B371" s="181" t="s">
        <v>46</v>
      </c>
      <c r="C371" s="236">
        <v>3</v>
      </c>
      <c r="D371" s="294">
        <f t="shared" si="0"/>
        <v>5.4545454545454543E-2</v>
      </c>
      <c r="E371" s="294">
        <f t="shared" si="6"/>
        <v>1.3953488372093023E-2</v>
      </c>
      <c r="F371" s="294">
        <f t="shared" si="7"/>
        <v>3.0303030303030303E-3</v>
      </c>
      <c r="G371" s="298">
        <f t="shared" si="8"/>
        <v>52</v>
      </c>
      <c r="H371" s="294">
        <f t="shared" si="1"/>
        <v>0.94545454545454544</v>
      </c>
      <c r="I371" s="294">
        <f t="shared" si="9"/>
        <v>6.7096774193548384E-2</v>
      </c>
      <c r="J371" s="294">
        <f t="shared" si="2"/>
        <v>5.2525252525252523E-2</v>
      </c>
      <c r="K371" s="298">
        <v>55</v>
      </c>
      <c r="L371" s="294">
        <f t="shared" si="3"/>
        <v>1</v>
      </c>
      <c r="M371" s="294">
        <f t="shared" si="4"/>
        <v>5.5555555555555552E-2</v>
      </c>
      <c r="N371" s="299">
        <f t="shared" si="5"/>
        <v>5.5555555555555552E-2</v>
      </c>
    </row>
    <row r="372" spans="1:14" ht="13.5">
      <c r="A372" s="252"/>
      <c r="B372" s="181" t="s">
        <v>12</v>
      </c>
      <c r="C372" s="236">
        <v>5</v>
      </c>
      <c r="D372" s="294">
        <f t="shared" si="0"/>
        <v>0.1388888888888889</v>
      </c>
      <c r="E372" s="294">
        <f t="shared" si="6"/>
        <v>2.3255813953488372E-2</v>
      </c>
      <c r="F372" s="294">
        <f t="shared" si="7"/>
        <v>5.0505050505050509E-3</v>
      </c>
      <c r="G372" s="298">
        <f t="shared" si="8"/>
        <v>31</v>
      </c>
      <c r="H372" s="294">
        <f t="shared" si="1"/>
        <v>0.86111111111111116</v>
      </c>
      <c r="I372" s="294">
        <f t="shared" si="9"/>
        <v>0.04</v>
      </c>
      <c r="J372" s="294">
        <f t="shared" si="2"/>
        <v>3.1313131313131314E-2</v>
      </c>
      <c r="K372" s="298">
        <v>36</v>
      </c>
      <c r="L372" s="294">
        <f t="shared" si="3"/>
        <v>1</v>
      </c>
      <c r="M372" s="294">
        <f t="shared" si="4"/>
        <v>3.6363636363636362E-2</v>
      </c>
      <c r="N372" s="299">
        <f t="shared" si="5"/>
        <v>3.6363636363636362E-2</v>
      </c>
    </row>
    <row r="373" spans="1:14" ht="13.5">
      <c r="A373" s="252"/>
      <c r="B373" s="181" t="s">
        <v>4</v>
      </c>
      <c r="C373" s="236">
        <v>11</v>
      </c>
      <c r="D373" s="294">
        <f t="shared" si="0"/>
        <v>0.27500000000000002</v>
      </c>
      <c r="E373" s="294">
        <f t="shared" si="6"/>
        <v>5.1162790697674418E-2</v>
      </c>
      <c r="F373" s="294">
        <f t="shared" si="7"/>
        <v>1.1111111111111112E-2</v>
      </c>
      <c r="G373" s="298">
        <f t="shared" si="8"/>
        <v>29</v>
      </c>
      <c r="H373" s="294">
        <f t="shared" si="1"/>
        <v>0.72499999999999998</v>
      </c>
      <c r="I373" s="294">
        <f t="shared" si="9"/>
        <v>3.741935483870968E-2</v>
      </c>
      <c r="J373" s="294">
        <f t="shared" si="2"/>
        <v>2.9292929292929294E-2</v>
      </c>
      <c r="K373" s="298">
        <v>40</v>
      </c>
      <c r="L373" s="294">
        <f t="shared" si="3"/>
        <v>1</v>
      </c>
      <c r="M373" s="294">
        <f t="shared" si="4"/>
        <v>4.0404040404040407E-2</v>
      </c>
      <c r="N373" s="299">
        <f t="shared" si="5"/>
        <v>4.0404040404040407E-2</v>
      </c>
    </row>
    <row r="374" spans="1:14" ht="13.5">
      <c r="A374" s="252"/>
      <c r="B374" s="181" t="s">
        <v>6</v>
      </c>
      <c r="C374" s="236">
        <v>2</v>
      </c>
      <c r="D374" s="294">
        <f t="shared" si="0"/>
        <v>0.2857142857142857</v>
      </c>
      <c r="E374" s="294">
        <f t="shared" si="6"/>
        <v>9.3023255813953487E-3</v>
      </c>
      <c r="F374" s="294">
        <f t="shared" si="7"/>
        <v>2.0202020202020202E-3</v>
      </c>
      <c r="G374" s="298">
        <f t="shared" si="8"/>
        <v>5</v>
      </c>
      <c r="H374" s="294">
        <f t="shared" si="1"/>
        <v>0.7142857142857143</v>
      </c>
      <c r="I374" s="294">
        <f t="shared" si="9"/>
        <v>6.4516129032258064E-3</v>
      </c>
      <c r="J374" s="294">
        <f t="shared" si="2"/>
        <v>5.0505050505050509E-3</v>
      </c>
      <c r="K374" s="298">
        <v>7</v>
      </c>
      <c r="L374" s="294">
        <f t="shared" si="3"/>
        <v>1</v>
      </c>
      <c r="M374" s="294">
        <f t="shared" si="4"/>
        <v>7.0707070707070711E-3</v>
      </c>
      <c r="N374" s="299">
        <f t="shared" si="5"/>
        <v>7.0707070707070711E-3</v>
      </c>
    </row>
    <row r="375" spans="1:14" ht="13.5">
      <c r="A375" s="252"/>
      <c r="B375" s="181" t="s">
        <v>8</v>
      </c>
      <c r="C375" s="236">
        <v>0</v>
      </c>
      <c r="D375" s="294">
        <f t="shared" si="0"/>
        <v>0</v>
      </c>
      <c r="E375" s="294">
        <f t="shared" si="6"/>
        <v>0</v>
      </c>
      <c r="F375" s="294">
        <f t="shared" si="7"/>
        <v>0</v>
      </c>
      <c r="G375" s="298">
        <f t="shared" si="8"/>
        <v>17</v>
      </c>
      <c r="H375" s="294">
        <f t="shared" si="1"/>
        <v>1</v>
      </c>
      <c r="I375" s="294">
        <f t="shared" si="9"/>
        <v>2.1935483870967741E-2</v>
      </c>
      <c r="J375" s="294">
        <f t="shared" si="2"/>
        <v>1.7171717171717171E-2</v>
      </c>
      <c r="K375" s="298">
        <v>17</v>
      </c>
      <c r="L375" s="294">
        <f t="shared" si="3"/>
        <v>1</v>
      </c>
      <c r="M375" s="294">
        <f t="shared" si="4"/>
        <v>1.7171717171717171E-2</v>
      </c>
      <c r="N375" s="299">
        <f t="shared" si="5"/>
        <v>1.7171717171717171E-2</v>
      </c>
    </row>
    <row r="376" spans="1:14" ht="13.5">
      <c r="A376" s="252"/>
      <c r="B376" s="181" t="s">
        <v>9</v>
      </c>
      <c r="C376" s="236">
        <v>4</v>
      </c>
      <c r="D376" s="294">
        <f t="shared" si="0"/>
        <v>9.3023255813953487E-2</v>
      </c>
      <c r="E376" s="294">
        <f t="shared" si="6"/>
        <v>1.8604651162790697E-2</v>
      </c>
      <c r="F376" s="294">
        <f t="shared" si="7"/>
        <v>4.0404040404040404E-3</v>
      </c>
      <c r="G376" s="298">
        <f t="shared" si="8"/>
        <v>39</v>
      </c>
      <c r="H376" s="294">
        <f t="shared" si="1"/>
        <v>0.90697674418604646</v>
      </c>
      <c r="I376" s="294">
        <f t="shared" si="9"/>
        <v>5.0322580645161291E-2</v>
      </c>
      <c r="J376" s="294">
        <f t="shared" si="2"/>
        <v>3.9393939393939391E-2</v>
      </c>
      <c r="K376" s="298">
        <v>43</v>
      </c>
      <c r="L376" s="294">
        <f t="shared" si="3"/>
        <v>1</v>
      </c>
      <c r="M376" s="294">
        <f t="shared" si="4"/>
        <v>4.3434343434343436E-2</v>
      </c>
      <c r="N376" s="299">
        <f t="shared" si="5"/>
        <v>4.3434343434343436E-2</v>
      </c>
    </row>
    <row r="377" spans="1:14" ht="13.5">
      <c r="A377" s="252"/>
      <c r="B377" s="181" t="s">
        <v>10</v>
      </c>
      <c r="C377" s="236">
        <v>6</v>
      </c>
      <c r="D377" s="294">
        <f t="shared" si="0"/>
        <v>0.19354838709677419</v>
      </c>
      <c r="E377" s="294">
        <f t="shared" si="6"/>
        <v>2.7906976744186046E-2</v>
      </c>
      <c r="F377" s="294">
        <f t="shared" si="7"/>
        <v>6.0606060606060606E-3</v>
      </c>
      <c r="G377" s="298">
        <f t="shared" si="8"/>
        <v>25</v>
      </c>
      <c r="H377" s="294">
        <f t="shared" si="1"/>
        <v>0.80645161290322576</v>
      </c>
      <c r="I377" s="294">
        <f t="shared" si="9"/>
        <v>3.2258064516129031E-2</v>
      </c>
      <c r="J377" s="294">
        <f t="shared" si="2"/>
        <v>2.5252525252525252E-2</v>
      </c>
      <c r="K377" s="298">
        <v>31</v>
      </c>
      <c r="L377" s="294">
        <f t="shared" si="3"/>
        <v>1</v>
      </c>
      <c r="M377" s="294">
        <f t="shared" si="4"/>
        <v>3.1313131313131314E-2</v>
      </c>
      <c r="N377" s="299">
        <f t="shared" si="5"/>
        <v>3.1313131313131314E-2</v>
      </c>
    </row>
    <row r="378" spans="1:14" ht="13.5">
      <c r="A378" s="252"/>
      <c r="B378" s="181" t="s">
        <v>47</v>
      </c>
      <c r="C378" s="236">
        <v>1</v>
      </c>
      <c r="D378" s="294">
        <f t="shared" si="0"/>
        <v>6.25E-2</v>
      </c>
      <c r="E378" s="294">
        <f t="shared" si="6"/>
        <v>4.6511627906976744E-3</v>
      </c>
      <c r="F378" s="294">
        <f t="shared" si="7"/>
        <v>1.0101010101010101E-3</v>
      </c>
      <c r="G378" s="298">
        <f t="shared" si="8"/>
        <v>15</v>
      </c>
      <c r="H378" s="294">
        <f t="shared" si="1"/>
        <v>0.9375</v>
      </c>
      <c r="I378" s="294">
        <f t="shared" si="9"/>
        <v>1.935483870967742E-2</v>
      </c>
      <c r="J378" s="294">
        <f t="shared" si="2"/>
        <v>1.5151515151515152E-2</v>
      </c>
      <c r="K378" s="298">
        <v>16</v>
      </c>
      <c r="L378" s="294">
        <f t="shared" si="3"/>
        <v>1</v>
      </c>
      <c r="M378" s="294">
        <f t="shared" si="4"/>
        <v>1.6161616161616162E-2</v>
      </c>
      <c r="N378" s="299">
        <f t="shared" si="5"/>
        <v>1.6161616161616162E-2</v>
      </c>
    </row>
    <row r="379" spans="1:14" ht="13.5">
      <c r="A379" s="252"/>
      <c r="B379" s="181" t="s">
        <v>5</v>
      </c>
      <c r="C379" s="236">
        <v>10</v>
      </c>
      <c r="D379" s="294">
        <f t="shared" si="0"/>
        <v>9.9009900990099015E-2</v>
      </c>
      <c r="E379" s="294">
        <f t="shared" si="6"/>
        <v>4.6511627906976744E-2</v>
      </c>
      <c r="F379" s="294">
        <f t="shared" si="7"/>
        <v>1.0101010101010102E-2</v>
      </c>
      <c r="G379" s="298">
        <f t="shared" si="8"/>
        <v>91</v>
      </c>
      <c r="H379" s="294">
        <f t="shared" si="1"/>
        <v>0.90099009900990101</v>
      </c>
      <c r="I379" s="294">
        <f t="shared" si="9"/>
        <v>0.11741935483870967</v>
      </c>
      <c r="J379" s="294">
        <f t="shared" si="2"/>
        <v>9.1919191919191914E-2</v>
      </c>
      <c r="K379" s="298">
        <v>101</v>
      </c>
      <c r="L379" s="294">
        <f t="shared" si="3"/>
        <v>1</v>
      </c>
      <c r="M379" s="294">
        <f t="shared" si="4"/>
        <v>0.10202020202020202</v>
      </c>
      <c r="N379" s="299">
        <f t="shared" si="5"/>
        <v>0.10202020202020202</v>
      </c>
    </row>
    <row r="380" spans="1:14" ht="13.5">
      <c r="A380" s="252"/>
      <c r="B380" s="181" t="s">
        <v>11</v>
      </c>
      <c r="C380" s="236">
        <v>2</v>
      </c>
      <c r="D380" s="294">
        <f t="shared" si="0"/>
        <v>6.8965517241379309E-2</v>
      </c>
      <c r="E380" s="294">
        <f t="shared" si="6"/>
        <v>9.3023255813953487E-3</v>
      </c>
      <c r="F380" s="294">
        <f t="shared" si="7"/>
        <v>2.0202020202020202E-3</v>
      </c>
      <c r="G380" s="298">
        <f t="shared" si="8"/>
        <v>27</v>
      </c>
      <c r="H380" s="294">
        <f t="shared" si="1"/>
        <v>0.93103448275862066</v>
      </c>
      <c r="I380" s="294">
        <f t="shared" si="9"/>
        <v>3.4838709677419352E-2</v>
      </c>
      <c r="J380" s="294">
        <f t="shared" si="2"/>
        <v>2.7272727272727271E-2</v>
      </c>
      <c r="K380" s="298">
        <v>29</v>
      </c>
      <c r="L380" s="294">
        <f t="shared" si="3"/>
        <v>1</v>
      </c>
      <c r="M380" s="294">
        <f t="shared" si="4"/>
        <v>2.9292929292929294E-2</v>
      </c>
      <c r="N380" s="299">
        <f t="shared" si="5"/>
        <v>2.9292929292929294E-2</v>
      </c>
    </row>
    <row r="381" spans="1:14" ht="13.5">
      <c r="A381" s="252"/>
      <c r="B381" s="181" t="s">
        <v>13</v>
      </c>
      <c r="C381" s="236">
        <v>10</v>
      </c>
      <c r="D381" s="294">
        <f t="shared" si="0"/>
        <v>0.21276595744680851</v>
      </c>
      <c r="E381" s="294">
        <f t="shared" si="6"/>
        <v>4.6511627906976744E-2</v>
      </c>
      <c r="F381" s="294">
        <f t="shared" si="7"/>
        <v>1.0101010101010102E-2</v>
      </c>
      <c r="G381" s="298">
        <f t="shared" si="8"/>
        <v>37</v>
      </c>
      <c r="H381" s="294">
        <f t="shared" si="1"/>
        <v>0.78723404255319152</v>
      </c>
      <c r="I381" s="294">
        <f t="shared" si="9"/>
        <v>4.774193548387097E-2</v>
      </c>
      <c r="J381" s="294">
        <f t="shared" si="2"/>
        <v>3.7373737373737372E-2</v>
      </c>
      <c r="K381" s="298">
        <v>47</v>
      </c>
      <c r="L381" s="294">
        <f t="shared" si="3"/>
        <v>1</v>
      </c>
      <c r="M381" s="294">
        <f t="shared" si="4"/>
        <v>4.7474747474747475E-2</v>
      </c>
      <c r="N381" s="299">
        <f t="shared" si="5"/>
        <v>4.7474747474747475E-2</v>
      </c>
    </row>
    <row r="382" spans="1:14" ht="13.5">
      <c r="A382" s="252"/>
      <c r="B382" s="181" t="s">
        <v>14</v>
      </c>
      <c r="C382" s="236">
        <v>5</v>
      </c>
      <c r="D382" s="294">
        <f t="shared" si="0"/>
        <v>0.16129032258064516</v>
      </c>
      <c r="E382" s="294">
        <f t="shared" si="6"/>
        <v>2.3255813953488372E-2</v>
      </c>
      <c r="F382" s="294">
        <f t="shared" si="7"/>
        <v>5.0505050505050509E-3</v>
      </c>
      <c r="G382" s="298">
        <f t="shared" si="8"/>
        <v>26</v>
      </c>
      <c r="H382" s="294">
        <f t="shared" si="1"/>
        <v>0.83870967741935487</v>
      </c>
      <c r="I382" s="294">
        <f t="shared" si="9"/>
        <v>3.3548387096774192E-2</v>
      </c>
      <c r="J382" s="294">
        <f t="shared" si="2"/>
        <v>2.6262626262626262E-2</v>
      </c>
      <c r="K382" s="298">
        <v>31</v>
      </c>
      <c r="L382" s="294">
        <f t="shared" si="3"/>
        <v>1</v>
      </c>
      <c r="M382" s="294">
        <f t="shared" si="4"/>
        <v>3.1313131313131314E-2</v>
      </c>
      <c r="N382" s="299">
        <f t="shared" si="5"/>
        <v>3.1313131313131314E-2</v>
      </c>
    </row>
    <row r="383" spans="1:14" ht="13.5">
      <c r="A383" s="252"/>
      <c r="B383" s="181" t="s">
        <v>15</v>
      </c>
      <c r="C383" s="236">
        <v>35</v>
      </c>
      <c r="D383" s="294">
        <f t="shared" si="0"/>
        <v>0.30434782608695654</v>
      </c>
      <c r="E383" s="294">
        <f t="shared" si="6"/>
        <v>0.16279069767441862</v>
      </c>
      <c r="F383" s="294">
        <f t="shared" si="7"/>
        <v>3.5353535353535352E-2</v>
      </c>
      <c r="G383" s="298">
        <f t="shared" si="8"/>
        <v>80</v>
      </c>
      <c r="H383" s="294">
        <f t="shared" si="1"/>
        <v>0.69565217391304346</v>
      </c>
      <c r="I383" s="294">
        <f t="shared" si="9"/>
        <v>0.1032258064516129</v>
      </c>
      <c r="J383" s="294">
        <f t="shared" si="2"/>
        <v>8.0808080808080815E-2</v>
      </c>
      <c r="K383" s="298">
        <v>115</v>
      </c>
      <c r="L383" s="294">
        <f t="shared" si="3"/>
        <v>1</v>
      </c>
      <c r="M383" s="294">
        <f t="shared" si="4"/>
        <v>0.11616161616161616</v>
      </c>
      <c r="N383" s="299">
        <f t="shared" si="5"/>
        <v>0.11616161616161616</v>
      </c>
    </row>
    <row r="384" spans="1:14" ht="13.5">
      <c r="A384" s="252"/>
      <c r="B384" s="181" t="s">
        <v>48</v>
      </c>
      <c r="C384" s="236">
        <v>0</v>
      </c>
      <c r="D384" s="294">
        <f t="shared" si="0"/>
        <v>0</v>
      </c>
      <c r="E384" s="294">
        <f t="shared" si="6"/>
        <v>0</v>
      </c>
      <c r="F384" s="294">
        <f t="shared" si="7"/>
        <v>0</v>
      </c>
      <c r="G384" s="298">
        <f t="shared" si="8"/>
        <v>28</v>
      </c>
      <c r="H384" s="294">
        <f t="shared" si="1"/>
        <v>1</v>
      </c>
      <c r="I384" s="294">
        <f t="shared" si="9"/>
        <v>3.612903225806452E-2</v>
      </c>
      <c r="J384" s="294">
        <f t="shared" si="2"/>
        <v>2.8282828282828285E-2</v>
      </c>
      <c r="K384" s="298">
        <v>28</v>
      </c>
      <c r="L384" s="294">
        <f t="shared" si="3"/>
        <v>1</v>
      </c>
      <c r="M384" s="294">
        <f t="shared" si="4"/>
        <v>2.8282828282828285E-2</v>
      </c>
      <c r="N384" s="299">
        <f t="shared" si="5"/>
        <v>2.8282828282828285E-2</v>
      </c>
    </row>
    <row r="385" spans="1:14" ht="13.5">
      <c r="A385" s="252"/>
      <c r="B385" s="181" t="s">
        <v>16</v>
      </c>
      <c r="C385" s="236">
        <v>1</v>
      </c>
      <c r="D385" s="294">
        <f t="shared" si="0"/>
        <v>0.25</v>
      </c>
      <c r="E385" s="294">
        <f t="shared" si="6"/>
        <v>4.6511627906976744E-3</v>
      </c>
      <c r="F385" s="294">
        <f t="shared" si="7"/>
        <v>1.0101010101010101E-3</v>
      </c>
      <c r="G385" s="298">
        <f t="shared" si="8"/>
        <v>3</v>
      </c>
      <c r="H385" s="294">
        <f t="shared" si="1"/>
        <v>0.75</v>
      </c>
      <c r="I385" s="294">
        <f t="shared" si="9"/>
        <v>3.8709677419354839E-3</v>
      </c>
      <c r="J385" s="294">
        <f t="shared" si="2"/>
        <v>3.0303030303030303E-3</v>
      </c>
      <c r="K385" s="298">
        <v>4</v>
      </c>
      <c r="L385" s="294">
        <f t="shared" si="3"/>
        <v>1</v>
      </c>
      <c r="M385" s="294">
        <f t="shared" si="4"/>
        <v>4.0404040404040404E-3</v>
      </c>
      <c r="N385" s="299">
        <f t="shared" si="5"/>
        <v>4.0404040404040404E-3</v>
      </c>
    </row>
    <row r="386" spans="1:14" ht="13.5">
      <c r="A386" s="252"/>
      <c r="B386" s="181" t="s">
        <v>166</v>
      </c>
      <c r="C386" s="236">
        <v>0</v>
      </c>
      <c r="D386" s="294">
        <f t="shared" si="0"/>
        <v>0</v>
      </c>
      <c r="E386" s="294">
        <f t="shared" si="6"/>
        <v>0</v>
      </c>
      <c r="F386" s="294">
        <f t="shared" si="7"/>
        <v>0</v>
      </c>
      <c r="G386" s="298">
        <f t="shared" si="8"/>
        <v>5</v>
      </c>
      <c r="H386" s="294">
        <f t="shared" si="1"/>
        <v>1</v>
      </c>
      <c r="I386" s="294">
        <f t="shared" si="9"/>
        <v>6.4516129032258064E-3</v>
      </c>
      <c r="J386" s="294">
        <f t="shared" si="2"/>
        <v>5.0505050505050509E-3</v>
      </c>
      <c r="K386" s="298">
        <v>5</v>
      </c>
      <c r="L386" s="294">
        <f t="shared" si="3"/>
        <v>1</v>
      </c>
      <c r="M386" s="294">
        <f t="shared" si="4"/>
        <v>5.0505050505050509E-3</v>
      </c>
      <c r="N386" s="299">
        <f t="shared" si="5"/>
        <v>5.0505050505050509E-3</v>
      </c>
    </row>
    <row r="387" spans="1:14" ht="13.5">
      <c r="A387" s="252"/>
      <c r="B387" s="181" t="s">
        <v>17</v>
      </c>
      <c r="C387" s="236">
        <v>4</v>
      </c>
      <c r="D387" s="294">
        <f t="shared" si="0"/>
        <v>0.36363636363636365</v>
      </c>
      <c r="E387" s="294">
        <f t="shared" si="6"/>
        <v>1.8604651162790697E-2</v>
      </c>
      <c r="F387" s="294">
        <f t="shared" si="7"/>
        <v>4.0404040404040404E-3</v>
      </c>
      <c r="G387" s="298">
        <f t="shared" si="8"/>
        <v>7</v>
      </c>
      <c r="H387" s="294">
        <f t="shared" si="1"/>
        <v>0.63636363636363635</v>
      </c>
      <c r="I387" s="294">
        <f t="shared" si="9"/>
        <v>9.0322580645161299E-3</v>
      </c>
      <c r="J387" s="294">
        <f t="shared" si="2"/>
        <v>7.0707070707070711E-3</v>
      </c>
      <c r="K387" s="298">
        <v>11</v>
      </c>
      <c r="L387" s="294">
        <f t="shared" si="3"/>
        <v>1</v>
      </c>
      <c r="M387" s="294">
        <f t="shared" si="4"/>
        <v>1.1111111111111112E-2</v>
      </c>
      <c r="N387" s="299">
        <f t="shared" si="5"/>
        <v>1.1111111111111112E-2</v>
      </c>
    </row>
    <row r="388" spans="1:14" ht="13.5">
      <c r="A388" s="252"/>
      <c r="B388" s="181" t="s">
        <v>18</v>
      </c>
      <c r="C388" s="236">
        <v>5</v>
      </c>
      <c r="D388" s="294">
        <f t="shared" si="0"/>
        <v>0.3125</v>
      </c>
      <c r="E388" s="294">
        <f t="shared" si="6"/>
        <v>2.3255813953488372E-2</v>
      </c>
      <c r="F388" s="294">
        <f t="shared" si="7"/>
        <v>5.0505050505050509E-3</v>
      </c>
      <c r="G388" s="298">
        <f t="shared" si="8"/>
        <v>11</v>
      </c>
      <c r="H388" s="294">
        <f t="shared" si="1"/>
        <v>0.6875</v>
      </c>
      <c r="I388" s="294">
        <f t="shared" si="9"/>
        <v>1.4193548387096775E-2</v>
      </c>
      <c r="J388" s="294">
        <f t="shared" si="2"/>
        <v>1.1111111111111112E-2</v>
      </c>
      <c r="K388" s="298">
        <v>16</v>
      </c>
      <c r="L388" s="294">
        <f t="shared" si="3"/>
        <v>1</v>
      </c>
      <c r="M388" s="294">
        <f t="shared" si="4"/>
        <v>1.6161616161616162E-2</v>
      </c>
      <c r="N388" s="299">
        <f t="shared" si="5"/>
        <v>1.6161616161616162E-2</v>
      </c>
    </row>
    <row r="389" spans="1:14" ht="13.5">
      <c r="A389" s="252"/>
      <c r="B389" s="181" t="s">
        <v>19</v>
      </c>
      <c r="C389" s="236">
        <v>2</v>
      </c>
      <c r="D389" s="294">
        <f t="shared" si="0"/>
        <v>6.25E-2</v>
      </c>
      <c r="E389" s="294">
        <f t="shared" si="6"/>
        <v>9.3023255813953487E-3</v>
      </c>
      <c r="F389" s="294">
        <f t="shared" si="7"/>
        <v>2.0202020202020202E-3</v>
      </c>
      <c r="G389" s="298">
        <f t="shared" si="8"/>
        <v>30</v>
      </c>
      <c r="H389" s="294">
        <f t="shared" si="1"/>
        <v>0.9375</v>
      </c>
      <c r="I389" s="294">
        <f t="shared" si="9"/>
        <v>3.870967741935484E-2</v>
      </c>
      <c r="J389" s="294">
        <f t="shared" si="2"/>
        <v>3.0303030303030304E-2</v>
      </c>
      <c r="K389" s="298">
        <v>32</v>
      </c>
      <c r="L389" s="294">
        <f t="shared" si="3"/>
        <v>1</v>
      </c>
      <c r="M389" s="294">
        <f t="shared" si="4"/>
        <v>3.2323232323232323E-2</v>
      </c>
      <c r="N389" s="299">
        <f t="shared" si="5"/>
        <v>3.2323232323232323E-2</v>
      </c>
    </row>
    <row r="390" spans="1:14" ht="13.5">
      <c r="A390" s="252"/>
      <c r="B390" s="181" t="s">
        <v>49</v>
      </c>
      <c r="C390" s="236">
        <v>9</v>
      </c>
      <c r="D390" s="294">
        <f t="shared" si="0"/>
        <v>0.36</v>
      </c>
      <c r="E390" s="294">
        <f t="shared" si="6"/>
        <v>4.1860465116279069E-2</v>
      </c>
      <c r="F390" s="294">
        <f t="shared" si="7"/>
        <v>9.0909090909090905E-3</v>
      </c>
      <c r="G390" s="298">
        <f t="shared" si="8"/>
        <v>16</v>
      </c>
      <c r="H390" s="294">
        <f t="shared" si="1"/>
        <v>0.64</v>
      </c>
      <c r="I390" s="294">
        <f t="shared" si="9"/>
        <v>2.0645161290322581E-2</v>
      </c>
      <c r="J390" s="294">
        <f t="shared" si="2"/>
        <v>1.6161616161616162E-2</v>
      </c>
      <c r="K390" s="298">
        <v>25</v>
      </c>
      <c r="L390" s="294">
        <f t="shared" si="3"/>
        <v>1</v>
      </c>
      <c r="M390" s="294">
        <f t="shared" si="4"/>
        <v>2.5252525252525252E-2</v>
      </c>
      <c r="N390" s="299">
        <f t="shared" si="5"/>
        <v>2.5252525252525252E-2</v>
      </c>
    </row>
    <row r="391" spans="1:14" ht="13.5">
      <c r="A391" s="252"/>
      <c r="B391" s="181" t="s">
        <v>50</v>
      </c>
      <c r="C391" s="236">
        <v>10</v>
      </c>
      <c r="D391" s="294">
        <f t="shared" si="0"/>
        <v>0.33333333333333331</v>
      </c>
      <c r="E391" s="294">
        <f t="shared" si="6"/>
        <v>4.6511627906976744E-2</v>
      </c>
      <c r="F391" s="294">
        <f t="shared" si="7"/>
        <v>1.0101010101010102E-2</v>
      </c>
      <c r="G391" s="298">
        <f t="shared" si="8"/>
        <v>20</v>
      </c>
      <c r="H391" s="294">
        <f t="shared" si="1"/>
        <v>0.66666666666666663</v>
      </c>
      <c r="I391" s="294">
        <f t="shared" si="9"/>
        <v>2.5806451612903226E-2</v>
      </c>
      <c r="J391" s="294">
        <f t="shared" si="2"/>
        <v>2.0202020202020204E-2</v>
      </c>
      <c r="K391" s="298">
        <v>30</v>
      </c>
      <c r="L391" s="294">
        <f t="shared" si="3"/>
        <v>1</v>
      </c>
      <c r="M391" s="294">
        <f t="shared" si="4"/>
        <v>3.0303030303030304E-2</v>
      </c>
      <c r="N391" s="299">
        <f t="shared" si="5"/>
        <v>3.0303030303030304E-2</v>
      </c>
    </row>
    <row r="392" spans="1:14" ht="13.5">
      <c r="A392" s="252"/>
      <c r="B392" s="181" t="s">
        <v>44</v>
      </c>
      <c r="C392" s="236">
        <v>15</v>
      </c>
      <c r="D392" s="294">
        <f t="shared" si="0"/>
        <v>0.25862068965517243</v>
      </c>
      <c r="E392" s="294">
        <f t="shared" si="6"/>
        <v>6.9767441860465115E-2</v>
      </c>
      <c r="F392" s="294">
        <f t="shared" si="7"/>
        <v>1.5151515151515152E-2</v>
      </c>
      <c r="G392" s="298">
        <f t="shared" si="8"/>
        <v>43</v>
      </c>
      <c r="H392" s="294">
        <f t="shared" si="1"/>
        <v>0.74137931034482762</v>
      </c>
      <c r="I392" s="294">
        <f t="shared" si="9"/>
        <v>5.5483870967741933E-2</v>
      </c>
      <c r="J392" s="294">
        <f t="shared" si="2"/>
        <v>4.3434343434343436E-2</v>
      </c>
      <c r="K392" s="298">
        <v>58</v>
      </c>
      <c r="L392" s="294">
        <f t="shared" si="3"/>
        <v>1</v>
      </c>
      <c r="M392" s="294">
        <f t="shared" si="4"/>
        <v>5.8585858585858588E-2</v>
      </c>
      <c r="N392" s="299">
        <f t="shared" si="5"/>
        <v>5.8585858585858588E-2</v>
      </c>
    </row>
    <row r="393" spans="1:14" ht="13.5">
      <c r="A393" s="252"/>
      <c r="B393" s="181" t="s">
        <v>20</v>
      </c>
      <c r="C393" s="236">
        <v>5</v>
      </c>
      <c r="D393" s="294">
        <f t="shared" si="0"/>
        <v>0.21739130434782608</v>
      </c>
      <c r="E393" s="294">
        <f t="shared" si="6"/>
        <v>2.3255813953488372E-2</v>
      </c>
      <c r="F393" s="294">
        <f t="shared" si="7"/>
        <v>5.0505050505050509E-3</v>
      </c>
      <c r="G393" s="298">
        <f t="shared" si="8"/>
        <v>18</v>
      </c>
      <c r="H393" s="294">
        <f t="shared" si="1"/>
        <v>0.78260869565217395</v>
      </c>
      <c r="I393" s="294">
        <f t="shared" si="9"/>
        <v>2.3225806451612905E-2</v>
      </c>
      <c r="J393" s="294">
        <f t="shared" si="2"/>
        <v>1.8181818181818181E-2</v>
      </c>
      <c r="K393" s="298">
        <v>23</v>
      </c>
      <c r="L393" s="294">
        <f t="shared" si="3"/>
        <v>1</v>
      </c>
      <c r="M393" s="294">
        <f t="shared" si="4"/>
        <v>2.3232323232323233E-2</v>
      </c>
      <c r="N393" s="299">
        <f t="shared" si="5"/>
        <v>2.3232323232323233E-2</v>
      </c>
    </row>
    <row r="394" spans="1:14" ht="13.5">
      <c r="A394" s="252"/>
      <c r="B394" s="181" t="s">
        <v>7</v>
      </c>
      <c r="C394" s="236">
        <v>31</v>
      </c>
      <c r="D394" s="294">
        <f t="shared" si="0"/>
        <v>0.50819672131147542</v>
      </c>
      <c r="E394" s="294">
        <f t="shared" si="6"/>
        <v>0.14418604651162792</v>
      </c>
      <c r="F394" s="294">
        <f t="shared" si="7"/>
        <v>3.1313131313131314E-2</v>
      </c>
      <c r="G394" s="298">
        <f t="shared" si="8"/>
        <v>30</v>
      </c>
      <c r="H394" s="294">
        <f t="shared" si="1"/>
        <v>0.49180327868852458</v>
      </c>
      <c r="I394" s="294">
        <f t="shared" si="9"/>
        <v>3.870967741935484E-2</v>
      </c>
      <c r="J394" s="294">
        <f t="shared" si="2"/>
        <v>3.0303030303030304E-2</v>
      </c>
      <c r="K394" s="298">
        <v>61</v>
      </c>
      <c r="L394" s="294">
        <f t="shared" si="3"/>
        <v>1</v>
      </c>
      <c r="M394" s="294">
        <f t="shared" si="4"/>
        <v>6.1616161616161617E-2</v>
      </c>
      <c r="N394" s="299">
        <f t="shared" si="5"/>
        <v>6.1616161616161617E-2</v>
      </c>
    </row>
    <row r="395" spans="1:14" ht="13.5">
      <c r="A395" s="252"/>
      <c r="B395" s="181" t="s">
        <v>29</v>
      </c>
      <c r="C395" s="236">
        <v>18</v>
      </c>
      <c r="D395" s="294">
        <f t="shared" si="0"/>
        <v>1</v>
      </c>
      <c r="E395" s="294">
        <f t="shared" si="6"/>
        <v>8.3720930232558138E-2</v>
      </c>
      <c r="F395" s="294">
        <f t="shared" si="7"/>
        <v>1.8181818181818181E-2</v>
      </c>
      <c r="G395" s="298">
        <f t="shared" si="8"/>
        <v>0</v>
      </c>
      <c r="H395" s="294">
        <f t="shared" si="1"/>
        <v>0</v>
      </c>
      <c r="I395" s="294">
        <f t="shared" si="9"/>
        <v>0</v>
      </c>
      <c r="J395" s="294">
        <f t="shared" si="2"/>
        <v>0</v>
      </c>
      <c r="K395" s="298">
        <v>18</v>
      </c>
      <c r="L395" s="294">
        <f t="shared" si="3"/>
        <v>1</v>
      </c>
      <c r="M395" s="294">
        <f t="shared" si="4"/>
        <v>1.8181818181818181E-2</v>
      </c>
      <c r="N395" s="299">
        <f t="shared" si="5"/>
        <v>1.8181818181818181E-2</v>
      </c>
    </row>
    <row r="396" spans="1:14" ht="13.5">
      <c r="A396" s="252"/>
      <c r="B396" s="181" t="s">
        <v>3</v>
      </c>
      <c r="C396" s="236">
        <v>5</v>
      </c>
      <c r="D396" s="294">
        <f t="shared" si="0"/>
        <v>0.27777777777777779</v>
      </c>
      <c r="E396" s="294">
        <f t="shared" si="6"/>
        <v>2.3255813953488372E-2</v>
      </c>
      <c r="F396" s="294">
        <f t="shared" si="7"/>
        <v>5.0505050505050509E-3</v>
      </c>
      <c r="G396" s="298">
        <f t="shared" si="8"/>
        <v>13</v>
      </c>
      <c r="H396" s="294">
        <f t="shared" si="1"/>
        <v>0.72222222222222221</v>
      </c>
      <c r="I396" s="294">
        <f t="shared" si="9"/>
        <v>1.6774193548387096E-2</v>
      </c>
      <c r="J396" s="294">
        <f t="shared" si="2"/>
        <v>1.3131313131313131E-2</v>
      </c>
      <c r="K396" s="298">
        <v>18</v>
      </c>
      <c r="L396" s="294">
        <f t="shared" si="3"/>
        <v>1</v>
      </c>
      <c r="M396" s="294">
        <f t="shared" si="4"/>
        <v>1.8181818181818181E-2</v>
      </c>
      <c r="N396" s="299">
        <f t="shared" si="5"/>
        <v>1.8181818181818181E-2</v>
      </c>
    </row>
    <row r="397" spans="1:14" ht="13.5">
      <c r="A397" s="252"/>
      <c r="B397" s="181" t="s">
        <v>165</v>
      </c>
      <c r="C397" s="236">
        <v>5</v>
      </c>
      <c r="D397" s="294">
        <f t="shared" si="0"/>
        <v>0.33333333333333331</v>
      </c>
      <c r="E397" s="294">
        <f t="shared" si="6"/>
        <v>2.3255813953488372E-2</v>
      </c>
      <c r="F397" s="294">
        <f t="shared" si="7"/>
        <v>5.0505050505050509E-3</v>
      </c>
      <c r="G397" s="298">
        <f t="shared" si="8"/>
        <v>10</v>
      </c>
      <c r="H397" s="294">
        <f t="shared" si="1"/>
        <v>0.66666666666666663</v>
      </c>
      <c r="I397" s="294">
        <f t="shared" si="9"/>
        <v>1.2903225806451613E-2</v>
      </c>
      <c r="J397" s="294">
        <f t="shared" si="2"/>
        <v>1.0101010101010102E-2</v>
      </c>
      <c r="K397" s="298">
        <v>15</v>
      </c>
      <c r="L397" s="294">
        <f t="shared" si="3"/>
        <v>1</v>
      </c>
      <c r="M397" s="294">
        <f t="shared" si="4"/>
        <v>1.5151515151515152E-2</v>
      </c>
      <c r="N397" s="299">
        <f t="shared" si="5"/>
        <v>1.5151515151515152E-2</v>
      </c>
    </row>
    <row r="398" spans="1:14" ht="13.5">
      <c r="A398" s="252"/>
      <c r="B398" s="182"/>
      <c r="C398" s="241"/>
      <c r="D398" s="294"/>
      <c r="E398" s="253"/>
      <c r="F398" s="253"/>
      <c r="G398" s="300"/>
      <c r="H398" s="294"/>
      <c r="I398" s="253"/>
      <c r="J398" s="253"/>
      <c r="K398" s="300"/>
      <c r="L398" s="294"/>
      <c r="M398" s="253"/>
      <c r="N398" s="239"/>
    </row>
    <row r="399" spans="1:14" ht="13.5">
      <c r="A399" s="255"/>
      <c r="B399" s="301" t="s">
        <v>22</v>
      </c>
      <c r="C399" s="257">
        <f>SUM(C368:C398)</f>
        <v>215</v>
      </c>
      <c r="D399" s="302">
        <f>C399/$K399</f>
        <v>0.21717171717171718</v>
      </c>
      <c r="E399" s="303">
        <v>1</v>
      </c>
      <c r="F399" s="302">
        <f>C399/$K$399</f>
        <v>0.21717171717171718</v>
      </c>
      <c r="G399" s="304">
        <f>SUM(G368:G397)</f>
        <v>775</v>
      </c>
      <c r="H399" s="302">
        <f>G399/$K399</f>
        <v>0.78282828282828287</v>
      </c>
      <c r="I399" s="303">
        <v>1</v>
      </c>
      <c r="J399" s="302">
        <f>G399/$K$399</f>
        <v>0.78282828282828287</v>
      </c>
      <c r="K399" s="304">
        <f>SUM(K368:K397)</f>
        <v>990</v>
      </c>
      <c r="L399" s="302">
        <f>K399/$K399</f>
        <v>1</v>
      </c>
      <c r="M399" s="303">
        <v>1</v>
      </c>
      <c r="N399" s="305">
        <f>K399/$K$399</f>
        <v>1</v>
      </c>
    </row>
  </sheetData>
  <mergeCells count="14">
    <mergeCell ref="C75:I75"/>
    <mergeCell ref="C40:I40"/>
    <mergeCell ref="C3:I3"/>
    <mergeCell ref="C256:I256"/>
    <mergeCell ref="C220:I220"/>
    <mergeCell ref="C184:I184"/>
    <mergeCell ref="C148:I148"/>
    <mergeCell ref="C112:I112"/>
    <mergeCell ref="C292:I292"/>
    <mergeCell ref="C365:N365"/>
    <mergeCell ref="C366:F366"/>
    <mergeCell ref="G366:J366"/>
    <mergeCell ref="K366:N366"/>
    <mergeCell ref="C328:I328"/>
  </mergeCells>
  <phoneticPr fontId="0" type="noConversion"/>
  <pageMargins left="0.75" right="0.75" top="1" bottom="1" header="0.5" footer="0.5"/>
  <pageSetup paperSize="9" scale="60" orientation="landscape" r:id="rId1"/>
  <headerFooter alignWithMargins="0"/>
  <rowBreaks count="4" manualBreakCount="4">
    <brk id="74" max="16383" man="1"/>
    <brk id="147" max="16383" man="1"/>
    <brk id="219" max="16383" man="1"/>
    <brk id="2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11"/>
  <sheetViews>
    <sheetView zoomScale="70" zoomScaleNormal="70" workbookViewId="0">
      <selection activeCell="C5" sqref="C5"/>
    </sheetView>
  </sheetViews>
  <sheetFormatPr defaultColWidth="9.33203125" defaultRowHeight="12"/>
  <cols>
    <col min="1" max="1" width="9.33203125" style="1"/>
    <col min="2" max="2" width="17.5" style="5" customWidth="1"/>
    <col min="3" max="4" width="14.83203125" style="5" customWidth="1"/>
    <col min="5" max="5" width="9.33203125" style="1"/>
    <col min="6" max="6" width="11.33203125" style="1" customWidth="1"/>
    <col min="7" max="7" width="24.6640625" style="1" customWidth="1"/>
    <col min="8" max="9" width="10" style="1" bestFit="1" customWidth="1"/>
    <col min="10" max="16384" width="9.33203125" style="1"/>
  </cols>
  <sheetData>
    <row r="1" spans="1:15" ht="15.75">
      <c r="A1" s="2" t="s">
        <v>51</v>
      </c>
    </row>
    <row r="2" spans="1:15" ht="12.75" thickBot="1">
      <c r="F2" s="3">
        <v>2005</v>
      </c>
      <c r="G2" s="3"/>
      <c r="H2" s="3"/>
      <c r="I2" s="3">
        <v>2000</v>
      </c>
    </row>
    <row r="3" spans="1:15">
      <c r="A3" s="261" t="s">
        <v>0</v>
      </c>
      <c r="B3" s="261" t="s">
        <v>0</v>
      </c>
      <c r="C3" s="609" t="s">
        <v>52</v>
      </c>
      <c r="D3" s="609"/>
      <c r="E3" s="609"/>
      <c r="F3" s="609"/>
      <c r="G3" s="609"/>
      <c r="H3" s="609"/>
      <c r="I3" s="610"/>
    </row>
    <row r="4" spans="1:15">
      <c r="A4" s="262"/>
      <c r="B4" s="263"/>
      <c r="C4" s="264" t="s">
        <v>42</v>
      </c>
      <c r="D4" s="265" t="s">
        <v>43</v>
      </c>
      <c r="E4" s="266" t="s">
        <v>24</v>
      </c>
      <c r="F4" s="266" t="s">
        <v>25</v>
      </c>
      <c r="G4" s="267" t="s">
        <v>26</v>
      </c>
      <c r="H4" s="268" t="s">
        <v>28</v>
      </c>
      <c r="I4" s="269" t="s">
        <v>27</v>
      </c>
    </row>
    <row r="5" spans="1:15" ht="13.5">
      <c r="A5" s="270" t="s">
        <v>23</v>
      </c>
      <c r="B5" s="271" t="s">
        <v>1</v>
      </c>
      <c r="C5" s="272">
        <v>36</v>
      </c>
      <c r="D5" s="273">
        <v>8.5638888888888882</v>
      </c>
      <c r="E5" s="274">
        <v>30</v>
      </c>
      <c r="F5" s="274">
        <v>12.3</v>
      </c>
      <c r="G5" s="274">
        <v>9.8000000000000007</v>
      </c>
      <c r="H5" s="275">
        <v>18</v>
      </c>
      <c r="I5" s="276">
        <v>17.25</v>
      </c>
    </row>
    <row r="6" spans="1:15" ht="13.5">
      <c r="A6" s="270"/>
      <c r="B6" s="277" t="s">
        <v>2</v>
      </c>
      <c r="C6" s="278">
        <v>36</v>
      </c>
      <c r="D6" s="279">
        <v>8.9361111111111118</v>
      </c>
      <c r="E6" s="280">
        <v>14</v>
      </c>
      <c r="F6" s="280">
        <v>12.1</v>
      </c>
      <c r="G6" s="280">
        <v>8.3000000000000007</v>
      </c>
      <c r="H6" s="281">
        <v>36</v>
      </c>
      <c r="I6" s="282">
        <v>12.64722222222222</v>
      </c>
    </row>
    <row r="7" spans="1:15" ht="13.5">
      <c r="A7" s="270"/>
      <c r="B7" s="277" t="s">
        <v>45</v>
      </c>
      <c r="C7" s="278">
        <v>5</v>
      </c>
      <c r="D7" s="279">
        <v>7.333333333333333</v>
      </c>
      <c r="E7" s="280"/>
      <c r="F7" s="280"/>
      <c r="G7" s="280"/>
      <c r="H7" s="281"/>
      <c r="I7" s="282"/>
      <c r="K7" s="6"/>
    </row>
    <row r="8" spans="1:15" ht="13.5">
      <c r="A8" s="270"/>
      <c r="B8" s="277" t="s">
        <v>46</v>
      </c>
      <c r="C8" s="278">
        <v>53</v>
      </c>
      <c r="D8" s="279">
        <v>8.0181818181818194</v>
      </c>
      <c r="E8" s="280"/>
      <c r="F8" s="280"/>
      <c r="G8" s="280"/>
      <c r="H8" s="281"/>
      <c r="I8" s="282"/>
      <c r="K8" s="6"/>
    </row>
    <row r="9" spans="1:15" ht="13.5">
      <c r="A9" s="270"/>
      <c r="B9" s="277" t="s">
        <v>12</v>
      </c>
      <c r="C9" s="278">
        <v>38</v>
      </c>
      <c r="D9" s="279">
        <v>8.8421052631578938</v>
      </c>
      <c r="E9" s="280">
        <v>15</v>
      </c>
      <c r="F9" s="280">
        <v>17.7</v>
      </c>
      <c r="G9" s="280">
        <v>14.8</v>
      </c>
      <c r="H9" s="281"/>
      <c r="I9" s="282"/>
      <c r="K9" s="6"/>
    </row>
    <row r="10" spans="1:15" ht="13.15" customHeight="1">
      <c r="A10" s="270"/>
      <c r="B10" s="277" t="s">
        <v>4</v>
      </c>
      <c r="C10" s="278">
        <v>41</v>
      </c>
      <c r="D10" s="279">
        <v>11.036585365853657</v>
      </c>
      <c r="E10" s="280">
        <v>66</v>
      </c>
      <c r="F10" s="280">
        <v>11.2</v>
      </c>
      <c r="G10" s="280">
        <v>9.6</v>
      </c>
      <c r="H10" s="281"/>
      <c r="I10" s="282"/>
      <c r="K10" s="6"/>
    </row>
    <row r="11" spans="1:15" ht="13.5">
      <c r="A11" s="270"/>
      <c r="B11" s="277" t="s">
        <v>6</v>
      </c>
      <c r="C11" s="278">
        <v>7</v>
      </c>
      <c r="D11" s="279">
        <v>7.7857142857142865</v>
      </c>
      <c r="E11" s="280">
        <v>10</v>
      </c>
      <c r="F11" s="280">
        <v>13.7</v>
      </c>
      <c r="G11" s="280">
        <v>13.1</v>
      </c>
      <c r="H11" s="281">
        <v>10</v>
      </c>
      <c r="I11" s="282">
        <v>10.6</v>
      </c>
      <c r="K11" s="6"/>
    </row>
    <row r="12" spans="1:15" ht="13.5">
      <c r="A12" s="270"/>
      <c r="B12" s="277" t="s">
        <v>8</v>
      </c>
      <c r="C12" s="278">
        <v>18</v>
      </c>
      <c r="D12" s="279">
        <v>8.7222222222222232</v>
      </c>
      <c r="E12" s="280">
        <v>15</v>
      </c>
      <c r="F12" s="280">
        <v>14.6</v>
      </c>
      <c r="G12" s="280">
        <v>13.2</v>
      </c>
      <c r="H12" s="281"/>
      <c r="I12" s="282"/>
      <c r="K12" s="6"/>
      <c r="N12" s="7"/>
      <c r="O12" s="7"/>
    </row>
    <row r="13" spans="1:15" ht="13.5">
      <c r="A13" s="270"/>
      <c r="B13" s="277" t="s">
        <v>9</v>
      </c>
      <c r="C13" s="278">
        <v>43</v>
      </c>
      <c r="D13" s="279">
        <v>8.4255813953488374</v>
      </c>
      <c r="E13" s="280">
        <v>33</v>
      </c>
      <c r="F13" s="280">
        <v>9.6999999999999993</v>
      </c>
      <c r="G13" s="280">
        <v>7.7</v>
      </c>
      <c r="H13" s="281">
        <v>62</v>
      </c>
      <c r="I13" s="282">
        <v>11.632241935483869</v>
      </c>
      <c r="K13" s="6"/>
      <c r="N13" s="6"/>
      <c r="O13" s="7"/>
    </row>
    <row r="14" spans="1:15" ht="13.5">
      <c r="A14" s="270"/>
      <c r="B14" s="277" t="s">
        <v>10</v>
      </c>
      <c r="C14" s="278">
        <v>31</v>
      </c>
      <c r="D14" s="279">
        <v>10.664516129032258</v>
      </c>
      <c r="E14" s="280">
        <v>24</v>
      </c>
      <c r="F14" s="280">
        <v>14.9</v>
      </c>
      <c r="G14" s="280">
        <v>17.7</v>
      </c>
      <c r="H14" s="281">
        <v>75</v>
      </c>
      <c r="I14" s="282">
        <v>14.697333333333335</v>
      </c>
      <c r="K14" s="6"/>
      <c r="O14" s="7"/>
    </row>
    <row r="15" spans="1:15" ht="13.5">
      <c r="A15" s="270"/>
      <c r="B15" s="277" t="s">
        <v>47</v>
      </c>
      <c r="C15" s="278">
        <v>15</v>
      </c>
      <c r="D15" s="279">
        <v>8.5666666666666664</v>
      </c>
      <c r="E15" s="280"/>
      <c r="F15" s="280"/>
      <c r="G15" s="280"/>
      <c r="H15" s="281"/>
      <c r="I15" s="282"/>
      <c r="K15" s="6"/>
      <c r="O15" s="7"/>
    </row>
    <row r="16" spans="1:15" ht="13.5">
      <c r="A16" s="270"/>
      <c r="B16" s="277" t="s">
        <v>5</v>
      </c>
      <c r="C16" s="278">
        <v>97</v>
      </c>
      <c r="D16" s="279">
        <v>9.0587628865979379</v>
      </c>
      <c r="E16" s="280">
        <v>138</v>
      </c>
      <c r="F16" s="280">
        <v>11.5</v>
      </c>
      <c r="G16" s="280">
        <v>9.1999999999999993</v>
      </c>
      <c r="H16" s="281">
        <v>94</v>
      </c>
      <c r="I16" s="282">
        <v>13.305297872340425</v>
      </c>
      <c r="K16" s="6"/>
      <c r="O16" s="7"/>
    </row>
    <row r="17" spans="1:15" ht="13.5">
      <c r="A17" s="270"/>
      <c r="B17" s="277" t="s">
        <v>11</v>
      </c>
      <c r="C17" s="278">
        <v>31</v>
      </c>
      <c r="D17" s="279">
        <v>9.8387096774193559</v>
      </c>
      <c r="E17" s="280">
        <v>14</v>
      </c>
      <c r="F17" s="280">
        <v>18.5</v>
      </c>
      <c r="G17" s="280">
        <v>14.1</v>
      </c>
      <c r="H17" s="281">
        <v>10</v>
      </c>
      <c r="I17" s="282">
        <v>10.75</v>
      </c>
      <c r="K17" s="6"/>
      <c r="O17" s="7"/>
    </row>
    <row r="18" spans="1:15" ht="13.5">
      <c r="A18" s="270"/>
      <c r="B18" s="277" t="s">
        <v>13</v>
      </c>
      <c r="C18" s="278">
        <v>46</v>
      </c>
      <c r="D18" s="279">
        <v>8.4521739130434774</v>
      </c>
      <c r="E18" s="280">
        <v>62</v>
      </c>
      <c r="F18" s="280">
        <v>9.6</v>
      </c>
      <c r="G18" s="280">
        <v>10</v>
      </c>
      <c r="H18" s="281">
        <v>68</v>
      </c>
      <c r="I18" s="282">
        <v>23.808823529411764</v>
      </c>
      <c r="K18" s="6"/>
      <c r="O18" s="7"/>
    </row>
    <row r="19" spans="1:15" ht="13.5">
      <c r="A19" s="270"/>
      <c r="B19" s="277" t="s">
        <v>14</v>
      </c>
      <c r="C19" s="278">
        <v>30</v>
      </c>
      <c r="D19" s="279">
        <v>7.416666666666667</v>
      </c>
      <c r="E19" s="280">
        <v>46</v>
      </c>
      <c r="F19" s="280">
        <v>12.8</v>
      </c>
      <c r="G19" s="280">
        <v>13.6</v>
      </c>
      <c r="H19" s="281"/>
      <c r="I19" s="282"/>
      <c r="K19" s="6"/>
      <c r="O19" s="7"/>
    </row>
    <row r="20" spans="1:15" ht="13.5">
      <c r="A20" s="270"/>
      <c r="B20" s="277" t="s">
        <v>15</v>
      </c>
      <c r="C20" s="278">
        <v>116</v>
      </c>
      <c r="D20" s="279">
        <v>8.1310344827586203</v>
      </c>
      <c r="E20" s="280"/>
      <c r="F20" s="280"/>
      <c r="G20" s="280"/>
      <c r="H20" s="281"/>
      <c r="I20" s="282"/>
      <c r="K20" s="6"/>
      <c r="L20" s="6"/>
      <c r="M20" s="6"/>
      <c r="O20" s="7"/>
    </row>
    <row r="21" spans="1:15" ht="13.5">
      <c r="A21" s="270"/>
      <c r="B21" s="277" t="s">
        <v>48</v>
      </c>
      <c r="C21" s="278">
        <v>28</v>
      </c>
      <c r="D21" s="279">
        <v>8</v>
      </c>
      <c r="E21" s="280"/>
      <c r="F21" s="280"/>
      <c r="G21" s="280"/>
      <c r="H21" s="281"/>
      <c r="I21" s="282"/>
      <c r="K21" s="6"/>
      <c r="O21" s="7"/>
    </row>
    <row r="22" spans="1:15" ht="13.5">
      <c r="A22" s="270"/>
      <c r="B22" s="277" t="s">
        <v>16</v>
      </c>
      <c r="C22" s="278">
        <v>4</v>
      </c>
      <c r="D22" s="279">
        <v>9.125</v>
      </c>
      <c r="E22" s="280">
        <v>22</v>
      </c>
      <c r="F22" s="280">
        <v>15.7</v>
      </c>
      <c r="G22" s="280">
        <v>18.8</v>
      </c>
      <c r="H22" s="281"/>
      <c r="I22" s="282"/>
      <c r="K22" s="7"/>
      <c r="O22" s="7"/>
    </row>
    <row r="23" spans="1:15" ht="13.5">
      <c r="A23" s="270"/>
      <c r="B23" s="277" t="s">
        <v>21</v>
      </c>
      <c r="C23" s="278">
        <v>5</v>
      </c>
      <c r="D23" s="279">
        <v>9.4</v>
      </c>
      <c r="E23" s="280">
        <v>4</v>
      </c>
      <c r="F23" s="280">
        <v>8</v>
      </c>
      <c r="G23" s="280">
        <v>2.8</v>
      </c>
      <c r="H23" s="281"/>
      <c r="I23" s="282"/>
      <c r="K23" s="7"/>
      <c r="O23" s="7"/>
    </row>
    <row r="24" spans="1:15" ht="13.5">
      <c r="A24" s="270"/>
      <c r="B24" s="277" t="s">
        <v>17</v>
      </c>
      <c r="C24" s="278">
        <v>12</v>
      </c>
      <c r="D24" s="279">
        <v>8.7916666666666679</v>
      </c>
      <c r="E24" s="280">
        <v>27</v>
      </c>
      <c r="F24" s="280">
        <v>14.6</v>
      </c>
      <c r="G24" s="280">
        <v>18.399999999999999</v>
      </c>
      <c r="H24" s="281">
        <v>48</v>
      </c>
      <c r="I24" s="282">
        <v>12.172916666666667</v>
      </c>
      <c r="K24" s="7"/>
      <c r="O24" s="7"/>
    </row>
    <row r="25" spans="1:15" ht="13.5">
      <c r="A25" s="270"/>
      <c r="B25" s="277" t="s">
        <v>18</v>
      </c>
      <c r="C25" s="278">
        <v>15</v>
      </c>
      <c r="D25" s="279">
        <v>7.8533333333333335</v>
      </c>
      <c r="E25" s="280">
        <v>8</v>
      </c>
      <c r="F25" s="280">
        <v>7.9</v>
      </c>
      <c r="G25" s="280">
        <v>0.2</v>
      </c>
      <c r="H25" s="281">
        <v>34</v>
      </c>
      <c r="I25" s="282">
        <v>7.1176470588235281</v>
      </c>
      <c r="K25" s="7"/>
      <c r="O25" s="7"/>
    </row>
    <row r="26" spans="1:15" ht="13.5">
      <c r="A26" s="270"/>
      <c r="B26" s="277" t="s">
        <v>19</v>
      </c>
      <c r="C26" s="278">
        <v>46</v>
      </c>
      <c r="D26" s="279">
        <v>8.0130434782608706</v>
      </c>
      <c r="E26" s="280">
        <v>41</v>
      </c>
      <c r="F26" s="280">
        <v>8.8000000000000007</v>
      </c>
      <c r="G26" s="280">
        <v>5.6</v>
      </c>
      <c r="H26" s="281"/>
      <c r="I26" s="282"/>
      <c r="K26" s="7"/>
      <c r="O26" s="7"/>
    </row>
    <row r="27" spans="1:15" ht="13.5">
      <c r="A27" s="270"/>
      <c r="B27" s="277" t="s">
        <v>49</v>
      </c>
      <c r="C27" s="278">
        <v>26</v>
      </c>
      <c r="D27" s="279">
        <v>12.665384615384616</v>
      </c>
      <c r="E27" s="280"/>
      <c r="F27" s="280"/>
      <c r="G27" s="280"/>
      <c r="H27" s="281"/>
      <c r="I27" s="282"/>
      <c r="K27" s="7"/>
      <c r="O27" s="7"/>
    </row>
    <row r="28" spans="1:15" ht="13.5">
      <c r="A28" s="270"/>
      <c r="B28" s="277" t="s">
        <v>50</v>
      </c>
      <c r="C28" s="278">
        <v>29</v>
      </c>
      <c r="D28" s="279">
        <v>9.6620689655172409</v>
      </c>
      <c r="E28" s="280"/>
      <c r="F28" s="280"/>
      <c r="G28" s="280"/>
      <c r="H28" s="281"/>
      <c r="I28" s="282"/>
      <c r="K28" s="7"/>
      <c r="O28" s="7"/>
    </row>
    <row r="29" spans="1:15" ht="13.5">
      <c r="A29" s="270"/>
      <c r="B29" s="277" t="s">
        <v>44</v>
      </c>
      <c r="C29" s="278">
        <v>57</v>
      </c>
      <c r="D29" s="279">
        <v>8.3298245614035089</v>
      </c>
      <c r="E29" s="280">
        <v>61</v>
      </c>
      <c r="F29" s="280">
        <v>8.6</v>
      </c>
      <c r="G29" s="280">
        <v>2.1</v>
      </c>
      <c r="H29" s="281">
        <v>63</v>
      </c>
      <c r="I29" s="282">
        <v>10.674603174603172</v>
      </c>
      <c r="K29" s="7"/>
      <c r="O29" s="7"/>
    </row>
    <row r="30" spans="1:15" ht="13.5">
      <c r="A30" s="270"/>
      <c r="B30" s="277" t="s">
        <v>20</v>
      </c>
      <c r="C30" s="278">
        <v>22</v>
      </c>
      <c r="D30" s="279">
        <v>8.3409090909090899</v>
      </c>
      <c r="E30" s="280">
        <v>24</v>
      </c>
      <c r="F30" s="280">
        <v>8.5</v>
      </c>
      <c r="G30" s="280">
        <v>1.2</v>
      </c>
      <c r="H30" s="281">
        <v>25</v>
      </c>
      <c r="I30" s="282">
        <v>26.64</v>
      </c>
      <c r="K30" s="7"/>
      <c r="O30" s="7"/>
    </row>
    <row r="31" spans="1:15" ht="13.5">
      <c r="A31" s="270"/>
      <c r="B31" s="277" t="s">
        <v>7</v>
      </c>
      <c r="C31" s="278">
        <v>60</v>
      </c>
      <c r="D31" s="279">
        <v>15.2</v>
      </c>
      <c r="E31" s="280">
        <v>71</v>
      </c>
      <c r="F31" s="280">
        <v>14.8</v>
      </c>
      <c r="G31" s="280">
        <v>5.9</v>
      </c>
      <c r="H31" s="281">
        <v>64</v>
      </c>
      <c r="I31" s="282">
        <v>17.600000000000001</v>
      </c>
      <c r="K31" s="7"/>
      <c r="O31" s="7"/>
    </row>
    <row r="32" spans="1:15" ht="13.5">
      <c r="A32" s="270"/>
      <c r="B32" s="277" t="s">
        <v>29</v>
      </c>
      <c r="C32" s="278">
        <v>16</v>
      </c>
      <c r="D32" s="279">
        <v>8.6999999999999993</v>
      </c>
      <c r="E32" s="280"/>
      <c r="F32" s="280"/>
      <c r="G32" s="280"/>
      <c r="H32" s="281">
        <v>26</v>
      </c>
      <c r="I32" s="282">
        <v>15.007692307692309</v>
      </c>
      <c r="K32" s="7"/>
      <c r="O32" s="7"/>
    </row>
    <row r="33" spans="1:15" ht="13.5">
      <c r="A33" s="270"/>
      <c r="B33" s="277" t="s">
        <v>3</v>
      </c>
      <c r="C33" s="278">
        <v>18</v>
      </c>
      <c r="D33" s="279">
        <v>8.9611111111111121</v>
      </c>
      <c r="E33" s="280">
        <v>26</v>
      </c>
      <c r="F33" s="280">
        <v>13.1</v>
      </c>
      <c r="G33" s="280">
        <v>12.1</v>
      </c>
      <c r="H33" s="281">
        <v>35</v>
      </c>
      <c r="I33" s="282">
        <v>11.277142857142858</v>
      </c>
      <c r="K33" s="7"/>
      <c r="O33" s="7"/>
    </row>
    <row r="34" spans="1:15" ht="13.5">
      <c r="A34" s="270"/>
      <c r="B34" s="277" t="s">
        <v>165</v>
      </c>
      <c r="C34" s="278">
        <v>15</v>
      </c>
      <c r="D34" s="279">
        <v>10.5</v>
      </c>
      <c r="E34" s="280">
        <v>9</v>
      </c>
      <c r="F34" s="280">
        <v>10.9</v>
      </c>
      <c r="G34" s="280">
        <v>5</v>
      </c>
      <c r="H34" s="281">
        <v>80</v>
      </c>
      <c r="I34" s="282">
        <v>11.15875</v>
      </c>
      <c r="K34" s="6"/>
      <c r="O34" s="7"/>
    </row>
    <row r="35" spans="1:15" ht="13.5">
      <c r="A35" s="270"/>
      <c r="B35" s="277"/>
      <c r="C35" s="278"/>
      <c r="D35" s="279"/>
      <c r="E35" s="280"/>
      <c r="F35" s="280"/>
      <c r="G35" s="280"/>
      <c r="H35" s="281"/>
      <c r="I35" s="282"/>
      <c r="K35" s="7"/>
      <c r="O35" s="7"/>
    </row>
    <row r="36" spans="1:15" ht="13.5">
      <c r="A36" s="283"/>
      <c r="B36" s="284" t="s">
        <v>22</v>
      </c>
      <c r="C36" s="285">
        <f>SUM(C5:C35)</f>
        <v>996</v>
      </c>
      <c r="D36" s="286">
        <f>AVERAGE(D5:D34)</f>
        <v>9.1111531976194495</v>
      </c>
      <c r="E36" s="285">
        <f>SUM(E5:E35)</f>
        <v>760</v>
      </c>
      <c r="F36" s="287">
        <v>11.9</v>
      </c>
      <c r="G36" s="287">
        <v>10.5</v>
      </c>
      <c r="H36" s="285">
        <f>SUM(H5:H35)</f>
        <v>748</v>
      </c>
      <c r="I36" s="289">
        <v>14.226332887700542</v>
      </c>
      <c r="K36" s="7"/>
      <c r="O36" s="7"/>
    </row>
    <row r="37" spans="1:15" ht="12.75" thickBot="1">
      <c r="F37" s="3">
        <v>2005</v>
      </c>
      <c r="G37" s="3"/>
      <c r="H37" s="3"/>
      <c r="I37" s="3">
        <v>2000</v>
      </c>
      <c r="K37" s="7"/>
      <c r="O37" s="7"/>
    </row>
    <row r="38" spans="1:15">
      <c r="A38" s="261"/>
      <c r="B38" s="261"/>
      <c r="C38" s="609" t="s">
        <v>53</v>
      </c>
      <c r="D38" s="609"/>
      <c r="E38" s="609"/>
      <c r="F38" s="609"/>
      <c r="G38" s="609"/>
      <c r="H38" s="609"/>
      <c r="I38" s="610"/>
      <c r="K38" s="7"/>
      <c r="O38" s="7"/>
    </row>
    <row r="39" spans="1:15">
      <c r="A39" s="262"/>
      <c r="B39" s="263"/>
      <c r="C39" s="264" t="s">
        <v>42</v>
      </c>
      <c r="D39" s="265" t="s">
        <v>43</v>
      </c>
      <c r="E39" s="266" t="s">
        <v>24</v>
      </c>
      <c r="F39" s="266" t="s">
        <v>25</v>
      </c>
      <c r="G39" s="267" t="s">
        <v>26</v>
      </c>
      <c r="H39" s="268" t="s">
        <v>28</v>
      </c>
      <c r="I39" s="269" t="s">
        <v>27</v>
      </c>
      <c r="K39" s="7"/>
      <c r="L39" s="7"/>
      <c r="M39" s="7"/>
      <c r="N39" s="7"/>
      <c r="O39" s="7"/>
    </row>
    <row r="40" spans="1:15" ht="13.5">
      <c r="A40" s="270" t="s">
        <v>23</v>
      </c>
      <c r="B40" s="271" t="s">
        <v>1</v>
      </c>
      <c r="C40" s="272">
        <v>7</v>
      </c>
      <c r="D40" s="273">
        <v>1.0862068965517242</v>
      </c>
      <c r="E40" s="274">
        <v>20</v>
      </c>
      <c r="F40" s="274">
        <v>3</v>
      </c>
      <c r="G40" s="274">
        <v>5.6</v>
      </c>
      <c r="H40" s="275">
        <v>18</v>
      </c>
      <c r="I40" s="276">
        <v>3.2222222222222219</v>
      </c>
    </row>
    <row r="41" spans="1:15" ht="13.5">
      <c r="A41" s="270"/>
      <c r="B41" s="277" t="s">
        <v>2</v>
      </c>
      <c r="C41" s="278">
        <v>23</v>
      </c>
      <c r="D41" s="279">
        <v>3.3194444444444442</v>
      </c>
      <c r="E41" s="280">
        <v>13</v>
      </c>
      <c r="F41" s="280">
        <v>3.3</v>
      </c>
      <c r="G41" s="280">
        <v>2.8</v>
      </c>
      <c r="H41" s="281">
        <v>36</v>
      </c>
      <c r="I41" s="282">
        <v>2.8138888888888887</v>
      </c>
    </row>
    <row r="42" spans="1:15" ht="13.5">
      <c r="A42" s="270"/>
      <c r="B42" s="277" t="s">
        <v>45</v>
      </c>
      <c r="C42" s="278">
        <v>1</v>
      </c>
      <c r="D42" s="279">
        <v>1.75</v>
      </c>
      <c r="E42" s="280"/>
      <c r="F42" s="280"/>
      <c r="G42" s="280"/>
      <c r="H42" s="281"/>
      <c r="I42" s="282"/>
    </row>
    <row r="43" spans="1:15" ht="13.5">
      <c r="A43" s="270"/>
      <c r="B43" s="277" t="s">
        <v>46</v>
      </c>
      <c r="C43" s="278">
        <v>14</v>
      </c>
      <c r="D43" s="279">
        <v>1.3333333333333335</v>
      </c>
      <c r="E43" s="280"/>
      <c r="F43" s="280"/>
      <c r="G43" s="280"/>
      <c r="H43" s="281"/>
      <c r="I43" s="282"/>
      <c r="K43" s="7"/>
      <c r="L43" s="7"/>
      <c r="M43" s="7"/>
      <c r="N43" s="7"/>
      <c r="O43" s="7"/>
    </row>
    <row r="44" spans="1:15" ht="13.5">
      <c r="A44" s="270"/>
      <c r="B44" s="277" t="s">
        <v>12</v>
      </c>
      <c r="C44" s="278">
        <v>7</v>
      </c>
      <c r="D44" s="279">
        <v>2.0588235294117649</v>
      </c>
      <c r="E44" s="280">
        <v>5</v>
      </c>
      <c r="F44" s="280">
        <v>5.6</v>
      </c>
      <c r="G44" s="280">
        <v>10.4</v>
      </c>
      <c r="H44" s="281"/>
      <c r="I44" s="282"/>
      <c r="K44" s="7"/>
      <c r="O44" s="7"/>
    </row>
    <row r="45" spans="1:15" ht="13.15" customHeight="1">
      <c r="A45" s="270"/>
      <c r="B45" s="277" t="s">
        <v>4</v>
      </c>
      <c r="C45" s="278">
        <v>16</v>
      </c>
      <c r="D45" s="279">
        <v>6.09375</v>
      </c>
      <c r="E45" s="280">
        <v>20</v>
      </c>
      <c r="F45" s="280">
        <v>10.6</v>
      </c>
      <c r="G45" s="280">
        <v>8.8000000000000007</v>
      </c>
      <c r="H45" s="281"/>
      <c r="I45" s="282"/>
      <c r="O45" s="7"/>
    </row>
    <row r="46" spans="1:15" ht="13.5">
      <c r="A46" s="270"/>
      <c r="B46" s="277" t="s">
        <v>6</v>
      </c>
      <c r="C46" s="278">
        <v>1</v>
      </c>
      <c r="D46" s="279">
        <v>0.33333333333333337</v>
      </c>
      <c r="E46" s="280">
        <v>8</v>
      </c>
      <c r="F46" s="280">
        <v>0</v>
      </c>
      <c r="G46" s="280">
        <v>0</v>
      </c>
      <c r="H46" s="281">
        <v>10</v>
      </c>
      <c r="I46" s="282">
        <v>0.8</v>
      </c>
      <c r="O46" s="7"/>
    </row>
    <row r="47" spans="1:15" ht="13.5">
      <c r="A47" s="270"/>
      <c r="B47" s="277" t="s">
        <v>8</v>
      </c>
      <c r="C47" s="278">
        <v>1</v>
      </c>
      <c r="D47" s="279">
        <v>0.33333333333333337</v>
      </c>
      <c r="E47" s="280">
        <v>11</v>
      </c>
      <c r="F47" s="280">
        <v>0.8</v>
      </c>
      <c r="G47" s="280">
        <v>1.8</v>
      </c>
      <c r="H47" s="281"/>
      <c r="I47" s="282"/>
      <c r="O47" s="7"/>
    </row>
    <row r="48" spans="1:15" ht="13.5">
      <c r="A48" s="270"/>
      <c r="B48" s="277" t="s">
        <v>9</v>
      </c>
      <c r="C48" s="278">
        <v>0</v>
      </c>
      <c r="D48" s="279">
        <v>0</v>
      </c>
      <c r="E48" s="280">
        <v>18</v>
      </c>
      <c r="F48" s="280">
        <v>1</v>
      </c>
      <c r="G48" s="280">
        <v>4.2</v>
      </c>
      <c r="H48" s="281">
        <v>62</v>
      </c>
      <c r="I48" s="282">
        <v>0</v>
      </c>
      <c r="O48" s="7"/>
    </row>
    <row r="49" spans="1:15" ht="13.5">
      <c r="A49" s="270"/>
      <c r="B49" s="277" t="s">
        <v>10</v>
      </c>
      <c r="C49" s="278">
        <v>12</v>
      </c>
      <c r="D49" s="279">
        <v>4.0107142857142852</v>
      </c>
      <c r="E49" s="280">
        <v>22</v>
      </c>
      <c r="F49" s="280">
        <v>3.2</v>
      </c>
      <c r="G49" s="280">
        <v>3.1</v>
      </c>
      <c r="H49" s="281">
        <v>75</v>
      </c>
      <c r="I49" s="282">
        <v>4.1866666666666683</v>
      </c>
      <c r="O49" s="7"/>
    </row>
    <row r="50" spans="1:15" ht="13.5">
      <c r="A50" s="270"/>
      <c r="B50" s="277" t="s">
        <v>47</v>
      </c>
      <c r="C50" s="278">
        <v>3</v>
      </c>
      <c r="D50" s="279">
        <v>1.15625</v>
      </c>
      <c r="E50" s="280"/>
      <c r="F50" s="280"/>
      <c r="G50" s="280"/>
      <c r="H50" s="281"/>
      <c r="I50" s="282"/>
      <c r="O50" s="7"/>
    </row>
    <row r="51" spans="1:15" ht="13.5">
      <c r="A51" s="270"/>
      <c r="B51" s="277" t="s">
        <v>5</v>
      </c>
      <c r="C51" s="278">
        <v>36</v>
      </c>
      <c r="D51" s="279">
        <v>1.5674418604651161</v>
      </c>
      <c r="E51" s="280">
        <v>111</v>
      </c>
      <c r="F51" s="280">
        <v>1.5</v>
      </c>
      <c r="G51" s="280">
        <v>2.7</v>
      </c>
      <c r="H51" s="281">
        <v>94</v>
      </c>
      <c r="I51" s="282">
        <v>1.0957446808510636</v>
      </c>
      <c r="O51" s="7"/>
    </row>
    <row r="52" spans="1:15" ht="13.5">
      <c r="A52" s="270"/>
      <c r="B52" s="277" t="s">
        <v>11</v>
      </c>
      <c r="C52" s="278">
        <v>19</v>
      </c>
      <c r="D52" s="279">
        <v>7.3214285714285712</v>
      </c>
      <c r="E52" s="280">
        <v>12</v>
      </c>
      <c r="F52" s="280">
        <v>16.899999999999999</v>
      </c>
      <c r="G52" s="280">
        <v>9.5</v>
      </c>
      <c r="H52" s="281">
        <v>10</v>
      </c>
      <c r="I52" s="282">
        <v>9.9499999999999993</v>
      </c>
      <c r="O52" s="7"/>
    </row>
    <row r="53" spans="1:15" ht="13.5">
      <c r="A53" s="270"/>
      <c r="B53" s="277" t="s">
        <v>13</v>
      </c>
      <c r="C53" s="278">
        <v>6</v>
      </c>
      <c r="D53" s="279">
        <v>1.1304347826086958</v>
      </c>
      <c r="E53" s="280">
        <v>22</v>
      </c>
      <c r="F53" s="280">
        <v>1.3</v>
      </c>
      <c r="G53" s="280">
        <v>2.2999999999999998</v>
      </c>
      <c r="H53" s="281">
        <v>68</v>
      </c>
      <c r="I53" s="282">
        <v>0.95588235294117663</v>
      </c>
      <c r="O53" s="7"/>
    </row>
    <row r="54" spans="1:15" ht="13.5">
      <c r="A54" s="270"/>
      <c r="B54" s="277" t="s">
        <v>14</v>
      </c>
      <c r="C54" s="278">
        <v>3</v>
      </c>
      <c r="D54" s="279">
        <v>0.2857142857142857</v>
      </c>
      <c r="E54" s="280">
        <v>30</v>
      </c>
      <c r="F54" s="280">
        <v>0.6</v>
      </c>
      <c r="G54" s="280">
        <v>1.6</v>
      </c>
      <c r="H54" s="281"/>
      <c r="I54" s="282"/>
      <c r="O54" s="7"/>
    </row>
    <row r="55" spans="1:15" ht="13.5">
      <c r="A55" s="270"/>
      <c r="B55" s="277" t="s">
        <v>15</v>
      </c>
      <c r="C55" s="278">
        <v>82</v>
      </c>
      <c r="D55" s="279">
        <v>3.9290598290598289</v>
      </c>
      <c r="E55" s="280"/>
      <c r="F55" s="280"/>
      <c r="G55" s="280"/>
      <c r="H55" s="281"/>
      <c r="I55" s="282"/>
      <c r="O55" s="7"/>
    </row>
    <row r="56" spans="1:15" ht="13.5">
      <c r="A56" s="270"/>
      <c r="B56" s="277" t="s">
        <v>48</v>
      </c>
      <c r="C56" s="278">
        <v>0</v>
      </c>
      <c r="D56" s="279">
        <v>0</v>
      </c>
      <c r="E56" s="280"/>
      <c r="F56" s="280"/>
      <c r="G56" s="280"/>
      <c r="H56" s="281"/>
      <c r="I56" s="282"/>
      <c r="O56" s="7"/>
    </row>
    <row r="57" spans="1:15" ht="13.5">
      <c r="A57" s="270"/>
      <c r="B57" s="277" t="s">
        <v>16</v>
      </c>
      <c r="C57" s="278">
        <v>1</v>
      </c>
      <c r="D57" s="279">
        <v>1</v>
      </c>
      <c r="E57" s="280">
        <v>17</v>
      </c>
      <c r="F57" s="280">
        <v>0.5</v>
      </c>
      <c r="G57" s="280">
        <v>1.1000000000000001</v>
      </c>
      <c r="H57" s="281"/>
      <c r="I57" s="282"/>
      <c r="O57" s="7"/>
    </row>
    <row r="58" spans="1:15" ht="13.5">
      <c r="A58" s="270"/>
      <c r="B58" s="277" t="s">
        <v>21</v>
      </c>
      <c r="C58" s="278">
        <v>4</v>
      </c>
      <c r="D58" s="279">
        <v>3.2</v>
      </c>
      <c r="E58" s="280">
        <v>3</v>
      </c>
      <c r="F58" s="280">
        <v>2</v>
      </c>
      <c r="G58" s="280">
        <v>2</v>
      </c>
      <c r="H58" s="281"/>
      <c r="I58" s="282"/>
      <c r="K58" s="6"/>
      <c r="L58" s="6"/>
      <c r="O58" s="7"/>
    </row>
    <row r="59" spans="1:15" ht="13.5">
      <c r="A59" s="270"/>
      <c r="B59" s="277" t="s">
        <v>17</v>
      </c>
      <c r="C59" s="278">
        <v>10</v>
      </c>
      <c r="D59" s="279">
        <v>2.666666666666667</v>
      </c>
      <c r="E59" s="280">
        <v>26</v>
      </c>
      <c r="F59" s="280">
        <v>2.6</v>
      </c>
      <c r="G59" s="280">
        <v>1.7</v>
      </c>
      <c r="H59" s="281">
        <v>48</v>
      </c>
      <c r="I59" s="282">
        <v>2</v>
      </c>
      <c r="M59" s="7"/>
      <c r="N59" s="7"/>
      <c r="O59" s="7"/>
    </row>
    <row r="60" spans="1:15" ht="13.5">
      <c r="A60" s="270"/>
      <c r="B60" s="277" t="s">
        <v>18</v>
      </c>
      <c r="C60" s="278">
        <v>6</v>
      </c>
      <c r="D60" s="279">
        <v>1.875</v>
      </c>
      <c r="E60" s="280">
        <v>8</v>
      </c>
      <c r="F60" s="280">
        <v>1</v>
      </c>
      <c r="G60" s="280">
        <v>1.9</v>
      </c>
      <c r="H60" s="281">
        <v>34</v>
      </c>
      <c r="I60" s="282">
        <v>0.88235294117647056</v>
      </c>
    </row>
    <row r="61" spans="1:15" ht="13.5">
      <c r="A61" s="270"/>
      <c r="B61" s="277" t="s">
        <v>19</v>
      </c>
      <c r="C61" s="278">
        <v>5</v>
      </c>
      <c r="D61" s="279">
        <v>3.1111111111111112</v>
      </c>
      <c r="E61" s="280">
        <v>22</v>
      </c>
      <c r="F61" s="280">
        <v>2.6</v>
      </c>
      <c r="G61" s="280">
        <v>5.6</v>
      </c>
      <c r="H61" s="281"/>
      <c r="I61" s="282"/>
    </row>
    <row r="62" spans="1:15" ht="13.5">
      <c r="A62" s="270"/>
      <c r="B62" s="277" t="s">
        <v>49</v>
      </c>
      <c r="C62" s="278">
        <v>17</v>
      </c>
      <c r="D62" s="279">
        <v>8.2200000000000006</v>
      </c>
      <c r="E62" s="280"/>
      <c r="F62" s="280"/>
      <c r="G62" s="280"/>
      <c r="H62" s="281"/>
      <c r="I62" s="282"/>
    </row>
    <row r="63" spans="1:15" ht="13.5">
      <c r="A63" s="270"/>
      <c r="B63" s="277" t="s">
        <v>50</v>
      </c>
      <c r="C63" s="278">
        <v>13</v>
      </c>
      <c r="D63" s="279">
        <v>5.1136363636363633</v>
      </c>
      <c r="E63" s="280"/>
      <c r="F63" s="280"/>
      <c r="G63" s="280"/>
      <c r="H63" s="281"/>
      <c r="I63" s="282"/>
    </row>
    <row r="64" spans="1:15" ht="13.5">
      <c r="A64" s="270"/>
      <c r="B64" s="277" t="s">
        <v>44</v>
      </c>
      <c r="C64" s="278">
        <v>7</v>
      </c>
      <c r="D64" s="279">
        <v>0.80263157894736847</v>
      </c>
      <c r="E64" s="280">
        <v>7</v>
      </c>
      <c r="F64" s="280">
        <v>3.6</v>
      </c>
      <c r="G64" s="280">
        <v>2.9</v>
      </c>
      <c r="H64" s="281">
        <v>63</v>
      </c>
      <c r="I64" s="282">
        <v>0.98412698412698374</v>
      </c>
    </row>
    <row r="65" spans="1:15" ht="13.5">
      <c r="A65" s="270"/>
      <c r="B65" s="277" t="s">
        <v>20</v>
      </c>
      <c r="C65" s="278">
        <v>4</v>
      </c>
      <c r="D65" s="279">
        <v>0.91304347826086951</v>
      </c>
      <c r="E65" s="280">
        <v>16</v>
      </c>
      <c r="F65" s="280">
        <v>1.9</v>
      </c>
      <c r="G65" s="280">
        <v>2.7</v>
      </c>
      <c r="H65" s="281">
        <v>25</v>
      </c>
      <c r="I65" s="282">
        <v>1.48</v>
      </c>
    </row>
    <row r="66" spans="1:15" ht="13.5">
      <c r="A66" s="270"/>
      <c r="B66" s="277" t="s">
        <v>7</v>
      </c>
      <c r="C66" s="278">
        <v>55</v>
      </c>
      <c r="D66" s="279">
        <v>12.653225806451612</v>
      </c>
      <c r="E66" s="280">
        <v>68</v>
      </c>
      <c r="F66" s="280">
        <v>12.1</v>
      </c>
      <c r="G66" s="280">
        <v>6.8</v>
      </c>
      <c r="H66" s="281">
        <v>64</v>
      </c>
      <c r="I66" s="282">
        <v>12.1953125</v>
      </c>
    </row>
    <row r="67" spans="1:15" ht="13.5">
      <c r="A67" s="270"/>
      <c r="B67" s="277" t="s">
        <v>29</v>
      </c>
      <c r="C67" s="278">
        <v>4</v>
      </c>
      <c r="D67" s="279">
        <v>1.5714285714285714</v>
      </c>
      <c r="E67" s="280"/>
      <c r="F67" s="280"/>
      <c r="G67" s="280"/>
      <c r="H67" s="281">
        <v>26</v>
      </c>
      <c r="I67" s="282">
        <v>2.1730769230769225</v>
      </c>
    </row>
    <row r="68" spans="1:15" ht="13.5">
      <c r="A68" s="270"/>
      <c r="B68" s="277" t="s">
        <v>3</v>
      </c>
      <c r="C68" s="278">
        <v>12</v>
      </c>
      <c r="D68" s="279">
        <v>2.5705882352941178</v>
      </c>
      <c r="E68" s="280">
        <v>25</v>
      </c>
      <c r="F68" s="280">
        <v>2.1</v>
      </c>
      <c r="G68" s="280">
        <v>1.9</v>
      </c>
      <c r="H68" s="281">
        <v>35</v>
      </c>
      <c r="I68" s="282">
        <v>2.128571428571429</v>
      </c>
    </row>
    <row r="69" spans="1:15" ht="13.5">
      <c r="A69" s="270"/>
      <c r="B69" s="277" t="s">
        <v>165</v>
      </c>
      <c r="C69" s="278">
        <v>15</v>
      </c>
      <c r="D69" s="279">
        <v>4.4666666666666668</v>
      </c>
      <c r="E69" s="280">
        <v>9</v>
      </c>
      <c r="F69" s="280">
        <v>6.3</v>
      </c>
      <c r="G69" s="280">
        <v>6.9</v>
      </c>
      <c r="H69" s="281">
        <v>80</v>
      </c>
      <c r="I69" s="282">
        <v>3.1412499999999999</v>
      </c>
      <c r="O69" s="7"/>
    </row>
    <row r="70" spans="1:15" ht="13.5">
      <c r="A70" s="270"/>
      <c r="B70" s="277"/>
      <c r="C70" s="278"/>
      <c r="D70" s="279"/>
      <c r="E70" s="280"/>
      <c r="F70" s="280"/>
      <c r="G70" s="280"/>
      <c r="H70" s="281"/>
      <c r="I70" s="282"/>
    </row>
    <row r="71" spans="1:15" ht="13.5">
      <c r="A71" s="283"/>
      <c r="B71" s="284" t="s">
        <v>22</v>
      </c>
      <c r="C71" s="285">
        <f>SUM(C40:C70)</f>
        <v>384</v>
      </c>
      <c r="D71" s="286">
        <f>AVERAGE(D40:D69)</f>
        <v>2.7957755654620686</v>
      </c>
      <c r="E71" s="285">
        <f>SUM(E40:E70)</f>
        <v>493</v>
      </c>
      <c r="F71" s="287">
        <v>11.9</v>
      </c>
      <c r="G71" s="287">
        <v>10.5</v>
      </c>
      <c r="H71" s="285">
        <f>SUM(H40:H70)</f>
        <v>748</v>
      </c>
      <c r="I71" s="289">
        <v>2.8564171122994653</v>
      </c>
    </row>
    <row r="72" spans="1:15">
      <c r="G72" s="7"/>
      <c r="H72" s="6"/>
    </row>
    <row r="73" spans="1:15" ht="12.75" thickBot="1">
      <c r="F73" s="3">
        <v>2005</v>
      </c>
      <c r="G73" s="3"/>
      <c r="H73" s="3"/>
      <c r="I73" s="3">
        <v>2000</v>
      </c>
      <c r="J73" s="7"/>
    </row>
    <row r="74" spans="1:15">
      <c r="A74" s="261"/>
      <c r="B74" s="261"/>
      <c r="C74" s="609" t="s">
        <v>54</v>
      </c>
      <c r="D74" s="609"/>
      <c r="E74" s="609"/>
      <c r="F74" s="609"/>
      <c r="G74" s="609"/>
      <c r="H74" s="609"/>
      <c r="I74" s="610"/>
    </row>
    <row r="75" spans="1:15">
      <c r="A75" s="262"/>
      <c r="B75" s="263"/>
      <c r="C75" s="264" t="s">
        <v>42</v>
      </c>
      <c r="D75" s="265" t="s">
        <v>43</v>
      </c>
      <c r="E75" s="266" t="s">
        <v>24</v>
      </c>
      <c r="F75" s="266" t="s">
        <v>25</v>
      </c>
      <c r="G75" s="267" t="s">
        <v>26</v>
      </c>
      <c r="H75" s="268" t="s">
        <v>28</v>
      </c>
      <c r="I75" s="269" t="s">
        <v>27</v>
      </c>
    </row>
    <row r="76" spans="1:15" ht="13.5">
      <c r="A76" s="270" t="s">
        <v>23</v>
      </c>
      <c r="B76" s="271" t="s">
        <v>1</v>
      </c>
      <c r="C76" s="272">
        <v>2</v>
      </c>
      <c r="D76" s="273">
        <v>0.64814814814814814</v>
      </c>
      <c r="E76" s="274">
        <v>19</v>
      </c>
      <c r="F76" s="274">
        <v>1.7</v>
      </c>
      <c r="G76" s="274">
        <v>5.8</v>
      </c>
      <c r="H76" s="275">
        <v>18</v>
      </c>
      <c r="I76" s="276">
        <v>1.9444444444444442</v>
      </c>
    </row>
    <row r="77" spans="1:15" ht="13.5">
      <c r="A77" s="270"/>
      <c r="B77" s="277" t="s">
        <v>2</v>
      </c>
      <c r="C77" s="278">
        <v>5</v>
      </c>
      <c r="D77" s="279">
        <v>0.984375</v>
      </c>
      <c r="E77" s="280">
        <v>12</v>
      </c>
      <c r="F77" s="280">
        <v>0.8</v>
      </c>
      <c r="G77" s="280">
        <v>2.2999999999999998</v>
      </c>
      <c r="H77" s="281">
        <v>36</v>
      </c>
      <c r="I77" s="282">
        <v>0.45833333333333331</v>
      </c>
    </row>
    <row r="78" spans="1:15" ht="13.5">
      <c r="A78" s="270"/>
      <c r="B78" s="277" t="s">
        <v>45</v>
      </c>
      <c r="C78" s="278">
        <v>1</v>
      </c>
      <c r="D78" s="279">
        <v>1.75</v>
      </c>
      <c r="E78" s="280"/>
      <c r="F78" s="280"/>
      <c r="G78" s="280"/>
      <c r="H78" s="281"/>
      <c r="I78" s="282"/>
    </row>
    <row r="79" spans="1:15" ht="13.5">
      <c r="A79" s="270"/>
      <c r="B79" s="277" t="s">
        <v>46</v>
      </c>
      <c r="C79" s="278">
        <v>8</v>
      </c>
      <c r="D79" s="279">
        <v>0.66666666666666674</v>
      </c>
      <c r="E79" s="280"/>
      <c r="F79" s="280"/>
      <c r="G79" s="280"/>
      <c r="H79" s="281"/>
      <c r="I79" s="282"/>
    </row>
    <row r="80" spans="1:15" ht="13.5">
      <c r="A80" s="270"/>
      <c r="B80" s="277" t="s">
        <v>12</v>
      </c>
      <c r="C80" s="278">
        <v>4</v>
      </c>
      <c r="D80" s="279">
        <v>1.7575757575757573</v>
      </c>
      <c r="E80" s="280">
        <v>5</v>
      </c>
      <c r="F80" s="280">
        <v>5.2</v>
      </c>
      <c r="G80" s="280">
        <v>10.5</v>
      </c>
      <c r="H80" s="281"/>
      <c r="I80" s="282"/>
    </row>
    <row r="81" spans="1:9" ht="13.15" customHeight="1">
      <c r="A81" s="270"/>
      <c r="B81" s="277" t="s">
        <v>4</v>
      </c>
      <c r="C81" s="278">
        <v>17</v>
      </c>
      <c r="D81" s="279">
        <v>6.0909090909090908</v>
      </c>
      <c r="E81" s="280">
        <v>17</v>
      </c>
      <c r="F81" s="280">
        <v>11.6</v>
      </c>
      <c r="G81" s="280">
        <v>9.4</v>
      </c>
      <c r="H81" s="281"/>
      <c r="I81" s="282"/>
    </row>
    <row r="82" spans="1:9" ht="13.5">
      <c r="A82" s="270"/>
      <c r="B82" s="277" t="s">
        <v>6</v>
      </c>
      <c r="C82" s="278">
        <v>0</v>
      </c>
      <c r="D82" s="279">
        <v>0</v>
      </c>
      <c r="E82" s="280">
        <v>8</v>
      </c>
      <c r="F82" s="280">
        <v>0</v>
      </c>
      <c r="G82" s="280">
        <v>0</v>
      </c>
      <c r="H82" s="281">
        <v>10</v>
      </c>
      <c r="I82" s="282">
        <v>0.8</v>
      </c>
    </row>
    <row r="83" spans="1:9" ht="13.5">
      <c r="A83" s="270"/>
      <c r="B83" s="277" t="s">
        <v>8</v>
      </c>
      <c r="C83" s="278">
        <v>1</v>
      </c>
      <c r="D83" s="279">
        <v>0.22222222222222224</v>
      </c>
      <c r="E83" s="280">
        <v>11</v>
      </c>
      <c r="F83" s="280">
        <v>0.4</v>
      </c>
      <c r="G83" s="280">
        <v>1.2</v>
      </c>
      <c r="H83" s="281"/>
      <c r="I83" s="282"/>
    </row>
    <row r="84" spans="1:9" ht="13.5">
      <c r="A84" s="270"/>
      <c r="B84" s="277" t="s">
        <v>9</v>
      </c>
      <c r="C84" s="278">
        <v>0</v>
      </c>
      <c r="D84" s="279">
        <v>0</v>
      </c>
      <c r="E84" s="280">
        <v>17</v>
      </c>
      <c r="F84" s="280">
        <v>1.1000000000000001</v>
      </c>
      <c r="G84" s="280">
        <v>4.4000000000000004</v>
      </c>
      <c r="H84" s="281">
        <v>62</v>
      </c>
      <c r="I84" s="282">
        <v>0</v>
      </c>
    </row>
    <row r="85" spans="1:9" ht="13.5">
      <c r="A85" s="270"/>
      <c r="B85" s="277" t="s">
        <v>10</v>
      </c>
      <c r="C85" s="278">
        <v>6</v>
      </c>
      <c r="D85" s="279">
        <v>3.1785714285714284</v>
      </c>
      <c r="E85" s="280">
        <v>18</v>
      </c>
      <c r="F85" s="280">
        <v>0</v>
      </c>
      <c r="G85" s="280">
        <v>0</v>
      </c>
      <c r="H85" s="281">
        <v>75</v>
      </c>
      <c r="I85" s="282">
        <v>0.62666666666666671</v>
      </c>
    </row>
    <row r="86" spans="1:9" ht="13.5">
      <c r="A86" s="270"/>
      <c r="B86" s="277" t="s">
        <v>47</v>
      </c>
      <c r="C86" s="278">
        <v>0</v>
      </c>
      <c r="D86" s="279">
        <v>0</v>
      </c>
      <c r="E86" s="280"/>
      <c r="F86" s="280"/>
      <c r="G86" s="280"/>
      <c r="H86" s="281"/>
      <c r="I86" s="282"/>
    </row>
    <row r="87" spans="1:9" ht="13.5">
      <c r="A87" s="270"/>
      <c r="B87" s="277" t="s">
        <v>5</v>
      </c>
      <c r="C87" s="278">
        <v>11</v>
      </c>
      <c r="D87" s="279">
        <v>0.42857142857142855</v>
      </c>
      <c r="E87" s="280">
        <v>99</v>
      </c>
      <c r="F87" s="280">
        <v>0.3</v>
      </c>
      <c r="G87" s="280">
        <v>2.4</v>
      </c>
      <c r="H87" s="281">
        <v>94</v>
      </c>
      <c r="I87" s="282">
        <v>0.27659574468085107</v>
      </c>
    </row>
    <row r="88" spans="1:9" ht="13.5">
      <c r="A88" s="270"/>
      <c r="B88" s="277" t="s">
        <v>11</v>
      </c>
      <c r="C88" s="278">
        <v>19</v>
      </c>
      <c r="D88" s="279">
        <v>7.3214285714285712</v>
      </c>
      <c r="E88" s="280">
        <v>12</v>
      </c>
      <c r="F88" s="280">
        <v>16.899999999999999</v>
      </c>
      <c r="G88" s="280">
        <v>9.5</v>
      </c>
      <c r="H88" s="281">
        <v>10</v>
      </c>
      <c r="I88" s="282">
        <v>9.8000000000000007</v>
      </c>
    </row>
    <row r="89" spans="1:9" ht="13.5">
      <c r="A89" s="270"/>
      <c r="B89" s="277" t="s">
        <v>13</v>
      </c>
      <c r="C89" s="278">
        <v>1</v>
      </c>
      <c r="D89" s="279">
        <v>0.52173913043478259</v>
      </c>
      <c r="E89" s="280">
        <v>17</v>
      </c>
      <c r="F89" s="280">
        <v>0.2</v>
      </c>
      <c r="G89" s="280">
        <v>1</v>
      </c>
      <c r="H89" s="281">
        <v>68</v>
      </c>
      <c r="I89" s="282">
        <v>0.41176470588235292</v>
      </c>
    </row>
    <row r="90" spans="1:9" ht="13.5">
      <c r="A90" s="270"/>
      <c r="B90" s="277" t="s">
        <v>14</v>
      </c>
      <c r="C90" s="278">
        <v>3</v>
      </c>
      <c r="D90" s="279">
        <v>0.27777777777777779</v>
      </c>
      <c r="E90" s="280">
        <v>30</v>
      </c>
      <c r="F90" s="280">
        <v>0.2</v>
      </c>
      <c r="G90" s="280">
        <v>0.7</v>
      </c>
      <c r="H90" s="281"/>
      <c r="I90" s="282"/>
    </row>
    <row r="91" spans="1:9" ht="13.5">
      <c r="A91" s="270"/>
      <c r="B91" s="277" t="s">
        <v>15</v>
      </c>
      <c r="C91" s="278">
        <v>6</v>
      </c>
      <c r="D91" s="279">
        <v>0.2260869565217391</v>
      </c>
      <c r="E91" s="280"/>
      <c r="F91" s="280"/>
      <c r="G91" s="280"/>
      <c r="H91" s="281"/>
      <c r="I91" s="282"/>
    </row>
    <row r="92" spans="1:9" ht="13.5">
      <c r="A92" s="270"/>
      <c r="B92" s="277" t="s">
        <v>48</v>
      </c>
      <c r="C92" s="278">
        <v>0</v>
      </c>
      <c r="D92" s="279">
        <v>0</v>
      </c>
      <c r="E92" s="280"/>
      <c r="F92" s="280"/>
      <c r="G92" s="280"/>
      <c r="H92" s="281"/>
      <c r="I92" s="282"/>
    </row>
    <row r="93" spans="1:9" ht="13.5">
      <c r="A93" s="270"/>
      <c r="B93" s="277" t="s">
        <v>16</v>
      </c>
      <c r="C93" s="278">
        <v>0</v>
      </c>
      <c r="D93" s="279">
        <v>0</v>
      </c>
      <c r="E93" s="280">
        <v>15</v>
      </c>
      <c r="F93" s="280">
        <v>0</v>
      </c>
      <c r="G93" s="280">
        <v>0</v>
      </c>
      <c r="H93" s="281"/>
      <c r="I93" s="282"/>
    </row>
    <row r="94" spans="1:9" ht="13.5">
      <c r="A94" s="270"/>
      <c r="B94" s="277" t="s">
        <v>21</v>
      </c>
      <c r="C94" s="278">
        <v>0</v>
      </c>
      <c r="D94" s="279">
        <v>0</v>
      </c>
      <c r="E94" s="280">
        <v>3</v>
      </c>
      <c r="F94" s="280">
        <v>0</v>
      </c>
      <c r="G94" s="280">
        <v>0</v>
      </c>
      <c r="H94" s="281"/>
      <c r="I94" s="282"/>
    </row>
    <row r="95" spans="1:9" ht="13.5">
      <c r="A95" s="270"/>
      <c r="B95" s="277" t="s">
        <v>17</v>
      </c>
      <c r="C95" s="278">
        <v>6</v>
      </c>
      <c r="D95" s="279">
        <v>1.3636363636363638</v>
      </c>
      <c r="E95" s="280">
        <v>24</v>
      </c>
      <c r="F95" s="280">
        <v>1.7</v>
      </c>
      <c r="G95" s="280">
        <v>2</v>
      </c>
      <c r="H95" s="281">
        <v>48</v>
      </c>
      <c r="I95" s="282">
        <v>1.125</v>
      </c>
    </row>
    <row r="96" spans="1:9" ht="13.5">
      <c r="A96" s="270"/>
      <c r="B96" s="277" t="s">
        <v>18</v>
      </c>
      <c r="C96" s="278">
        <v>0</v>
      </c>
      <c r="D96" s="279">
        <v>0</v>
      </c>
      <c r="E96" s="280">
        <v>7</v>
      </c>
      <c r="F96" s="280">
        <v>0</v>
      </c>
      <c r="G96" s="280">
        <v>0</v>
      </c>
      <c r="H96" s="281">
        <v>34</v>
      </c>
      <c r="I96" s="282">
        <v>0.1470588235294118</v>
      </c>
    </row>
    <row r="97" spans="1:9" ht="13.5">
      <c r="A97" s="270"/>
      <c r="B97" s="277" t="s">
        <v>19</v>
      </c>
      <c r="C97" s="278">
        <v>2</v>
      </c>
      <c r="D97" s="279">
        <v>1.25</v>
      </c>
      <c r="E97" s="280">
        <v>21</v>
      </c>
      <c r="F97" s="280">
        <v>1.1000000000000001</v>
      </c>
      <c r="G97" s="280">
        <v>5.2</v>
      </c>
      <c r="H97" s="281"/>
      <c r="I97" s="282"/>
    </row>
    <row r="98" spans="1:9" ht="13.5">
      <c r="A98" s="270"/>
      <c r="B98" s="277" t="s">
        <v>49</v>
      </c>
      <c r="C98" s="278">
        <v>12</v>
      </c>
      <c r="D98" s="279">
        <v>6.7279999999999998</v>
      </c>
      <c r="E98" s="280"/>
      <c r="F98" s="280"/>
      <c r="G98" s="280"/>
      <c r="H98" s="281"/>
      <c r="I98" s="282"/>
    </row>
    <row r="99" spans="1:9" ht="13.5">
      <c r="A99" s="270"/>
      <c r="B99" s="277" t="s">
        <v>50</v>
      </c>
      <c r="C99" s="278">
        <v>4</v>
      </c>
      <c r="D99" s="279">
        <v>2.35</v>
      </c>
      <c r="E99" s="280"/>
      <c r="F99" s="280"/>
      <c r="G99" s="280"/>
      <c r="H99" s="281"/>
      <c r="I99" s="282"/>
    </row>
    <row r="100" spans="1:9" ht="13.5">
      <c r="A100" s="270"/>
      <c r="B100" s="277" t="s">
        <v>44</v>
      </c>
      <c r="C100" s="278">
        <v>6</v>
      </c>
      <c r="D100" s="279">
        <v>0.64473684210526316</v>
      </c>
      <c r="E100" s="280">
        <v>7</v>
      </c>
      <c r="F100" s="280">
        <v>4.4000000000000004</v>
      </c>
      <c r="G100" s="280">
        <v>4.3</v>
      </c>
      <c r="H100" s="281">
        <v>63</v>
      </c>
      <c r="I100" s="282">
        <v>0.82539682539682524</v>
      </c>
    </row>
    <row r="101" spans="1:9" ht="13.5">
      <c r="A101" s="270"/>
      <c r="B101" s="277" t="s">
        <v>20</v>
      </c>
      <c r="C101" s="278">
        <v>0</v>
      </c>
      <c r="D101" s="279">
        <v>0</v>
      </c>
      <c r="E101" s="280">
        <v>13</v>
      </c>
      <c r="F101" s="280">
        <v>0</v>
      </c>
      <c r="G101" s="280">
        <v>0</v>
      </c>
      <c r="H101" s="281">
        <v>25</v>
      </c>
      <c r="I101" s="282">
        <v>0</v>
      </c>
    </row>
    <row r="102" spans="1:9" ht="13.5">
      <c r="A102" s="270"/>
      <c r="B102" s="277" t="s">
        <v>7</v>
      </c>
      <c r="C102" s="278">
        <v>42</v>
      </c>
      <c r="D102" s="279">
        <v>10.941666666666666</v>
      </c>
      <c r="E102" s="280">
        <v>65</v>
      </c>
      <c r="F102" s="280">
        <v>10.5</v>
      </c>
      <c r="G102" s="280">
        <v>8.4</v>
      </c>
      <c r="H102" s="281">
        <v>64</v>
      </c>
      <c r="I102" s="282">
        <v>9.7609375000000007</v>
      </c>
    </row>
    <row r="103" spans="1:9" ht="13.5">
      <c r="A103" s="270"/>
      <c r="B103" s="277" t="s">
        <v>29</v>
      </c>
      <c r="C103" s="278">
        <v>1</v>
      </c>
      <c r="D103" s="279">
        <v>0.92307692307692302</v>
      </c>
      <c r="E103" s="280"/>
      <c r="F103" s="280"/>
      <c r="G103" s="280"/>
      <c r="H103" s="281">
        <v>26</v>
      </c>
      <c r="I103" s="282">
        <v>2.1153846153846154</v>
      </c>
    </row>
    <row r="104" spans="1:9" ht="13.5">
      <c r="A104" s="270"/>
      <c r="B104" s="277" t="s">
        <v>3</v>
      </c>
      <c r="C104" s="278">
        <v>2</v>
      </c>
      <c r="D104" s="279">
        <v>0.1875</v>
      </c>
      <c r="E104" s="280">
        <v>24</v>
      </c>
      <c r="F104" s="280">
        <v>0.1</v>
      </c>
      <c r="G104" s="280">
        <v>0.4</v>
      </c>
      <c r="H104" s="281">
        <v>35</v>
      </c>
      <c r="I104" s="282">
        <v>0.11428571428571431</v>
      </c>
    </row>
    <row r="105" spans="1:9" ht="13.5">
      <c r="A105" s="270"/>
      <c r="B105" s="277" t="s">
        <v>165</v>
      </c>
      <c r="C105" s="278">
        <v>10</v>
      </c>
      <c r="D105" s="279">
        <v>2.7333333333333334</v>
      </c>
      <c r="E105" s="280">
        <v>8</v>
      </c>
      <c r="F105" s="280">
        <v>5.8</v>
      </c>
      <c r="G105" s="280">
        <v>7.7</v>
      </c>
      <c r="H105" s="281">
        <v>80</v>
      </c>
      <c r="I105" s="282">
        <v>1.66625</v>
      </c>
    </row>
    <row r="106" spans="1:9" ht="13.5">
      <c r="A106" s="270"/>
      <c r="B106" s="277"/>
      <c r="C106" s="278"/>
      <c r="D106" s="279"/>
      <c r="E106" s="280"/>
      <c r="F106" s="280"/>
      <c r="G106" s="280"/>
      <c r="H106" s="281"/>
      <c r="I106" s="282"/>
    </row>
    <row r="107" spans="1:9" ht="13.5">
      <c r="A107" s="283"/>
      <c r="B107" s="284" t="s">
        <v>22</v>
      </c>
      <c r="C107" s="285">
        <f>SUM(C76:C106)</f>
        <v>169</v>
      </c>
      <c r="D107" s="286">
        <f>AVERAGE(D76:D105)</f>
        <v>1.7065340769215387</v>
      </c>
      <c r="E107" s="285">
        <f>SUM(E76:E106)</f>
        <v>452</v>
      </c>
      <c r="F107" s="287">
        <v>11.9</v>
      </c>
      <c r="G107" s="287">
        <v>10.5</v>
      </c>
      <c r="H107" s="285">
        <f>SUM(H76:H106)</f>
        <v>748</v>
      </c>
      <c r="I107" s="289">
        <v>1.586229946524065</v>
      </c>
    </row>
    <row r="111" spans="1:9">
      <c r="A111" s="1" t="s">
        <v>0</v>
      </c>
    </row>
  </sheetData>
  <mergeCells count="3">
    <mergeCell ref="C3:I3"/>
    <mergeCell ref="C38:I38"/>
    <mergeCell ref="C74:I7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25"/>
  <sheetViews>
    <sheetView zoomScale="70" zoomScaleNormal="70" workbookViewId="0">
      <selection activeCell="C7" sqref="C7"/>
    </sheetView>
  </sheetViews>
  <sheetFormatPr defaultColWidth="9.33203125" defaultRowHeight="12"/>
  <cols>
    <col min="1" max="1" width="9.33203125" style="1"/>
    <col min="2" max="2" width="14" style="1" bestFit="1" customWidth="1"/>
    <col min="3" max="3" width="16.5" style="1" customWidth="1"/>
    <col min="4" max="4" width="14.1640625" style="1" customWidth="1"/>
    <col min="5" max="5" width="16.1640625" style="1" customWidth="1"/>
    <col min="6" max="7" width="9.33203125" style="1"/>
    <col min="8" max="8" width="15" style="1" customWidth="1"/>
    <col min="9" max="9" width="10.33203125" style="1" bestFit="1" customWidth="1"/>
    <col min="10" max="10" width="9.33203125" style="1"/>
    <col min="11" max="11" width="15.83203125" style="1" customWidth="1"/>
    <col min="12" max="12" width="9.33203125" style="1"/>
    <col min="13" max="13" width="10.33203125" style="1" bestFit="1" customWidth="1"/>
    <col min="14" max="14" width="14.1640625" style="1" customWidth="1"/>
    <col min="15" max="16" width="9.33203125" style="1"/>
    <col min="17" max="17" width="15" style="1" customWidth="1"/>
    <col min="18" max="19" width="9.33203125" style="1"/>
    <col min="20" max="20" width="16.1640625" style="1" customWidth="1"/>
    <col min="21" max="16384" width="9.33203125" style="1"/>
  </cols>
  <sheetData>
    <row r="1" spans="1:14" ht="15.75">
      <c r="A1" s="2" t="s">
        <v>55</v>
      </c>
    </row>
    <row r="2" spans="1:14" ht="15.75">
      <c r="A2" s="2"/>
    </row>
    <row r="3" spans="1:14" ht="12.75">
      <c r="A3" s="8" t="s">
        <v>56</v>
      </c>
      <c r="F3" s="9" t="s">
        <v>57</v>
      </c>
      <c r="G3" s="9"/>
      <c r="H3" s="9"/>
      <c r="I3" s="9"/>
      <c r="J3" s="9" t="s">
        <v>58</v>
      </c>
    </row>
    <row r="4" spans="1:14">
      <c r="A4" s="290" t="s">
        <v>0</v>
      </c>
      <c r="B4" s="291" t="s">
        <v>0</v>
      </c>
      <c r="C4" s="608" t="s">
        <v>59</v>
      </c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</row>
    <row r="5" spans="1:14">
      <c r="A5" s="292"/>
      <c r="B5" s="179"/>
      <c r="C5" s="608" t="s">
        <v>57</v>
      </c>
      <c r="D5" s="608"/>
      <c r="E5" s="608"/>
      <c r="F5" s="608"/>
      <c r="G5" s="608" t="s">
        <v>58</v>
      </c>
      <c r="H5" s="608"/>
      <c r="I5" s="608"/>
      <c r="J5" s="608"/>
      <c r="K5" s="608" t="s">
        <v>22</v>
      </c>
      <c r="L5" s="608"/>
      <c r="M5" s="608"/>
      <c r="N5" s="608"/>
    </row>
    <row r="6" spans="1:14">
      <c r="A6" s="292"/>
      <c r="B6" s="179"/>
      <c r="C6" s="293" t="s">
        <v>60</v>
      </c>
      <c r="D6" s="293" t="s">
        <v>61</v>
      </c>
      <c r="E6" s="293" t="s">
        <v>62</v>
      </c>
      <c r="F6" s="293" t="s">
        <v>63</v>
      </c>
      <c r="G6" s="293" t="s">
        <v>60</v>
      </c>
      <c r="H6" s="293" t="s">
        <v>61</v>
      </c>
      <c r="I6" s="293" t="s">
        <v>62</v>
      </c>
      <c r="J6" s="293" t="s">
        <v>63</v>
      </c>
      <c r="K6" s="293" t="s">
        <v>60</v>
      </c>
      <c r="L6" s="293" t="s">
        <v>61</v>
      </c>
      <c r="M6" s="293" t="s">
        <v>62</v>
      </c>
      <c r="N6" s="293" t="s">
        <v>63</v>
      </c>
    </row>
    <row r="7" spans="1:14" ht="13.5">
      <c r="A7" s="252" t="s">
        <v>23</v>
      </c>
      <c r="B7" s="181" t="s">
        <v>1</v>
      </c>
      <c r="C7" s="230">
        <v>11</v>
      </c>
      <c r="D7" s="294">
        <f t="shared" ref="D7:D36" si="0">C7/$K7</f>
        <v>0.30555555555555558</v>
      </c>
      <c r="E7" s="295">
        <f>C7/C$38</f>
        <v>2.268041237113402E-2</v>
      </c>
      <c r="F7" s="295">
        <f>C7/$K$38</f>
        <v>1.085883514313919E-2</v>
      </c>
      <c r="G7" s="296">
        <f>K7-C7</f>
        <v>25</v>
      </c>
      <c r="H7" s="294">
        <f t="shared" ref="H7:H36" si="1">G7/$K7</f>
        <v>0.69444444444444442</v>
      </c>
      <c r="I7" s="295">
        <f>G7/G$38</f>
        <v>4.7348484848484848E-2</v>
      </c>
      <c r="J7" s="295">
        <f>G7/$K$38</f>
        <v>2.4679170779861797E-2</v>
      </c>
      <c r="K7" s="296">
        <v>36</v>
      </c>
      <c r="L7" s="294">
        <f t="shared" ref="L7:L36" si="2">K7/$K7</f>
        <v>1</v>
      </c>
      <c r="M7" s="295">
        <f>K7/K$38</f>
        <v>3.5538005923000986E-2</v>
      </c>
      <c r="N7" s="297">
        <f>K7/$K$38</f>
        <v>3.5538005923000986E-2</v>
      </c>
    </row>
    <row r="8" spans="1:14" ht="13.5">
      <c r="A8" s="252"/>
      <c r="B8" s="181" t="s">
        <v>2</v>
      </c>
      <c r="C8" s="236">
        <v>34</v>
      </c>
      <c r="D8" s="294">
        <f t="shared" si="0"/>
        <v>0.91891891891891897</v>
      </c>
      <c r="E8" s="294">
        <f t="shared" ref="E8:E36" si="3">C8/C$38</f>
        <v>7.0103092783505155E-2</v>
      </c>
      <c r="F8" s="294">
        <f t="shared" ref="F8:F36" si="4">C8/$K$38</f>
        <v>3.3563672260612042E-2</v>
      </c>
      <c r="G8" s="298">
        <f t="shared" ref="G8:G36" si="5">K8-C8</f>
        <v>3</v>
      </c>
      <c r="H8" s="294">
        <f t="shared" si="1"/>
        <v>8.1081081081081086E-2</v>
      </c>
      <c r="I8" s="294">
        <f t="shared" ref="I8:I36" si="6">G8/G$38</f>
        <v>5.681818181818182E-3</v>
      </c>
      <c r="J8" s="294">
        <f t="shared" ref="J8:J36" si="7">G8/$K$38</f>
        <v>2.9615004935834156E-3</v>
      </c>
      <c r="K8" s="298">
        <v>37</v>
      </c>
      <c r="L8" s="294">
        <f t="shared" si="2"/>
        <v>1</v>
      </c>
      <c r="M8" s="294">
        <f t="shared" ref="M8:M36" si="8">K8/K$38</f>
        <v>3.6525172754195458E-2</v>
      </c>
      <c r="N8" s="299">
        <f t="shared" ref="N8:N36" si="9">K8/$K$38</f>
        <v>3.6525172754195458E-2</v>
      </c>
    </row>
    <row r="9" spans="1:14" ht="13.5">
      <c r="A9" s="252"/>
      <c r="B9" s="181" t="s">
        <v>45</v>
      </c>
      <c r="C9" s="236">
        <v>2</v>
      </c>
      <c r="D9" s="294">
        <f t="shared" si="0"/>
        <v>0.33333333333333331</v>
      </c>
      <c r="E9" s="294">
        <f t="shared" si="3"/>
        <v>4.1237113402061857E-3</v>
      </c>
      <c r="F9" s="294">
        <f t="shared" si="4"/>
        <v>1.9743336623889436E-3</v>
      </c>
      <c r="G9" s="298">
        <f t="shared" si="5"/>
        <v>4</v>
      </c>
      <c r="H9" s="294">
        <f t="shared" si="1"/>
        <v>0.66666666666666663</v>
      </c>
      <c r="I9" s="294">
        <f t="shared" si="6"/>
        <v>7.575757575757576E-3</v>
      </c>
      <c r="J9" s="294">
        <f t="shared" si="7"/>
        <v>3.9486673247778872E-3</v>
      </c>
      <c r="K9" s="298">
        <v>6</v>
      </c>
      <c r="L9" s="294">
        <f t="shared" si="2"/>
        <v>1</v>
      </c>
      <c r="M9" s="294">
        <f t="shared" si="8"/>
        <v>5.9230009871668312E-3</v>
      </c>
      <c r="N9" s="299">
        <f t="shared" si="9"/>
        <v>5.9230009871668312E-3</v>
      </c>
    </row>
    <row r="10" spans="1:14" ht="13.5">
      <c r="A10" s="252"/>
      <c r="B10" s="181" t="s">
        <v>46</v>
      </c>
      <c r="C10" s="236">
        <v>35</v>
      </c>
      <c r="D10" s="294">
        <f t="shared" si="0"/>
        <v>0.63636363636363635</v>
      </c>
      <c r="E10" s="294">
        <f t="shared" si="3"/>
        <v>7.2164948453608241E-2</v>
      </c>
      <c r="F10" s="294">
        <f t="shared" si="4"/>
        <v>3.4550839091806514E-2</v>
      </c>
      <c r="G10" s="298">
        <f t="shared" si="5"/>
        <v>20</v>
      </c>
      <c r="H10" s="294">
        <f t="shared" si="1"/>
        <v>0.36363636363636365</v>
      </c>
      <c r="I10" s="294">
        <f t="shared" si="6"/>
        <v>3.787878787878788E-2</v>
      </c>
      <c r="J10" s="294">
        <f t="shared" si="7"/>
        <v>1.9743336623889437E-2</v>
      </c>
      <c r="K10" s="298">
        <v>55</v>
      </c>
      <c r="L10" s="294">
        <f t="shared" si="2"/>
        <v>1</v>
      </c>
      <c r="M10" s="294">
        <f t="shared" si="8"/>
        <v>5.4294175715695954E-2</v>
      </c>
      <c r="N10" s="299">
        <f t="shared" si="9"/>
        <v>5.4294175715695954E-2</v>
      </c>
    </row>
    <row r="11" spans="1:14" ht="13.5">
      <c r="A11" s="252"/>
      <c r="B11" s="181" t="s">
        <v>12</v>
      </c>
      <c r="C11" s="236">
        <v>10</v>
      </c>
      <c r="D11" s="294">
        <f t="shared" si="0"/>
        <v>0.25</v>
      </c>
      <c r="E11" s="294">
        <f t="shared" si="3"/>
        <v>2.0618556701030927E-2</v>
      </c>
      <c r="F11" s="294">
        <f t="shared" si="4"/>
        <v>9.8716683119447184E-3</v>
      </c>
      <c r="G11" s="298">
        <f t="shared" si="5"/>
        <v>30</v>
      </c>
      <c r="H11" s="294">
        <f t="shared" si="1"/>
        <v>0.75</v>
      </c>
      <c r="I11" s="294">
        <f t="shared" si="6"/>
        <v>5.6818181818181816E-2</v>
      </c>
      <c r="J11" s="294">
        <f t="shared" si="7"/>
        <v>2.9615004935834157E-2</v>
      </c>
      <c r="K11" s="298">
        <v>40</v>
      </c>
      <c r="L11" s="294">
        <f t="shared" si="2"/>
        <v>1</v>
      </c>
      <c r="M11" s="294">
        <f t="shared" si="8"/>
        <v>3.9486673247778874E-2</v>
      </c>
      <c r="N11" s="299">
        <f t="shared" si="9"/>
        <v>3.9486673247778874E-2</v>
      </c>
    </row>
    <row r="12" spans="1:14" ht="13.5">
      <c r="A12" s="252"/>
      <c r="B12" s="181" t="s">
        <v>4</v>
      </c>
      <c r="C12" s="236">
        <v>8</v>
      </c>
      <c r="D12" s="294">
        <f t="shared" si="0"/>
        <v>0.1951219512195122</v>
      </c>
      <c r="E12" s="294">
        <f t="shared" si="3"/>
        <v>1.6494845360824743E-2</v>
      </c>
      <c r="F12" s="294">
        <f t="shared" si="4"/>
        <v>7.8973346495557744E-3</v>
      </c>
      <c r="G12" s="298">
        <f t="shared" si="5"/>
        <v>33</v>
      </c>
      <c r="H12" s="294">
        <f t="shared" si="1"/>
        <v>0.80487804878048785</v>
      </c>
      <c r="I12" s="294">
        <f t="shared" si="6"/>
        <v>6.25E-2</v>
      </c>
      <c r="J12" s="294">
        <f t="shared" si="7"/>
        <v>3.257650542941757E-2</v>
      </c>
      <c r="K12" s="298">
        <v>41</v>
      </c>
      <c r="L12" s="294">
        <f t="shared" si="2"/>
        <v>1</v>
      </c>
      <c r="M12" s="294">
        <f t="shared" si="8"/>
        <v>4.0473840078973346E-2</v>
      </c>
      <c r="N12" s="299">
        <f t="shared" si="9"/>
        <v>4.0473840078973346E-2</v>
      </c>
    </row>
    <row r="13" spans="1:14" ht="13.5">
      <c r="A13" s="252"/>
      <c r="B13" s="181" t="s">
        <v>6</v>
      </c>
      <c r="C13" s="236">
        <v>6</v>
      </c>
      <c r="D13" s="294">
        <f t="shared" si="0"/>
        <v>0.8571428571428571</v>
      </c>
      <c r="E13" s="294">
        <f t="shared" si="3"/>
        <v>1.2371134020618556E-2</v>
      </c>
      <c r="F13" s="294">
        <f t="shared" si="4"/>
        <v>5.9230009871668312E-3</v>
      </c>
      <c r="G13" s="298">
        <f t="shared" si="5"/>
        <v>1</v>
      </c>
      <c r="H13" s="294">
        <f t="shared" si="1"/>
        <v>0.14285714285714285</v>
      </c>
      <c r="I13" s="294">
        <f t="shared" si="6"/>
        <v>1.893939393939394E-3</v>
      </c>
      <c r="J13" s="294">
        <f t="shared" si="7"/>
        <v>9.871668311944718E-4</v>
      </c>
      <c r="K13" s="298">
        <v>7</v>
      </c>
      <c r="L13" s="294">
        <f t="shared" si="2"/>
        <v>1</v>
      </c>
      <c r="M13" s="294">
        <f t="shared" si="8"/>
        <v>6.9101678183613032E-3</v>
      </c>
      <c r="N13" s="299">
        <f t="shared" si="9"/>
        <v>6.9101678183613032E-3</v>
      </c>
    </row>
    <row r="14" spans="1:14" ht="13.5">
      <c r="A14" s="252"/>
      <c r="B14" s="181" t="s">
        <v>8</v>
      </c>
      <c r="C14" s="236">
        <v>0</v>
      </c>
      <c r="D14" s="294">
        <f t="shared" si="0"/>
        <v>0</v>
      </c>
      <c r="E14" s="294">
        <f t="shared" si="3"/>
        <v>0</v>
      </c>
      <c r="F14" s="294">
        <f t="shared" si="4"/>
        <v>0</v>
      </c>
      <c r="G14" s="298">
        <f t="shared" si="5"/>
        <v>18</v>
      </c>
      <c r="H14" s="294">
        <f t="shared" si="1"/>
        <v>1</v>
      </c>
      <c r="I14" s="294">
        <f t="shared" si="6"/>
        <v>3.4090909090909088E-2</v>
      </c>
      <c r="J14" s="294">
        <f t="shared" si="7"/>
        <v>1.7769002961500493E-2</v>
      </c>
      <c r="K14" s="298">
        <v>18</v>
      </c>
      <c r="L14" s="294">
        <f t="shared" si="2"/>
        <v>1</v>
      </c>
      <c r="M14" s="294">
        <f t="shared" si="8"/>
        <v>1.7769002961500493E-2</v>
      </c>
      <c r="N14" s="299">
        <f t="shared" si="9"/>
        <v>1.7769002961500493E-2</v>
      </c>
    </row>
    <row r="15" spans="1:14" ht="13.5">
      <c r="A15" s="252"/>
      <c r="B15" s="181" t="s">
        <v>9</v>
      </c>
      <c r="C15" s="236">
        <v>2</v>
      </c>
      <c r="D15" s="294">
        <f t="shared" si="0"/>
        <v>4.6511627906976744E-2</v>
      </c>
      <c r="E15" s="294">
        <f t="shared" si="3"/>
        <v>4.1237113402061857E-3</v>
      </c>
      <c r="F15" s="294">
        <f t="shared" si="4"/>
        <v>1.9743336623889436E-3</v>
      </c>
      <c r="G15" s="298">
        <f t="shared" si="5"/>
        <v>41</v>
      </c>
      <c r="H15" s="294">
        <f t="shared" si="1"/>
        <v>0.95348837209302328</v>
      </c>
      <c r="I15" s="294">
        <f t="shared" si="6"/>
        <v>7.7651515151515152E-2</v>
      </c>
      <c r="J15" s="294">
        <f t="shared" si="7"/>
        <v>4.0473840078973346E-2</v>
      </c>
      <c r="K15" s="298">
        <v>43</v>
      </c>
      <c r="L15" s="294">
        <f t="shared" si="2"/>
        <v>1</v>
      </c>
      <c r="M15" s="294">
        <f t="shared" si="8"/>
        <v>4.244817374136229E-2</v>
      </c>
      <c r="N15" s="299">
        <f t="shared" si="9"/>
        <v>4.244817374136229E-2</v>
      </c>
    </row>
    <row r="16" spans="1:14" ht="13.5">
      <c r="A16" s="252"/>
      <c r="B16" s="181" t="s">
        <v>10</v>
      </c>
      <c r="C16" s="236">
        <v>15</v>
      </c>
      <c r="D16" s="294">
        <f t="shared" si="0"/>
        <v>0.4838709677419355</v>
      </c>
      <c r="E16" s="294">
        <f t="shared" si="3"/>
        <v>3.0927835051546393E-2</v>
      </c>
      <c r="F16" s="294">
        <f t="shared" si="4"/>
        <v>1.4807502467917079E-2</v>
      </c>
      <c r="G16" s="298">
        <f t="shared" si="5"/>
        <v>16</v>
      </c>
      <c r="H16" s="294">
        <f t="shared" si="1"/>
        <v>0.5161290322580645</v>
      </c>
      <c r="I16" s="294">
        <f t="shared" si="6"/>
        <v>3.0303030303030304E-2</v>
      </c>
      <c r="J16" s="294">
        <f t="shared" si="7"/>
        <v>1.5794669299111549E-2</v>
      </c>
      <c r="K16" s="298">
        <v>31</v>
      </c>
      <c r="L16" s="294">
        <f t="shared" si="2"/>
        <v>1</v>
      </c>
      <c r="M16" s="294">
        <f t="shared" si="8"/>
        <v>3.0602171767028629E-2</v>
      </c>
      <c r="N16" s="299">
        <f t="shared" si="9"/>
        <v>3.0602171767028629E-2</v>
      </c>
    </row>
    <row r="17" spans="1:14" ht="13.5">
      <c r="A17" s="252"/>
      <c r="B17" s="181" t="s">
        <v>47</v>
      </c>
      <c r="C17" s="236">
        <v>10</v>
      </c>
      <c r="D17" s="294">
        <f t="shared" si="0"/>
        <v>0.625</v>
      </c>
      <c r="E17" s="294">
        <f t="shared" si="3"/>
        <v>2.0618556701030927E-2</v>
      </c>
      <c r="F17" s="294">
        <f t="shared" si="4"/>
        <v>9.8716683119447184E-3</v>
      </c>
      <c r="G17" s="298">
        <f t="shared" si="5"/>
        <v>6</v>
      </c>
      <c r="H17" s="294">
        <f t="shared" si="1"/>
        <v>0.375</v>
      </c>
      <c r="I17" s="294">
        <f t="shared" si="6"/>
        <v>1.1363636363636364E-2</v>
      </c>
      <c r="J17" s="294">
        <f t="shared" si="7"/>
        <v>5.9230009871668312E-3</v>
      </c>
      <c r="K17" s="298">
        <v>16</v>
      </c>
      <c r="L17" s="294">
        <f t="shared" si="2"/>
        <v>1</v>
      </c>
      <c r="M17" s="294">
        <f t="shared" si="8"/>
        <v>1.5794669299111549E-2</v>
      </c>
      <c r="N17" s="299">
        <f t="shared" si="9"/>
        <v>1.5794669299111549E-2</v>
      </c>
    </row>
    <row r="18" spans="1:14" ht="13.5">
      <c r="A18" s="252"/>
      <c r="B18" s="181" t="s">
        <v>5</v>
      </c>
      <c r="C18" s="236">
        <v>67</v>
      </c>
      <c r="D18" s="294">
        <f t="shared" si="0"/>
        <v>0.65686274509803921</v>
      </c>
      <c r="E18" s="294">
        <f t="shared" si="3"/>
        <v>0.13814432989690723</v>
      </c>
      <c r="F18" s="294">
        <f t="shared" si="4"/>
        <v>6.6140177690029611E-2</v>
      </c>
      <c r="G18" s="298">
        <f t="shared" si="5"/>
        <v>35</v>
      </c>
      <c r="H18" s="294">
        <f t="shared" si="1"/>
        <v>0.34313725490196079</v>
      </c>
      <c r="I18" s="294">
        <f t="shared" si="6"/>
        <v>6.6287878787878785E-2</v>
      </c>
      <c r="J18" s="294">
        <f t="shared" si="7"/>
        <v>3.4550839091806514E-2</v>
      </c>
      <c r="K18" s="298">
        <v>102</v>
      </c>
      <c r="L18" s="294">
        <f t="shared" si="2"/>
        <v>1</v>
      </c>
      <c r="M18" s="294">
        <f t="shared" si="8"/>
        <v>0.10069101678183613</v>
      </c>
      <c r="N18" s="299">
        <f t="shared" si="9"/>
        <v>0.10069101678183613</v>
      </c>
    </row>
    <row r="19" spans="1:14" ht="13.5">
      <c r="A19" s="252"/>
      <c r="B19" s="181" t="s">
        <v>11</v>
      </c>
      <c r="C19" s="236">
        <v>27</v>
      </c>
      <c r="D19" s="294">
        <f t="shared" si="0"/>
        <v>0.93103448275862066</v>
      </c>
      <c r="E19" s="294">
        <f t="shared" si="3"/>
        <v>5.5670103092783509E-2</v>
      </c>
      <c r="F19" s="294">
        <f t="shared" si="4"/>
        <v>2.6653504442250741E-2</v>
      </c>
      <c r="G19" s="298">
        <f t="shared" si="5"/>
        <v>2</v>
      </c>
      <c r="H19" s="294">
        <f t="shared" si="1"/>
        <v>6.8965517241379309E-2</v>
      </c>
      <c r="I19" s="294">
        <f t="shared" si="6"/>
        <v>3.787878787878788E-3</v>
      </c>
      <c r="J19" s="294">
        <f t="shared" si="7"/>
        <v>1.9743336623889436E-3</v>
      </c>
      <c r="K19" s="298">
        <v>29</v>
      </c>
      <c r="L19" s="294">
        <f t="shared" si="2"/>
        <v>1</v>
      </c>
      <c r="M19" s="294">
        <f t="shared" si="8"/>
        <v>2.8627838104639685E-2</v>
      </c>
      <c r="N19" s="299">
        <f t="shared" si="9"/>
        <v>2.8627838104639685E-2</v>
      </c>
    </row>
    <row r="20" spans="1:14" ht="13.5">
      <c r="A20" s="252"/>
      <c r="B20" s="181" t="s">
        <v>13</v>
      </c>
      <c r="C20" s="236">
        <v>33</v>
      </c>
      <c r="D20" s="294">
        <f t="shared" si="0"/>
        <v>0.6875</v>
      </c>
      <c r="E20" s="294">
        <f t="shared" si="3"/>
        <v>6.8041237113402056E-2</v>
      </c>
      <c r="F20" s="294">
        <f t="shared" si="4"/>
        <v>3.257650542941757E-2</v>
      </c>
      <c r="G20" s="298">
        <f t="shared" si="5"/>
        <v>15</v>
      </c>
      <c r="H20" s="294">
        <f t="shared" si="1"/>
        <v>0.3125</v>
      </c>
      <c r="I20" s="294">
        <f t="shared" si="6"/>
        <v>2.8409090909090908E-2</v>
      </c>
      <c r="J20" s="294">
        <f t="shared" si="7"/>
        <v>1.4807502467917079E-2</v>
      </c>
      <c r="K20" s="298">
        <v>48</v>
      </c>
      <c r="L20" s="294">
        <f t="shared" si="2"/>
        <v>1</v>
      </c>
      <c r="M20" s="294">
        <f t="shared" si="8"/>
        <v>4.738400789733465E-2</v>
      </c>
      <c r="N20" s="299">
        <f t="shared" si="9"/>
        <v>4.738400789733465E-2</v>
      </c>
    </row>
    <row r="21" spans="1:14" ht="13.5">
      <c r="A21" s="252"/>
      <c r="B21" s="181" t="s">
        <v>14</v>
      </c>
      <c r="C21" s="236">
        <v>7</v>
      </c>
      <c r="D21" s="294">
        <f t="shared" si="0"/>
        <v>0.23333333333333334</v>
      </c>
      <c r="E21" s="294">
        <f t="shared" si="3"/>
        <v>1.443298969072165E-2</v>
      </c>
      <c r="F21" s="294">
        <f t="shared" si="4"/>
        <v>6.9101678183613032E-3</v>
      </c>
      <c r="G21" s="298">
        <f t="shared" si="5"/>
        <v>23</v>
      </c>
      <c r="H21" s="294">
        <f t="shared" si="1"/>
        <v>0.76666666666666672</v>
      </c>
      <c r="I21" s="294">
        <f t="shared" si="6"/>
        <v>4.3560606060606064E-2</v>
      </c>
      <c r="J21" s="294">
        <f t="shared" si="7"/>
        <v>2.2704837117472853E-2</v>
      </c>
      <c r="K21" s="298">
        <v>30</v>
      </c>
      <c r="L21" s="294">
        <f t="shared" si="2"/>
        <v>1</v>
      </c>
      <c r="M21" s="294">
        <f t="shared" si="8"/>
        <v>2.9615004935834157E-2</v>
      </c>
      <c r="N21" s="299">
        <f t="shared" si="9"/>
        <v>2.9615004935834157E-2</v>
      </c>
    </row>
    <row r="22" spans="1:14" ht="13.5">
      <c r="A22" s="252"/>
      <c r="B22" s="181" t="s">
        <v>15</v>
      </c>
      <c r="C22" s="236">
        <v>54</v>
      </c>
      <c r="D22" s="294">
        <f t="shared" si="0"/>
        <v>0.46551724137931033</v>
      </c>
      <c r="E22" s="294">
        <f t="shared" si="3"/>
        <v>0.11134020618556702</v>
      </c>
      <c r="F22" s="294">
        <f t="shared" si="4"/>
        <v>5.3307008884501482E-2</v>
      </c>
      <c r="G22" s="298">
        <f t="shared" si="5"/>
        <v>62</v>
      </c>
      <c r="H22" s="294">
        <f t="shared" si="1"/>
        <v>0.53448275862068961</v>
      </c>
      <c r="I22" s="294">
        <f t="shared" si="6"/>
        <v>0.11742424242424243</v>
      </c>
      <c r="J22" s="294">
        <f t="shared" si="7"/>
        <v>6.1204343534057258E-2</v>
      </c>
      <c r="K22" s="298">
        <v>116</v>
      </c>
      <c r="L22" s="294">
        <f t="shared" si="2"/>
        <v>1</v>
      </c>
      <c r="M22" s="294">
        <f t="shared" si="8"/>
        <v>0.11451135241855874</v>
      </c>
      <c r="N22" s="299">
        <f t="shared" si="9"/>
        <v>0.11451135241855874</v>
      </c>
    </row>
    <row r="23" spans="1:14" ht="13.5">
      <c r="A23" s="252"/>
      <c r="B23" s="181" t="s">
        <v>48</v>
      </c>
      <c r="C23" s="236">
        <v>6</v>
      </c>
      <c r="D23" s="294">
        <f t="shared" si="0"/>
        <v>0.21428571428571427</v>
      </c>
      <c r="E23" s="294">
        <f t="shared" si="3"/>
        <v>1.2371134020618556E-2</v>
      </c>
      <c r="F23" s="294">
        <f t="shared" si="4"/>
        <v>5.9230009871668312E-3</v>
      </c>
      <c r="G23" s="298">
        <f t="shared" si="5"/>
        <v>22</v>
      </c>
      <c r="H23" s="294">
        <f t="shared" si="1"/>
        <v>0.7857142857142857</v>
      </c>
      <c r="I23" s="294">
        <f t="shared" si="6"/>
        <v>4.1666666666666664E-2</v>
      </c>
      <c r="J23" s="294">
        <f t="shared" si="7"/>
        <v>2.1717670286278381E-2</v>
      </c>
      <c r="K23" s="298">
        <v>28</v>
      </c>
      <c r="L23" s="294">
        <f t="shared" si="2"/>
        <v>1</v>
      </c>
      <c r="M23" s="294">
        <f t="shared" si="8"/>
        <v>2.7640671273445213E-2</v>
      </c>
      <c r="N23" s="299">
        <f t="shared" si="9"/>
        <v>2.7640671273445213E-2</v>
      </c>
    </row>
    <row r="24" spans="1:14" ht="13.5">
      <c r="A24" s="252"/>
      <c r="B24" s="181" t="s">
        <v>16</v>
      </c>
      <c r="C24" s="236">
        <v>1</v>
      </c>
      <c r="D24" s="294">
        <f t="shared" si="0"/>
        <v>0.25</v>
      </c>
      <c r="E24" s="294">
        <f t="shared" si="3"/>
        <v>2.0618556701030928E-3</v>
      </c>
      <c r="F24" s="294">
        <f t="shared" si="4"/>
        <v>9.871668311944718E-4</v>
      </c>
      <c r="G24" s="298">
        <f t="shared" si="5"/>
        <v>3</v>
      </c>
      <c r="H24" s="294">
        <f t="shared" si="1"/>
        <v>0.75</v>
      </c>
      <c r="I24" s="294">
        <f t="shared" si="6"/>
        <v>5.681818181818182E-3</v>
      </c>
      <c r="J24" s="294">
        <f t="shared" si="7"/>
        <v>2.9615004935834156E-3</v>
      </c>
      <c r="K24" s="298">
        <v>4</v>
      </c>
      <c r="L24" s="294">
        <f t="shared" si="2"/>
        <v>1</v>
      </c>
      <c r="M24" s="294">
        <f t="shared" si="8"/>
        <v>3.9486673247778872E-3</v>
      </c>
      <c r="N24" s="299">
        <f t="shared" si="9"/>
        <v>3.9486673247778872E-3</v>
      </c>
    </row>
    <row r="25" spans="1:14" ht="13.5">
      <c r="A25" s="252"/>
      <c r="B25" s="181" t="s">
        <v>166</v>
      </c>
      <c r="C25" s="236">
        <v>3</v>
      </c>
      <c r="D25" s="294">
        <f t="shared" si="0"/>
        <v>0.6</v>
      </c>
      <c r="E25" s="294">
        <f t="shared" si="3"/>
        <v>6.1855670103092781E-3</v>
      </c>
      <c r="F25" s="294">
        <f t="shared" si="4"/>
        <v>2.9615004935834156E-3</v>
      </c>
      <c r="G25" s="298">
        <f t="shared" si="5"/>
        <v>2</v>
      </c>
      <c r="H25" s="294">
        <f t="shared" si="1"/>
        <v>0.4</v>
      </c>
      <c r="I25" s="294">
        <f t="shared" si="6"/>
        <v>3.787878787878788E-3</v>
      </c>
      <c r="J25" s="294">
        <f t="shared" si="7"/>
        <v>1.9743336623889436E-3</v>
      </c>
      <c r="K25" s="298">
        <v>5</v>
      </c>
      <c r="L25" s="294">
        <f t="shared" si="2"/>
        <v>1</v>
      </c>
      <c r="M25" s="294">
        <f t="shared" si="8"/>
        <v>4.9358341559723592E-3</v>
      </c>
      <c r="N25" s="299">
        <f t="shared" si="9"/>
        <v>4.9358341559723592E-3</v>
      </c>
    </row>
    <row r="26" spans="1:14" ht="13.5">
      <c r="A26" s="252"/>
      <c r="B26" s="181" t="s">
        <v>17</v>
      </c>
      <c r="C26" s="236">
        <v>12</v>
      </c>
      <c r="D26" s="294">
        <f t="shared" si="0"/>
        <v>1</v>
      </c>
      <c r="E26" s="294">
        <f t="shared" si="3"/>
        <v>2.4742268041237112E-2</v>
      </c>
      <c r="F26" s="294">
        <f t="shared" si="4"/>
        <v>1.1846001974333662E-2</v>
      </c>
      <c r="G26" s="298">
        <f t="shared" si="5"/>
        <v>0</v>
      </c>
      <c r="H26" s="294">
        <f t="shared" si="1"/>
        <v>0</v>
      </c>
      <c r="I26" s="294">
        <f t="shared" si="6"/>
        <v>0</v>
      </c>
      <c r="J26" s="294">
        <f t="shared" si="7"/>
        <v>0</v>
      </c>
      <c r="K26" s="298">
        <v>12</v>
      </c>
      <c r="L26" s="294">
        <f t="shared" si="2"/>
        <v>1</v>
      </c>
      <c r="M26" s="294">
        <f t="shared" si="8"/>
        <v>1.1846001974333662E-2</v>
      </c>
      <c r="N26" s="299">
        <f t="shared" si="9"/>
        <v>1.1846001974333662E-2</v>
      </c>
    </row>
    <row r="27" spans="1:14" ht="13.5">
      <c r="A27" s="252"/>
      <c r="B27" s="181" t="s">
        <v>18</v>
      </c>
      <c r="C27" s="236">
        <v>7</v>
      </c>
      <c r="D27" s="294">
        <f t="shared" si="0"/>
        <v>0.4375</v>
      </c>
      <c r="E27" s="294">
        <f t="shared" si="3"/>
        <v>1.443298969072165E-2</v>
      </c>
      <c r="F27" s="294">
        <f t="shared" si="4"/>
        <v>6.9101678183613032E-3</v>
      </c>
      <c r="G27" s="298">
        <f t="shared" si="5"/>
        <v>9</v>
      </c>
      <c r="H27" s="294">
        <f t="shared" si="1"/>
        <v>0.5625</v>
      </c>
      <c r="I27" s="294">
        <f t="shared" si="6"/>
        <v>1.7045454545454544E-2</v>
      </c>
      <c r="J27" s="294">
        <f t="shared" si="7"/>
        <v>8.8845014807502464E-3</v>
      </c>
      <c r="K27" s="298">
        <v>16</v>
      </c>
      <c r="L27" s="294">
        <f t="shared" si="2"/>
        <v>1</v>
      </c>
      <c r="M27" s="294">
        <f t="shared" si="8"/>
        <v>1.5794669299111549E-2</v>
      </c>
      <c r="N27" s="299">
        <f t="shared" si="9"/>
        <v>1.5794669299111549E-2</v>
      </c>
    </row>
    <row r="28" spans="1:14" ht="13.5">
      <c r="A28" s="252"/>
      <c r="B28" s="181" t="s">
        <v>19</v>
      </c>
      <c r="C28" s="236">
        <v>15</v>
      </c>
      <c r="D28" s="294">
        <f t="shared" si="0"/>
        <v>0.35714285714285715</v>
      </c>
      <c r="E28" s="294">
        <f t="shared" si="3"/>
        <v>3.0927835051546393E-2</v>
      </c>
      <c r="F28" s="294">
        <f t="shared" si="4"/>
        <v>1.4807502467917079E-2</v>
      </c>
      <c r="G28" s="298">
        <f t="shared" si="5"/>
        <v>27</v>
      </c>
      <c r="H28" s="294">
        <f t="shared" si="1"/>
        <v>0.6428571428571429</v>
      </c>
      <c r="I28" s="294">
        <f t="shared" si="6"/>
        <v>5.113636363636364E-2</v>
      </c>
      <c r="J28" s="294">
        <f t="shared" si="7"/>
        <v>2.6653504442250741E-2</v>
      </c>
      <c r="K28" s="298">
        <v>42</v>
      </c>
      <c r="L28" s="294">
        <f t="shared" si="2"/>
        <v>1</v>
      </c>
      <c r="M28" s="294">
        <f t="shared" si="8"/>
        <v>4.1461006910167818E-2</v>
      </c>
      <c r="N28" s="299">
        <f t="shared" si="9"/>
        <v>4.1461006910167818E-2</v>
      </c>
    </row>
    <row r="29" spans="1:14" ht="13.5">
      <c r="A29" s="252"/>
      <c r="B29" s="181" t="s">
        <v>49</v>
      </c>
      <c r="C29" s="236">
        <v>12</v>
      </c>
      <c r="D29" s="294">
        <f t="shared" si="0"/>
        <v>0.48</v>
      </c>
      <c r="E29" s="294">
        <f t="shared" si="3"/>
        <v>2.4742268041237112E-2</v>
      </c>
      <c r="F29" s="294">
        <f t="shared" si="4"/>
        <v>1.1846001974333662E-2</v>
      </c>
      <c r="G29" s="298">
        <f t="shared" si="5"/>
        <v>13</v>
      </c>
      <c r="H29" s="294">
        <f t="shared" si="1"/>
        <v>0.52</v>
      </c>
      <c r="I29" s="294">
        <f t="shared" si="6"/>
        <v>2.462121212121212E-2</v>
      </c>
      <c r="J29" s="294">
        <f t="shared" si="7"/>
        <v>1.2833168805528134E-2</v>
      </c>
      <c r="K29" s="298">
        <v>25</v>
      </c>
      <c r="L29" s="294">
        <f t="shared" si="2"/>
        <v>1</v>
      </c>
      <c r="M29" s="294">
        <f t="shared" si="8"/>
        <v>2.4679170779861797E-2</v>
      </c>
      <c r="N29" s="299">
        <f t="shared" si="9"/>
        <v>2.4679170779861797E-2</v>
      </c>
    </row>
    <row r="30" spans="1:14" ht="13.5">
      <c r="A30" s="252"/>
      <c r="B30" s="181" t="s">
        <v>50</v>
      </c>
      <c r="C30" s="236">
        <v>12</v>
      </c>
      <c r="D30" s="294">
        <f t="shared" si="0"/>
        <v>0.42857142857142855</v>
      </c>
      <c r="E30" s="294">
        <f t="shared" si="3"/>
        <v>2.4742268041237112E-2</v>
      </c>
      <c r="F30" s="294">
        <f t="shared" si="4"/>
        <v>1.1846001974333662E-2</v>
      </c>
      <c r="G30" s="298">
        <f t="shared" si="5"/>
        <v>16</v>
      </c>
      <c r="H30" s="294">
        <f t="shared" si="1"/>
        <v>0.5714285714285714</v>
      </c>
      <c r="I30" s="294">
        <f t="shared" si="6"/>
        <v>3.0303030303030304E-2</v>
      </c>
      <c r="J30" s="294">
        <f t="shared" si="7"/>
        <v>1.5794669299111549E-2</v>
      </c>
      <c r="K30" s="298">
        <v>28</v>
      </c>
      <c r="L30" s="294">
        <f t="shared" si="2"/>
        <v>1</v>
      </c>
      <c r="M30" s="294">
        <f t="shared" si="8"/>
        <v>2.7640671273445213E-2</v>
      </c>
      <c r="N30" s="299">
        <f t="shared" si="9"/>
        <v>2.7640671273445213E-2</v>
      </c>
    </row>
    <row r="31" spans="1:14" ht="13.5">
      <c r="A31" s="252"/>
      <c r="B31" s="181" t="s">
        <v>44</v>
      </c>
      <c r="C31" s="236">
        <v>20</v>
      </c>
      <c r="D31" s="294">
        <f t="shared" si="0"/>
        <v>0.34482758620689657</v>
      </c>
      <c r="E31" s="294">
        <f t="shared" si="3"/>
        <v>4.1237113402061855E-2</v>
      </c>
      <c r="F31" s="294">
        <f t="shared" si="4"/>
        <v>1.9743336623889437E-2</v>
      </c>
      <c r="G31" s="298">
        <f t="shared" si="5"/>
        <v>38</v>
      </c>
      <c r="H31" s="294">
        <f t="shared" si="1"/>
        <v>0.65517241379310343</v>
      </c>
      <c r="I31" s="294">
        <f t="shared" si="6"/>
        <v>7.1969696969696975E-2</v>
      </c>
      <c r="J31" s="294">
        <f t="shared" si="7"/>
        <v>3.751233958538993E-2</v>
      </c>
      <c r="K31" s="298">
        <v>58</v>
      </c>
      <c r="L31" s="294">
        <f t="shared" si="2"/>
        <v>1</v>
      </c>
      <c r="M31" s="294">
        <f t="shared" si="8"/>
        <v>5.725567620927937E-2</v>
      </c>
      <c r="N31" s="299">
        <f t="shared" si="9"/>
        <v>5.725567620927937E-2</v>
      </c>
    </row>
    <row r="32" spans="1:14" ht="13.5">
      <c r="A32" s="252"/>
      <c r="B32" s="181" t="s">
        <v>20</v>
      </c>
      <c r="C32" s="236">
        <v>6</v>
      </c>
      <c r="D32" s="294">
        <f t="shared" si="0"/>
        <v>0.2608695652173913</v>
      </c>
      <c r="E32" s="294">
        <f t="shared" si="3"/>
        <v>1.2371134020618556E-2</v>
      </c>
      <c r="F32" s="294">
        <f t="shared" si="4"/>
        <v>5.9230009871668312E-3</v>
      </c>
      <c r="G32" s="298">
        <f t="shared" si="5"/>
        <v>17</v>
      </c>
      <c r="H32" s="294">
        <f t="shared" si="1"/>
        <v>0.73913043478260865</v>
      </c>
      <c r="I32" s="294">
        <f t="shared" si="6"/>
        <v>3.2196969696969696E-2</v>
      </c>
      <c r="J32" s="294">
        <f t="shared" si="7"/>
        <v>1.6781836130306021E-2</v>
      </c>
      <c r="K32" s="298">
        <v>23</v>
      </c>
      <c r="L32" s="294">
        <f t="shared" si="2"/>
        <v>1</v>
      </c>
      <c r="M32" s="294">
        <f t="shared" si="8"/>
        <v>2.2704837117472853E-2</v>
      </c>
      <c r="N32" s="299">
        <f t="shared" si="9"/>
        <v>2.2704837117472853E-2</v>
      </c>
    </row>
    <row r="33" spans="1:14" ht="13.5">
      <c r="A33" s="252"/>
      <c r="B33" s="181" t="s">
        <v>7</v>
      </c>
      <c r="C33" s="236">
        <v>27</v>
      </c>
      <c r="D33" s="294">
        <f t="shared" si="0"/>
        <v>0.42857142857142855</v>
      </c>
      <c r="E33" s="294">
        <f t="shared" si="3"/>
        <v>5.5670103092783509E-2</v>
      </c>
      <c r="F33" s="294">
        <f t="shared" si="4"/>
        <v>2.6653504442250741E-2</v>
      </c>
      <c r="G33" s="298">
        <f t="shared" si="5"/>
        <v>36</v>
      </c>
      <c r="H33" s="294">
        <f t="shared" si="1"/>
        <v>0.5714285714285714</v>
      </c>
      <c r="I33" s="294">
        <f t="shared" si="6"/>
        <v>6.8181818181818177E-2</v>
      </c>
      <c r="J33" s="294">
        <f t="shared" si="7"/>
        <v>3.5538005923000986E-2</v>
      </c>
      <c r="K33" s="298">
        <v>63</v>
      </c>
      <c r="L33" s="294">
        <f t="shared" si="2"/>
        <v>1</v>
      </c>
      <c r="M33" s="294">
        <f t="shared" si="8"/>
        <v>6.219151036525173E-2</v>
      </c>
      <c r="N33" s="299">
        <f t="shared" si="9"/>
        <v>6.219151036525173E-2</v>
      </c>
    </row>
    <row r="34" spans="1:14" ht="13.5">
      <c r="A34" s="252"/>
      <c r="B34" s="181" t="s">
        <v>29</v>
      </c>
      <c r="C34" s="236">
        <v>15</v>
      </c>
      <c r="D34" s="294">
        <f t="shared" si="0"/>
        <v>0.78947368421052633</v>
      </c>
      <c r="E34" s="294">
        <f t="shared" si="3"/>
        <v>3.0927835051546393E-2</v>
      </c>
      <c r="F34" s="294">
        <f t="shared" si="4"/>
        <v>1.4807502467917079E-2</v>
      </c>
      <c r="G34" s="298">
        <f t="shared" si="5"/>
        <v>4</v>
      </c>
      <c r="H34" s="294">
        <f t="shared" si="1"/>
        <v>0.21052631578947367</v>
      </c>
      <c r="I34" s="294">
        <f t="shared" si="6"/>
        <v>7.575757575757576E-3</v>
      </c>
      <c r="J34" s="294">
        <f t="shared" si="7"/>
        <v>3.9486673247778872E-3</v>
      </c>
      <c r="K34" s="298">
        <v>19</v>
      </c>
      <c r="L34" s="294">
        <f t="shared" si="2"/>
        <v>1</v>
      </c>
      <c r="M34" s="294">
        <f t="shared" si="8"/>
        <v>1.8756169792694965E-2</v>
      </c>
      <c r="N34" s="299">
        <f t="shared" si="9"/>
        <v>1.8756169792694965E-2</v>
      </c>
    </row>
    <row r="35" spans="1:14" ht="13.5">
      <c r="A35" s="252"/>
      <c r="B35" s="181" t="s">
        <v>3</v>
      </c>
      <c r="C35" s="236">
        <v>12</v>
      </c>
      <c r="D35" s="294">
        <f t="shared" si="0"/>
        <v>0.63157894736842102</v>
      </c>
      <c r="E35" s="294">
        <f t="shared" si="3"/>
        <v>2.4742268041237112E-2</v>
      </c>
      <c r="F35" s="294">
        <f t="shared" si="4"/>
        <v>1.1846001974333662E-2</v>
      </c>
      <c r="G35" s="298">
        <f t="shared" si="5"/>
        <v>7</v>
      </c>
      <c r="H35" s="294">
        <f t="shared" si="1"/>
        <v>0.36842105263157893</v>
      </c>
      <c r="I35" s="294">
        <f t="shared" si="6"/>
        <v>1.3257575757575758E-2</v>
      </c>
      <c r="J35" s="294">
        <f t="shared" si="7"/>
        <v>6.9101678183613032E-3</v>
      </c>
      <c r="K35" s="298">
        <v>19</v>
      </c>
      <c r="L35" s="294">
        <f t="shared" si="2"/>
        <v>1</v>
      </c>
      <c r="M35" s="294">
        <f t="shared" si="8"/>
        <v>1.8756169792694965E-2</v>
      </c>
      <c r="N35" s="299">
        <f t="shared" si="9"/>
        <v>1.8756169792694965E-2</v>
      </c>
    </row>
    <row r="36" spans="1:14" ht="13.5">
      <c r="A36" s="252"/>
      <c r="B36" s="181" t="s">
        <v>165</v>
      </c>
      <c r="C36" s="236">
        <v>16</v>
      </c>
      <c r="D36" s="294">
        <f t="shared" si="0"/>
        <v>1</v>
      </c>
      <c r="E36" s="294">
        <f t="shared" si="3"/>
        <v>3.2989690721649485E-2</v>
      </c>
      <c r="F36" s="294">
        <f t="shared" si="4"/>
        <v>1.5794669299111549E-2</v>
      </c>
      <c r="G36" s="298">
        <f t="shared" si="5"/>
        <v>0</v>
      </c>
      <c r="H36" s="294">
        <f t="shared" si="1"/>
        <v>0</v>
      </c>
      <c r="I36" s="294">
        <f t="shared" si="6"/>
        <v>0</v>
      </c>
      <c r="J36" s="294">
        <f t="shared" si="7"/>
        <v>0</v>
      </c>
      <c r="K36" s="298">
        <v>16</v>
      </c>
      <c r="L36" s="294">
        <f t="shared" si="2"/>
        <v>1</v>
      </c>
      <c r="M36" s="294">
        <f t="shared" si="8"/>
        <v>1.5794669299111549E-2</v>
      </c>
      <c r="N36" s="299">
        <f t="shared" si="9"/>
        <v>1.5794669299111549E-2</v>
      </c>
    </row>
    <row r="37" spans="1:14" ht="13.5">
      <c r="A37" s="252"/>
      <c r="B37" s="182"/>
      <c r="C37" s="241"/>
      <c r="D37" s="294"/>
      <c r="E37" s="253"/>
      <c r="F37" s="253"/>
      <c r="G37" s="300"/>
      <c r="H37" s="294"/>
      <c r="I37" s="253"/>
      <c r="J37" s="253"/>
      <c r="K37" s="300"/>
      <c r="L37" s="294"/>
      <c r="M37" s="253"/>
      <c r="N37" s="239"/>
    </row>
    <row r="38" spans="1:14" ht="13.5">
      <c r="A38" s="255"/>
      <c r="B38" s="301" t="s">
        <v>22</v>
      </c>
      <c r="C38" s="257">
        <f>SUM(C7:C37)</f>
        <v>485</v>
      </c>
      <c r="D38" s="302">
        <f>C38/$K38</f>
        <v>0.47877591312931883</v>
      </c>
      <c r="E38" s="303">
        <v>1</v>
      </c>
      <c r="F38" s="302">
        <f>C38/$K$38</f>
        <v>0.47877591312931883</v>
      </c>
      <c r="G38" s="304">
        <f>SUM(G7:G36)</f>
        <v>528</v>
      </c>
      <c r="H38" s="302">
        <f>G38/$K38</f>
        <v>0.52122408687068111</v>
      </c>
      <c r="I38" s="303">
        <v>1</v>
      </c>
      <c r="J38" s="302">
        <f>G38/$K$38</f>
        <v>0.52122408687068111</v>
      </c>
      <c r="K38" s="304">
        <f>SUM(K7:K36)</f>
        <v>1013</v>
      </c>
      <c r="L38" s="302">
        <f>K38/$K38</f>
        <v>1</v>
      </c>
      <c r="M38" s="303">
        <v>1</v>
      </c>
      <c r="N38" s="305">
        <f>K38/$K$38</f>
        <v>1</v>
      </c>
    </row>
    <row r="39" spans="1:14" ht="15.75">
      <c r="A39" s="2"/>
      <c r="C39" s="1">
        <v>1013</v>
      </c>
    </row>
    <row r="40" spans="1:14" ht="13.5" thickBot="1">
      <c r="A40" s="8" t="s">
        <v>64</v>
      </c>
      <c r="F40" s="9" t="s">
        <v>57</v>
      </c>
      <c r="G40" s="9"/>
      <c r="H40" s="9"/>
      <c r="I40" s="9"/>
      <c r="J40" s="9" t="s">
        <v>58</v>
      </c>
    </row>
    <row r="41" spans="1:14">
      <c r="A41" s="10" t="s">
        <v>0</v>
      </c>
      <c r="B41" s="10" t="s">
        <v>0</v>
      </c>
      <c r="C41" s="617" t="s">
        <v>59</v>
      </c>
      <c r="D41" s="617"/>
      <c r="E41" s="617"/>
      <c r="F41" s="617"/>
      <c r="G41" s="617"/>
      <c r="H41" s="617"/>
      <c r="I41" s="617"/>
      <c r="J41" s="617"/>
      <c r="K41" s="617"/>
      <c r="L41" s="617"/>
      <c r="M41" s="617"/>
      <c r="N41" s="617"/>
    </row>
    <row r="42" spans="1:14">
      <c r="A42" s="12"/>
      <c r="B42" s="12"/>
      <c r="C42" s="618" t="s">
        <v>57</v>
      </c>
      <c r="D42" s="619"/>
      <c r="E42" s="619"/>
      <c r="F42" s="619"/>
      <c r="G42" s="619" t="s">
        <v>58</v>
      </c>
      <c r="H42" s="619"/>
      <c r="I42" s="619"/>
      <c r="J42" s="619"/>
      <c r="K42" s="619" t="s">
        <v>22</v>
      </c>
      <c r="L42" s="619"/>
      <c r="M42" s="619"/>
      <c r="N42" s="620"/>
    </row>
    <row r="43" spans="1:14" ht="12.75" thickBot="1">
      <c r="A43" s="16"/>
      <c r="B43" s="16"/>
      <c r="C43" s="29" t="s">
        <v>60</v>
      </c>
      <c r="D43" s="30" t="s">
        <v>61</v>
      </c>
      <c r="E43" s="30" t="s">
        <v>62</v>
      </c>
      <c r="F43" s="30" t="s">
        <v>63</v>
      </c>
      <c r="G43" s="30" t="s">
        <v>60</v>
      </c>
      <c r="H43" s="30" t="s">
        <v>61</v>
      </c>
      <c r="I43" s="30" t="s">
        <v>62</v>
      </c>
      <c r="J43" s="30" t="s">
        <v>63</v>
      </c>
      <c r="K43" s="30" t="s">
        <v>60</v>
      </c>
      <c r="L43" s="30" t="s">
        <v>61</v>
      </c>
      <c r="M43" s="30" t="s">
        <v>62</v>
      </c>
      <c r="N43" s="31" t="s">
        <v>63</v>
      </c>
    </row>
    <row r="44" spans="1:14" ht="13.5">
      <c r="A44" s="17" t="s">
        <v>23</v>
      </c>
      <c r="B44" s="32" t="s">
        <v>1</v>
      </c>
      <c r="C44" s="33">
        <v>9</v>
      </c>
      <c r="D44" s="34">
        <v>0.28999999999999998</v>
      </c>
      <c r="E44" s="34">
        <v>2.8000000000000001E-2</v>
      </c>
      <c r="F44" s="34">
        <v>1.0999999999999999E-2</v>
      </c>
      <c r="G44" s="35">
        <v>22</v>
      </c>
      <c r="H44" s="34">
        <v>0.71</v>
      </c>
      <c r="I44" s="34">
        <v>4.3999999999999997E-2</v>
      </c>
      <c r="J44" s="34">
        <v>2.7E-2</v>
      </c>
      <c r="K44" s="35">
        <v>31</v>
      </c>
      <c r="L44" s="34">
        <v>1</v>
      </c>
      <c r="M44" s="34">
        <v>3.7999999999999999E-2</v>
      </c>
      <c r="N44" s="36">
        <v>3.7999999999999999E-2</v>
      </c>
    </row>
    <row r="45" spans="1:14" ht="13.5">
      <c r="A45" s="21"/>
      <c r="B45" s="37" t="s">
        <v>2</v>
      </c>
      <c r="C45" s="38">
        <v>12</v>
      </c>
      <c r="D45" s="39">
        <v>0.85699999999999998</v>
      </c>
      <c r="E45" s="39">
        <v>3.7999999999999999E-2</v>
      </c>
      <c r="F45" s="39">
        <v>1.4999999999999999E-2</v>
      </c>
      <c r="G45" s="40">
        <v>2</v>
      </c>
      <c r="H45" s="39">
        <v>0.14299999999999999</v>
      </c>
      <c r="I45" s="39">
        <v>4.0000000000000001E-3</v>
      </c>
      <c r="J45" s="39">
        <v>2E-3</v>
      </c>
      <c r="K45" s="40">
        <v>14</v>
      </c>
      <c r="L45" s="39">
        <v>1</v>
      </c>
      <c r="M45" s="39">
        <v>1.7000000000000001E-2</v>
      </c>
      <c r="N45" s="41">
        <v>1.7000000000000001E-2</v>
      </c>
    </row>
    <row r="46" spans="1:14" ht="13.5">
      <c r="A46" s="21"/>
      <c r="B46" s="37" t="s">
        <v>12</v>
      </c>
      <c r="C46" s="38">
        <v>2</v>
      </c>
      <c r="D46" s="39">
        <v>0.13300000000000001</v>
      </c>
      <c r="E46" s="39">
        <v>6.0000000000000001E-3</v>
      </c>
      <c r="F46" s="39">
        <v>2E-3</v>
      </c>
      <c r="G46" s="40">
        <v>13</v>
      </c>
      <c r="H46" s="39">
        <v>0.86699999999999999</v>
      </c>
      <c r="I46" s="39">
        <v>2.5999999999999999E-2</v>
      </c>
      <c r="J46" s="39">
        <v>1.6E-2</v>
      </c>
      <c r="K46" s="40">
        <v>15</v>
      </c>
      <c r="L46" s="39">
        <v>1</v>
      </c>
      <c r="M46" s="39">
        <v>1.7999999999999999E-2</v>
      </c>
      <c r="N46" s="41">
        <v>1.7999999999999999E-2</v>
      </c>
    </row>
    <row r="47" spans="1:14" ht="13.5">
      <c r="A47" s="21"/>
      <c r="B47" s="37" t="s">
        <v>4</v>
      </c>
      <c r="C47" s="38">
        <v>18</v>
      </c>
      <c r="D47" s="39">
        <v>0.26900000000000002</v>
      </c>
      <c r="E47" s="39">
        <v>5.7000000000000002E-2</v>
      </c>
      <c r="F47" s="39">
        <v>2.1999999999999999E-2</v>
      </c>
      <c r="G47" s="40">
        <v>49</v>
      </c>
      <c r="H47" s="39">
        <v>0.73099999999999998</v>
      </c>
      <c r="I47" s="39">
        <v>9.7000000000000003E-2</v>
      </c>
      <c r="J47" s="39">
        <v>0.06</v>
      </c>
      <c r="K47" s="40">
        <v>67</v>
      </c>
      <c r="L47" s="39">
        <v>1</v>
      </c>
      <c r="M47" s="39">
        <v>8.1000000000000003E-2</v>
      </c>
      <c r="N47" s="41">
        <v>8.1000000000000003E-2</v>
      </c>
    </row>
    <row r="48" spans="1:14" ht="13.5">
      <c r="A48" s="21"/>
      <c r="B48" s="37" t="s">
        <v>6</v>
      </c>
      <c r="C48" s="38">
        <v>10</v>
      </c>
      <c r="D48" s="39">
        <v>1</v>
      </c>
      <c r="E48" s="39">
        <v>3.1E-2</v>
      </c>
      <c r="F48" s="39">
        <v>1.2E-2</v>
      </c>
      <c r="G48" s="40">
        <v>0</v>
      </c>
      <c r="H48" s="39">
        <v>0</v>
      </c>
      <c r="I48" s="39">
        <v>0</v>
      </c>
      <c r="J48" s="39">
        <v>0</v>
      </c>
      <c r="K48" s="40">
        <v>10</v>
      </c>
      <c r="L48" s="39">
        <v>1</v>
      </c>
      <c r="M48" s="39">
        <v>1.2E-2</v>
      </c>
      <c r="N48" s="41">
        <v>1.2E-2</v>
      </c>
    </row>
    <row r="49" spans="1:14" ht="13.5">
      <c r="A49" s="21"/>
      <c r="B49" s="37" t="s">
        <v>8</v>
      </c>
      <c r="C49" s="38">
        <v>0</v>
      </c>
      <c r="D49" s="39">
        <v>0</v>
      </c>
      <c r="E49" s="39">
        <v>0</v>
      </c>
      <c r="F49" s="39">
        <v>0</v>
      </c>
      <c r="G49" s="40">
        <v>15</v>
      </c>
      <c r="H49" s="39">
        <v>1</v>
      </c>
      <c r="I49" s="39">
        <v>0.03</v>
      </c>
      <c r="J49" s="39">
        <v>1.7999999999999999E-2</v>
      </c>
      <c r="K49" s="40">
        <v>15</v>
      </c>
      <c r="L49" s="39">
        <v>1</v>
      </c>
      <c r="M49" s="39">
        <v>1.7999999999999999E-2</v>
      </c>
      <c r="N49" s="41">
        <v>1.7999999999999999E-2</v>
      </c>
    </row>
    <row r="50" spans="1:14" ht="13.5">
      <c r="A50" s="21"/>
      <c r="B50" s="37" t="s">
        <v>9</v>
      </c>
      <c r="C50" s="38">
        <v>3</v>
      </c>
      <c r="D50" s="39">
        <v>8.5999999999999993E-2</v>
      </c>
      <c r="E50" s="39">
        <v>8.9999999999999993E-3</v>
      </c>
      <c r="F50" s="39">
        <v>4.0000000000000001E-3</v>
      </c>
      <c r="G50" s="40">
        <v>32</v>
      </c>
      <c r="H50" s="39">
        <v>0.91400000000000003</v>
      </c>
      <c r="I50" s="39">
        <v>6.3E-2</v>
      </c>
      <c r="J50" s="39">
        <v>3.9E-2</v>
      </c>
      <c r="K50" s="40">
        <v>35</v>
      </c>
      <c r="L50" s="39">
        <v>1</v>
      </c>
      <c r="M50" s="39">
        <v>4.2999999999999997E-2</v>
      </c>
      <c r="N50" s="41">
        <v>4.2999999999999997E-2</v>
      </c>
    </row>
    <row r="51" spans="1:14" ht="13.5">
      <c r="A51" s="21"/>
      <c r="B51" s="37" t="s">
        <v>10</v>
      </c>
      <c r="C51" s="38">
        <v>19</v>
      </c>
      <c r="D51" s="39">
        <v>0.79200000000000004</v>
      </c>
      <c r="E51" s="39">
        <v>0.06</v>
      </c>
      <c r="F51" s="39">
        <v>2.3E-2</v>
      </c>
      <c r="G51" s="40">
        <v>5</v>
      </c>
      <c r="H51" s="39">
        <v>0.20799999999999999</v>
      </c>
      <c r="I51" s="39">
        <v>0.01</v>
      </c>
      <c r="J51" s="39">
        <v>6.0000000000000001E-3</v>
      </c>
      <c r="K51" s="40">
        <v>24</v>
      </c>
      <c r="L51" s="39">
        <v>1</v>
      </c>
      <c r="M51" s="39">
        <v>2.9000000000000001E-2</v>
      </c>
      <c r="N51" s="41">
        <v>2.9000000000000001E-2</v>
      </c>
    </row>
    <row r="52" spans="1:14" ht="13.5">
      <c r="A52" s="21"/>
      <c r="B52" s="37" t="s">
        <v>5</v>
      </c>
      <c r="C52" s="38">
        <v>66</v>
      </c>
      <c r="D52" s="39">
        <v>0.48199999999999998</v>
      </c>
      <c r="E52" s="39">
        <v>0.20799999999999999</v>
      </c>
      <c r="F52" s="39">
        <v>0.08</v>
      </c>
      <c r="G52" s="40">
        <v>71</v>
      </c>
      <c r="H52" s="39">
        <v>0.51800000000000002</v>
      </c>
      <c r="I52" s="39">
        <v>0.14099999999999999</v>
      </c>
      <c r="J52" s="39">
        <v>8.5999999999999993E-2</v>
      </c>
      <c r="K52" s="40">
        <v>137</v>
      </c>
      <c r="L52" s="39">
        <v>1</v>
      </c>
      <c r="M52" s="39">
        <v>0.16600000000000001</v>
      </c>
      <c r="N52" s="41">
        <v>0.16600000000000001</v>
      </c>
    </row>
    <row r="53" spans="1:14" ht="13.5">
      <c r="A53" s="21"/>
      <c r="B53" s="37" t="s">
        <v>11</v>
      </c>
      <c r="C53" s="38">
        <v>12</v>
      </c>
      <c r="D53" s="39">
        <v>0.85699999999999998</v>
      </c>
      <c r="E53" s="39">
        <v>3.7999999999999999E-2</v>
      </c>
      <c r="F53" s="39">
        <v>1.4999999999999999E-2</v>
      </c>
      <c r="G53" s="40">
        <v>2</v>
      </c>
      <c r="H53" s="39">
        <v>0.14299999999999999</v>
      </c>
      <c r="I53" s="39">
        <v>4.0000000000000001E-3</v>
      </c>
      <c r="J53" s="39">
        <v>2E-3</v>
      </c>
      <c r="K53" s="40">
        <v>14</v>
      </c>
      <c r="L53" s="39">
        <v>1</v>
      </c>
      <c r="M53" s="39">
        <v>1.7000000000000001E-2</v>
      </c>
      <c r="N53" s="41">
        <v>1.7000000000000001E-2</v>
      </c>
    </row>
    <row r="54" spans="1:14" ht="13.5">
      <c r="A54" s="21"/>
      <c r="B54" s="37" t="s">
        <v>13</v>
      </c>
      <c r="C54" s="38">
        <v>21</v>
      </c>
      <c r="D54" s="39">
        <v>0.33900000000000002</v>
      </c>
      <c r="E54" s="39">
        <v>6.6000000000000003E-2</v>
      </c>
      <c r="F54" s="39">
        <v>2.5999999999999999E-2</v>
      </c>
      <c r="G54" s="40">
        <v>41</v>
      </c>
      <c r="H54" s="39">
        <v>0.66100000000000003</v>
      </c>
      <c r="I54" s="39">
        <v>8.1000000000000003E-2</v>
      </c>
      <c r="J54" s="39">
        <v>0.05</v>
      </c>
      <c r="K54" s="40">
        <v>62</v>
      </c>
      <c r="L54" s="39">
        <v>1</v>
      </c>
      <c r="M54" s="39">
        <v>7.4999999999999997E-2</v>
      </c>
      <c r="N54" s="41">
        <v>7.4999999999999997E-2</v>
      </c>
    </row>
    <row r="55" spans="1:14" ht="13.5">
      <c r="A55" s="21"/>
      <c r="B55" s="37" t="s">
        <v>14</v>
      </c>
      <c r="C55" s="38">
        <v>7</v>
      </c>
      <c r="D55" s="39">
        <v>0.152</v>
      </c>
      <c r="E55" s="39">
        <v>2.1999999999999999E-2</v>
      </c>
      <c r="F55" s="39">
        <v>8.9999999999999993E-3</v>
      </c>
      <c r="G55" s="40">
        <v>39</v>
      </c>
      <c r="H55" s="39">
        <v>0.84799999999999998</v>
      </c>
      <c r="I55" s="39">
        <v>7.6999999999999999E-2</v>
      </c>
      <c r="J55" s="39">
        <v>4.7E-2</v>
      </c>
      <c r="K55" s="40">
        <v>46</v>
      </c>
      <c r="L55" s="39">
        <v>1</v>
      </c>
      <c r="M55" s="39">
        <v>5.6000000000000001E-2</v>
      </c>
      <c r="N55" s="41">
        <v>5.6000000000000001E-2</v>
      </c>
    </row>
    <row r="56" spans="1:14" ht="13.5">
      <c r="A56" s="21"/>
      <c r="B56" s="37" t="s">
        <v>15</v>
      </c>
      <c r="C56" s="38">
        <v>32</v>
      </c>
      <c r="D56" s="39">
        <v>0.58199999999999996</v>
      </c>
      <c r="E56" s="39">
        <v>0.10100000000000001</v>
      </c>
      <c r="F56" s="39">
        <v>3.9E-2</v>
      </c>
      <c r="G56" s="40">
        <v>23</v>
      </c>
      <c r="H56" s="39">
        <v>0.41799999999999998</v>
      </c>
      <c r="I56" s="39">
        <v>4.5999999999999999E-2</v>
      </c>
      <c r="J56" s="39">
        <v>2.8000000000000001E-2</v>
      </c>
      <c r="K56" s="40">
        <v>55</v>
      </c>
      <c r="L56" s="39">
        <v>1</v>
      </c>
      <c r="M56" s="39">
        <v>6.7000000000000004E-2</v>
      </c>
      <c r="N56" s="41">
        <v>6.7000000000000004E-2</v>
      </c>
    </row>
    <row r="57" spans="1:14" ht="13.5">
      <c r="A57" s="21"/>
      <c r="B57" s="37" t="s">
        <v>16</v>
      </c>
      <c r="C57" s="38">
        <v>9</v>
      </c>
      <c r="D57" s="39">
        <v>0.40899999999999997</v>
      </c>
      <c r="E57" s="39">
        <v>2.8000000000000001E-2</v>
      </c>
      <c r="F57" s="39">
        <v>1.0999999999999999E-2</v>
      </c>
      <c r="G57" s="40">
        <v>13</v>
      </c>
      <c r="H57" s="39">
        <v>0.59099999999999997</v>
      </c>
      <c r="I57" s="39">
        <v>2.5999999999999999E-2</v>
      </c>
      <c r="J57" s="39">
        <v>1.6E-2</v>
      </c>
      <c r="K57" s="40">
        <v>22</v>
      </c>
      <c r="L57" s="39">
        <v>1</v>
      </c>
      <c r="M57" s="39">
        <v>2.7E-2</v>
      </c>
      <c r="N57" s="41">
        <v>2.7E-2</v>
      </c>
    </row>
    <row r="58" spans="1:14" ht="13.5">
      <c r="A58" s="21"/>
      <c r="B58" s="37" t="s">
        <v>21</v>
      </c>
      <c r="C58" s="38">
        <v>2</v>
      </c>
      <c r="D58" s="39">
        <v>0.5</v>
      </c>
      <c r="E58" s="39">
        <v>6.0000000000000001E-3</v>
      </c>
      <c r="F58" s="39">
        <v>2E-3</v>
      </c>
      <c r="G58" s="40">
        <v>2</v>
      </c>
      <c r="H58" s="39">
        <v>0.5</v>
      </c>
      <c r="I58" s="39">
        <v>4.0000000000000001E-3</v>
      </c>
      <c r="J58" s="39">
        <v>2E-3</v>
      </c>
      <c r="K58" s="40">
        <v>4</v>
      </c>
      <c r="L58" s="39">
        <v>1</v>
      </c>
      <c r="M58" s="39">
        <v>5.0000000000000001E-3</v>
      </c>
      <c r="N58" s="41">
        <v>5.0000000000000001E-3</v>
      </c>
    </row>
    <row r="59" spans="1:14" ht="13.5">
      <c r="A59" s="21"/>
      <c r="B59" s="37" t="s">
        <v>17</v>
      </c>
      <c r="C59" s="38">
        <v>27</v>
      </c>
      <c r="D59" s="39">
        <v>1</v>
      </c>
      <c r="E59" s="39">
        <v>8.5000000000000006E-2</v>
      </c>
      <c r="F59" s="39">
        <v>3.3000000000000002E-2</v>
      </c>
      <c r="G59" s="40">
        <v>0</v>
      </c>
      <c r="H59" s="39">
        <v>0</v>
      </c>
      <c r="I59" s="39">
        <v>0</v>
      </c>
      <c r="J59" s="39">
        <v>0</v>
      </c>
      <c r="K59" s="40">
        <v>27</v>
      </c>
      <c r="L59" s="39">
        <v>1</v>
      </c>
      <c r="M59" s="39">
        <v>3.3000000000000002E-2</v>
      </c>
      <c r="N59" s="41">
        <v>3.3000000000000002E-2</v>
      </c>
    </row>
    <row r="60" spans="1:14" ht="13.5">
      <c r="A60" s="21"/>
      <c r="B60" s="37" t="s">
        <v>18</v>
      </c>
      <c r="C60" s="38">
        <v>2</v>
      </c>
      <c r="D60" s="39">
        <v>0.25</v>
      </c>
      <c r="E60" s="39">
        <v>6.0000000000000001E-3</v>
      </c>
      <c r="F60" s="39">
        <v>2E-3</v>
      </c>
      <c r="G60" s="40">
        <v>6</v>
      </c>
      <c r="H60" s="39">
        <v>0.75</v>
      </c>
      <c r="I60" s="39">
        <v>1.2E-2</v>
      </c>
      <c r="J60" s="39">
        <v>7.0000000000000001E-3</v>
      </c>
      <c r="K60" s="40">
        <v>8</v>
      </c>
      <c r="L60" s="39">
        <v>1</v>
      </c>
      <c r="M60" s="39">
        <v>0.01</v>
      </c>
      <c r="N60" s="41">
        <v>0.01</v>
      </c>
    </row>
    <row r="61" spans="1:14" ht="13.5">
      <c r="A61" s="21"/>
      <c r="B61" s="37" t="s">
        <v>19</v>
      </c>
      <c r="C61" s="38">
        <v>7</v>
      </c>
      <c r="D61" s="39">
        <v>0.16300000000000001</v>
      </c>
      <c r="E61" s="39">
        <v>2.1999999999999999E-2</v>
      </c>
      <c r="F61" s="39">
        <v>8.9999999999999993E-3</v>
      </c>
      <c r="G61" s="40">
        <v>36</v>
      </c>
      <c r="H61" s="39">
        <v>0.83699999999999997</v>
      </c>
      <c r="I61" s="39">
        <v>7.0999999999999994E-2</v>
      </c>
      <c r="J61" s="39">
        <v>4.3999999999999997E-2</v>
      </c>
      <c r="K61" s="40">
        <v>43</v>
      </c>
      <c r="L61" s="39">
        <v>1</v>
      </c>
      <c r="M61" s="39">
        <v>5.1999999999999998E-2</v>
      </c>
      <c r="N61" s="41">
        <v>5.1999999999999998E-2</v>
      </c>
    </row>
    <row r="62" spans="1:14" ht="13.5">
      <c r="A62" s="21"/>
      <c r="B62" s="37" t="s">
        <v>65</v>
      </c>
      <c r="C62" s="38">
        <v>10</v>
      </c>
      <c r="D62" s="39">
        <v>0.16400000000000001</v>
      </c>
      <c r="E62" s="39">
        <v>3.1E-2</v>
      </c>
      <c r="F62" s="39">
        <v>1.2E-2</v>
      </c>
      <c r="G62" s="40">
        <v>51</v>
      </c>
      <c r="H62" s="39">
        <v>0.83599999999999997</v>
      </c>
      <c r="I62" s="39">
        <v>0.10100000000000001</v>
      </c>
      <c r="J62" s="39">
        <v>6.2E-2</v>
      </c>
      <c r="K62" s="40">
        <v>61</v>
      </c>
      <c r="L62" s="39">
        <v>1</v>
      </c>
      <c r="M62" s="39">
        <v>7.3999999999999996E-2</v>
      </c>
      <c r="N62" s="41">
        <v>7.3999999999999996E-2</v>
      </c>
    </row>
    <row r="63" spans="1:14" ht="13.5">
      <c r="A63" s="21"/>
      <c r="B63" s="37" t="s">
        <v>20</v>
      </c>
      <c r="C63" s="38">
        <v>2</v>
      </c>
      <c r="D63" s="39">
        <v>0.08</v>
      </c>
      <c r="E63" s="39">
        <v>6.0000000000000001E-3</v>
      </c>
      <c r="F63" s="39">
        <v>2E-3</v>
      </c>
      <c r="G63" s="40">
        <v>23</v>
      </c>
      <c r="H63" s="39">
        <v>0.92</v>
      </c>
      <c r="I63" s="39">
        <v>4.5999999999999999E-2</v>
      </c>
      <c r="J63" s="39">
        <v>2.8000000000000001E-2</v>
      </c>
      <c r="K63" s="40">
        <v>25</v>
      </c>
      <c r="L63" s="39">
        <v>1</v>
      </c>
      <c r="M63" s="39">
        <v>0.03</v>
      </c>
      <c r="N63" s="41">
        <v>0.03</v>
      </c>
    </row>
    <row r="64" spans="1:14" ht="13.5">
      <c r="A64" s="21"/>
      <c r="B64" s="37" t="s">
        <v>7</v>
      </c>
      <c r="C64" s="38">
        <v>21</v>
      </c>
      <c r="D64" s="39">
        <v>0.29599999999999999</v>
      </c>
      <c r="E64" s="39">
        <v>6.6000000000000003E-2</v>
      </c>
      <c r="F64" s="39">
        <v>2.5999999999999999E-2</v>
      </c>
      <c r="G64" s="40">
        <v>50</v>
      </c>
      <c r="H64" s="39">
        <v>0.70399999999999996</v>
      </c>
      <c r="I64" s="39">
        <v>9.9000000000000005E-2</v>
      </c>
      <c r="J64" s="39">
        <v>6.0999999999999999E-2</v>
      </c>
      <c r="K64" s="40">
        <v>71</v>
      </c>
      <c r="L64" s="39">
        <v>1</v>
      </c>
      <c r="M64" s="39">
        <v>8.5999999999999993E-2</v>
      </c>
      <c r="N64" s="41">
        <v>8.5999999999999993E-2</v>
      </c>
    </row>
    <row r="65" spans="1:14" ht="13.5">
      <c r="A65" s="21"/>
      <c r="B65" s="37" t="s">
        <v>3</v>
      </c>
      <c r="C65" s="42">
        <v>18</v>
      </c>
      <c r="D65" s="43">
        <v>0.64300000000000002</v>
      </c>
      <c r="E65" s="43">
        <v>5.7000000000000002E-2</v>
      </c>
      <c r="F65" s="43">
        <v>2.1999999999999999E-2</v>
      </c>
      <c r="G65" s="44">
        <v>10</v>
      </c>
      <c r="H65" s="43">
        <v>0.35699999999999998</v>
      </c>
      <c r="I65" s="43">
        <v>0.02</v>
      </c>
      <c r="J65" s="43">
        <v>1.2E-2</v>
      </c>
      <c r="K65" s="44">
        <v>28</v>
      </c>
      <c r="L65" s="43">
        <v>1</v>
      </c>
      <c r="M65" s="43">
        <v>3.4000000000000002E-2</v>
      </c>
      <c r="N65" s="45">
        <v>3.4000000000000002E-2</v>
      </c>
    </row>
    <row r="66" spans="1:14" ht="13.5">
      <c r="A66" s="21"/>
      <c r="B66" s="37" t="s">
        <v>165</v>
      </c>
      <c r="C66" s="38">
        <v>9</v>
      </c>
      <c r="D66" s="39">
        <v>1</v>
      </c>
      <c r="E66" s="39">
        <v>2.8000000000000001E-2</v>
      </c>
      <c r="F66" s="39">
        <v>1.0999999999999999E-2</v>
      </c>
      <c r="G66" s="40">
        <v>0</v>
      </c>
      <c r="H66" s="39">
        <v>0</v>
      </c>
      <c r="I66" s="39">
        <v>0</v>
      </c>
      <c r="J66" s="39">
        <v>0</v>
      </c>
      <c r="K66" s="40">
        <v>9</v>
      </c>
      <c r="L66" s="39">
        <v>1</v>
      </c>
      <c r="M66" s="39">
        <v>1.0999999999999999E-2</v>
      </c>
      <c r="N66" s="41">
        <v>1.0999999999999999E-2</v>
      </c>
    </row>
    <row r="67" spans="1:14" ht="13.5">
      <c r="A67" s="21"/>
      <c r="B67" s="46"/>
      <c r="C67" s="42"/>
      <c r="D67" s="43"/>
      <c r="E67" s="43"/>
      <c r="F67" s="43"/>
      <c r="G67" s="44"/>
      <c r="H67" s="43"/>
      <c r="I67" s="43"/>
      <c r="J67" s="43"/>
      <c r="K67" s="44"/>
      <c r="L67" s="43"/>
      <c r="M67" s="43"/>
      <c r="N67" s="45"/>
    </row>
    <row r="68" spans="1:14" ht="14.25" thickBot="1">
      <c r="A68" s="23"/>
      <c r="B68" s="24" t="s">
        <v>22</v>
      </c>
      <c r="C68" s="25">
        <v>318</v>
      </c>
      <c r="D68" s="26">
        <v>0.38600000000000001</v>
      </c>
      <c r="E68" s="26">
        <v>1</v>
      </c>
      <c r="F68" s="26">
        <v>0.38600000000000001</v>
      </c>
      <c r="G68" s="27">
        <v>505</v>
      </c>
      <c r="H68" s="26">
        <v>0.61399999999999999</v>
      </c>
      <c r="I68" s="26">
        <v>1</v>
      </c>
      <c r="J68" s="26">
        <v>0.61399999999999999</v>
      </c>
      <c r="K68" s="27">
        <v>823</v>
      </c>
      <c r="L68" s="26">
        <v>1</v>
      </c>
      <c r="M68" s="26">
        <v>1</v>
      </c>
      <c r="N68" s="28">
        <v>1</v>
      </c>
    </row>
    <row r="69" spans="1:14" ht="13.5">
      <c r="A69" s="47"/>
      <c r="B69" s="48"/>
      <c r="C69" s="20"/>
      <c r="D69" s="19"/>
      <c r="E69" s="19"/>
      <c r="F69" s="19"/>
      <c r="G69" s="20"/>
      <c r="H69" s="19"/>
      <c r="I69" s="19"/>
      <c r="J69" s="19"/>
      <c r="K69" s="20"/>
      <c r="L69" s="19"/>
      <c r="M69" s="19"/>
      <c r="N69" s="19"/>
    </row>
    <row r="70" spans="1:14" ht="12.75">
      <c r="A70" s="8" t="s">
        <v>66</v>
      </c>
      <c r="F70" s="9" t="s">
        <v>57</v>
      </c>
      <c r="G70" s="9"/>
      <c r="H70" s="9"/>
      <c r="I70" s="9"/>
      <c r="J70" s="9" t="s">
        <v>58</v>
      </c>
    </row>
    <row r="71" spans="1:14" ht="11.25" customHeight="1">
      <c r="A71" s="306"/>
      <c r="B71" s="307"/>
      <c r="C71" s="614" t="s">
        <v>59</v>
      </c>
      <c r="D71" s="615"/>
      <c r="E71" s="615"/>
      <c r="F71" s="615"/>
      <c r="G71" s="616"/>
      <c r="H71" s="50"/>
    </row>
    <row r="72" spans="1:14">
      <c r="A72" s="308"/>
      <c r="B72" s="309"/>
      <c r="C72" s="611" t="s">
        <v>67</v>
      </c>
      <c r="D72" s="612"/>
      <c r="E72" s="612"/>
      <c r="F72" s="612"/>
      <c r="G72" s="613"/>
      <c r="H72" s="50"/>
    </row>
    <row r="73" spans="1:14" ht="56.25">
      <c r="A73" s="308"/>
      <c r="B73" s="309"/>
      <c r="C73" s="310" t="s">
        <v>42</v>
      </c>
      <c r="D73" s="311">
        <v>2010</v>
      </c>
      <c r="E73" s="312">
        <v>2005</v>
      </c>
      <c r="F73" s="313">
        <v>2000</v>
      </c>
      <c r="G73" s="314" t="s">
        <v>68</v>
      </c>
      <c r="H73" s="51"/>
      <c r="I73" s="51"/>
      <c r="J73" s="52"/>
      <c r="N73" s="6"/>
    </row>
    <row r="74" spans="1:14" ht="13.5">
      <c r="A74" s="315" t="s">
        <v>23</v>
      </c>
      <c r="B74" s="316" t="s">
        <v>1</v>
      </c>
      <c r="C74" s="317">
        <f t="shared" ref="C74:D102" si="10">C7</f>
        <v>11</v>
      </c>
      <c r="D74" s="318">
        <f t="shared" si="10"/>
        <v>0.30555555555555558</v>
      </c>
      <c r="E74" s="319">
        <v>0.28999999999999998</v>
      </c>
      <c r="F74" s="320">
        <v>0.16666666666666669</v>
      </c>
      <c r="G74" s="321">
        <f>E74-F74</f>
        <v>0.12333333333333329</v>
      </c>
      <c r="H74" s="53"/>
      <c r="I74" s="54"/>
      <c r="J74" s="55"/>
      <c r="N74" s="6"/>
    </row>
    <row r="75" spans="1:14" ht="13.5">
      <c r="A75" s="322"/>
      <c r="B75" s="323" t="s">
        <v>2</v>
      </c>
      <c r="C75" s="324">
        <f t="shared" si="10"/>
        <v>34</v>
      </c>
      <c r="D75" s="325">
        <f t="shared" si="10"/>
        <v>0.91891891891891897</v>
      </c>
      <c r="E75" s="326">
        <v>0.85699999999999998</v>
      </c>
      <c r="F75" s="327">
        <v>0.77777777777777768</v>
      </c>
      <c r="G75" s="328">
        <f>E75-F75</f>
        <v>7.9222222222222305E-2</v>
      </c>
      <c r="H75" s="53"/>
      <c r="I75" s="54"/>
      <c r="J75" s="55"/>
      <c r="N75" s="6"/>
    </row>
    <row r="76" spans="1:14" ht="13.5">
      <c r="A76" s="322"/>
      <c r="B76" s="323" t="s">
        <v>45</v>
      </c>
      <c r="C76" s="324">
        <f t="shared" si="10"/>
        <v>2</v>
      </c>
      <c r="D76" s="325">
        <f t="shared" si="10"/>
        <v>0.33333333333333331</v>
      </c>
      <c r="E76" s="326"/>
      <c r="F76" s="327"/>
      <c r="G76" s="328"/>
      <c r="H76" s="53"/>
      <c r="I76" s="54"/>
      <c r="J76" s="55"/>
      <c r="N76" s="6"/>
    </row>
    <row r="77" spans="1:14" ht="13.5">
      <c r="A77" s="322"/>
      <c r="B77" s="323" t="s">
        <v>46</v>
      </c>
      <c r="C77" s="324">
        <f t="shared" si="10"/>
        <v>35</v>
      </c>
      <c r="D77" s="325">
        <f t="shared" si="10"/>
        <v>0.63636363636363635</v>
      </c>
      <c r="E77" s="326"/>
      <c r="F77" s="327"/>
      <c r="G77" s="328"/>
      <c r="H77" s="53"/>
      <c r="I77" s="6"/>
      <c r="J77" s="55"/>
      <c r="N77" s="6"/>
    </row>
    <row r="78" spans="1:14" ht="13.5">
      <c r="A78" s="322"/>
      <c r="B78" s="323" t="s">
        <v>12</v>
      </c>
      <c r="C78" s="324">
        <f t="shared" si="10"/>
        <v>10</v>
      </c>
      <c r="D78" s="325">
        <f t="shared" si="10"/>
        <v>0.25</v>
      </c>
      <c r="E78" s="326">
        <v>0.13300000000000001</v>
      </c>
      <c r="F78" s="327"/>
      <c r="G78" s="328"/>
      <c r="H78" s="53"/>
      <c r="I78" s="6"/>
      <c r="J78" s="55"/>
      <c r="N78" s="6"/>
    </row>
    <row r="79" spans="1:14" ht="13.5">
      <c r="A79" s="322"/>
      <c r="B79" s="323" t="s">
        <v>4</v>
      </c>
      <c r="C79" s="324">
        <f t="shared" si="10"/>
        <v>8</v>
      </c>
      <c r="D79" s="325">
        <f t="shared" si="10"/>
        <v>0.1951219512195122</v>
      </c>
      <c r="E79" s="326">
        <v>0.26900000000000002</v>
      </c>
      <c r="F79" s="327"/>
      <c r="G79" s="328"/>
      <c r="H79" s="53"/>
      <c r="I79" s="6"/>
      <c r="J79" s="55"/>
      <c r="N79" s="6"/>
    </row>
    <row r="80" spans="1:14" ht="13.5">
      <c r="A80" s="322"/>
      <c r="B80" s="323" t="s">
        <v>6</v>
      </c>
      <c r="C80" s="324">
        <f t="shared" si="10"/>
        <v>6</v>
      </c>
      <c r="D80" s="329">
        <f t="shared" si="10"/>
        <v>0.8571428571428571</v>
      </c>
      <c r="E80" s="326">
        <v>1</v>
      </c>
      <c r="F80" s="327">
        <v>1</v>
      </c>
      <c r="G80" s="328">
        <f>E80-F80</f>
        <v>0</v>
      </c>
      <c r="H80" s="53"/>
      <c r="I80" s="6"/>
      <c r="J80" s="55"/>
      <c r="N80" s="6"/>
    </row>
    <row r="81" spans="1:14" ht="13.5">
      <c r="A81" s="322"/>
      <c r="B81" s="323" t="s">
        <v>8</v>
      </c>
      <c r="C81" s="324">
        <f t="shared" si="10"/>
        <v>0</v>
      </c>
      <c r="D81" s="325">
        <f t="shared" si="10"/>
        <v>0</v>
      </c>
      <c r="E81" s="326">
        <v>0</v>
      </c>
      <c r="F81" s="327"/>
      <c r="G81" s="328"/>
      <c r="H81" s="53"/>
      <c r="I81" s="6"/>
      <c r="J81" s="55"/>
      <c r="N81" s="6"/>
    </row>
    <row r="82" spans="1:14" ht="13.5">
      <c r="A82" s="322"/>
      <c r="B82" s="323" t="s">
        <v>9</v>
      </c>
      <c r="C82" s="324">
        <f t="shared" si="10"/>
        <v>2</v>
      </c>
      <c r="D82" s="325">
        <f t="shared" si="10"/>
        <v>4.6511627906976744E-2</v>
      </c>
      <c r="E82" s="326">
        <v>8.5999999999999993E-2</v>
      </c>
      <c r="F82" s="327">
        <v>8.9285714285714288E-2</v>
      </c>
      <c r="G82" s="328">
        <f>E82-F82</f>
        <v>-3.2857142857142946E-3</v>
      </c>
      <c r="H82" s="53"/>
      <c r="I82" s="6"/>
      <c r="J82" s="55"/>
      <c r="N82" s="6"/>
    </row>
    <row r="83" spans="1:14" ht="13.5">
      <c r="A83" s="322"/>
      <c r="B83" s="323" t="s">
        <v>10</v>
      </c>
      <c r="C83" s="324">
        <f t="shared" si="10"/>
        <v>15</v>
      </c>
      <c r="D83" s="325">
        <f t="shared" si="10"/>
        <v>0.4838709677419355</v>
      </c>
      <c r="E83" s="326">
        <v>0.79200000000000004</v>
      </c>
      <c r="F83" s="327">
        <v>0.73333333333333328</v>
      </c>
      <c r="G83" s="328">
        <f>E83-F83</f>
        <v>5.8666666666666756E-2</v>
      </c>
      <c r="H83" s="53"/>
      <c r="I83" s="6"/>
      <c r="J83" s="55"/>
      <c r="N83" s="6"/>
    </row>
    <row r="84" spans="1:14" ht="13.5">
      <c r="A84" s="322"/>
      <c r="B84" s="323" t="s">
        <v>47</v>
      </c>
      <c r="C84" s="324">
        <f t="shared" si="10"/>
        <v>10</v>
      </c>
      <c r="D84" s="325">
        <f t="shared" si="10"/>
        <v>0.625</v>
      </c>
      <c r="E84" s="326"/>
      <c r="F84" s="327"/>
      <c r="G84" s="328"/>
      <c r="H84" s="53"/>
      <c r="I84" s="6"/>
      <c r="J84" s="55"/>
      <c r="N84" s="6"/>
    </row>
    <row r="85" spans="1:14" ht="13.5">
      <c r="A85" s="322"/>
      <c r="B85" s="323" t="s">
        <v>5</v>
      </c>
      <c r="C85" s="324">
        <f t="shared" si="10"/>
        <v>67</v>
      </c>
      <c r="D85" s="325">
        <f t="shared" si="10"/>
        <v>0.65686274509803921</v>
      </c>
      <c r="E85" s="326">
        <v>0.48199999999999998</v>
      </c>
      <c r="F85" s="327">
        <v>0.36170212765957444</v>
      </c>
      <c r="G85" s="328">
        <f>E85-F85</f>
        <v>0.12029787234042555</v>
      </c>
      <c r="H85" s="53"/>
      <c r="I85" s="6"/>
      <c r="J85" s="55"/>
      <c r="N85" s="6"/>
    </row>
    <row r="86" spans="1:14" ht="13.5">
      <c r="A86" s="322"/>
      <c r="B86" s="323" t="s">
        <v>11</v>
      </c>
      <c r="C86" s="324">
        <f t="shared" si="10"/>
        <v>27</v>
      </c>
      <c r="D86" s="325">
        <f t="shared" si="10"/>
        <v>0.93103448275862066</v>
      </c>
      <c r="E86" s="326">
        <v>0.85699999999999998</v>
      </c>
      <c r="F86" s="327">
        <v>1</v>
      </c>
      <c r="G86" s="328">
        <f>E86-F86</f>
        <v>-0.14300000000000002</v>
      </c>
      <c r="H86" s="53"/>
      <c r="I86" s="6"/>
      <c r="J86" s="55"/>
      <c r="N86" s="6"/>
    </row>
    <row r="87" spans="1:14" ht="13.5">
      <c r="A87" s="322"/>
      <c r="B87" s="323" t="s">
        <v>13</v>
      </c>
      <c r="C87" s="324">
        <f t="shared" si="10"/>
        <v>33</v>
      </c>
      <c r="D87" s="325">
        <f t="shared" si="10"/>
        <v>0.6875</v>
      </c>
      <c r="E87" s="326">
        <v>0.33900000000000002</v>
      </c>
      <c r="F87" s="327">
        <v>0.19402985074626866</v>
      </c>
      <c r="G87" s="328">
        <f>E87-F87</f>
        <v>0.14497014925373136</v>
      </c>
      <c r="H87" s="53"/>
      <c r="I87" s="6"/>
      <c r="J87" s="55"/>
      <c r="N87" s="6"/>
    </row>
    <row r="88" spans="1:14" ht="13.5">
      <c r="A88" s="322"/>
      <c r="B88" s="323" t="s">
        <v>14</v>
      </c>
      <c r="C88" s="324">
        <f t="shared" si="10"/>
        <v>7</v>
      </c>
      <c r="D88" s="325">
        <f t="shared" si="10"/>
        <v>0.23333333333333334</v>
      </c>
      <c r="E88" s="326">
        <v>0.152</v>
      </c>
      <c r="F88" s="327"/>
      <c r="G88" s="328"/>
      <c r="H88" s="53"/>
      <c r="I88" s="6"/>
      <c r="J88" s="55"/>
      <c r="N88" s="6"/>
    </row>
    <row r="89" spans="1:14" ht="13.5">
      <c r="A89" s="322"/>
      <c r="B89" s="323" t="s">
        <v>15</v>
      </c>
      <c r="C89" s="324">
        <f t="shared" si="10"/>
        <v>54</v>
      </c>
      <c r="D89" s="325">
        <f t="shared" si="10"/>
        <v>0.46551724137931033</v>
      </c>
      <c r="E89" s="330">
        <v>0.58199999999999996</v>
      </c>
      <c r="F89" s="327"/>
      <c r="G89" s="328"/>
      <c r="H89" s="53"/>
      <c r="I89" s="6"/>
      <c r="J89" s="55"/>
    </row>
    <row r="90" spans="1:14" ht="13.5">
      <c r="A90" s="322"/>
      <c r="B90" s="323" t="s">
        <v>48</v>
      </c>
      <c r="C90" s="324">
        <f t="shared" si="10"/>
        <v>6</v>
      </c>
      <c r="D90" s="325">
        <f t="shared" si="10"/>
        <v>0.21428571428571427</v>
      </c>
      <c r="E90" s="326"/>
      <c r="F90" s="327"/>
      <c r="G90" s="328"/>
      <c r="H90" s="53"/>
      <c r="I90" s="6"/>
      <c r="J90" s="55"/>
    </row>
    <row r="91" spans="1:14" ht="13.5">
      <c r="A91" s="322"/>
      <c r="B91" s="323" t="s">
        <v>16</v>
      </c>
      <c r="C91" s="324">
        <f t="shared" si="10"/>
        <v>1</v>
      </c>
      <c r="D91" s="325">
        <f t="shared" si="10"/>
        <v>0.25</v>
      </c>
      <c r="E91" s="326">
        <v>0.40899999999999997</v>
      </c>
      <c r="F91" s="327"/>
      <c r="G91" s="328"/>
      <c r="H91" s="53"/>
      <c r="I91" s="6"/>
      <c r="J91" s="55"/>
    </row>
    <row r="92" spans="1:14" ht="13.5">
      <c r="A92" s="322"/>
      <c r="B92" s="323" t="s">
        <v>21</v>
      </c>
      <c r="C92" s="324">
        <f t="shared" si="10"/>
        <v>3</v>
      </c>
      <c r="D92" s="325">
        <f t="shared" si="10"/>
        <v>0.6</v>
      </c>
      <c r="E92" s="326">
        <v>0.5</v>
      </c>
      <c r="F92" s="327"/>
      <c r="G92" s="328"/>
      <c r="H92" s="53"/>
      <c r="I92" s="6"/>
      <c r="J92" s="55"/>
    </row>
    <row r="93" spans="1:14" ht="13.5">
      <c r="A93" s="322"/>
      <c r="B93" s="323" t="s">
        <v>17</v>
      </c>
      <c r="C93" s="324">
        <f t="shared" si="10"/>
        <v>12</v>
      </c>
      <c r="D93" s="325">
        <f t="shared" si="10"/>
        <v>1</v>
      </c>
      <c r="E93" s="326">
        <v>1</v>
      </c>
      <c r="F93" s="327">
        <v>1</v>
      </c>
      <c r="G93" s="328">
        <f>E93-F93</f>
        <v>0</v>
      </c>
      <c r="H93" s="53"/>
      <c r="I93" s="54"/>
      <c r="J93" s="55"/>
    </row>
    <row r="94" spans="1:14" ht="13.5">
      <c r="A94" s="322"/>
      <c r="B94" s="323" t="s">
        <v>18</v>
      </c>
      <c r="C94" s="324">
        <f t="shared" si="10"/>
        <v>7</v>
      </c>
      <c r="D94" s="325">
        <f t="shared" si="10"/>
        <v>0.4375</v>
      </c>
      <c r="E94" s="326">
        <v>0.25</v>
      </c>
      <c r="F94" s="327">
        <v>0.27272727272727271</v>
      </c>
      <c r="G94" s="328">
        <f>E94-F94</f>
        <v>-2.2727272727272707E-2</v>
      </c>
      <c r="H94" s="53"/>
      <c r="I94" s="54"/>
      <c r="J94" s="55"/>
    </row>
    <row r="95" spans="1:14" ht="13.5">
      <c r="A95" s="322"/>
      <c r="B95" s="323" t="s">
        <v>19</v>
      </c>
      <c r="C95" s="324">
        <f t="shared" si="10"/>
        <v>15</v>
      </c>
      <c r="D95" s="325">
        <f t="shared" si="10"/>
        <v>0.35714285714285715</v>
      </c>
      <c r="E95" s="326">
        <v>0.16300000000000001</v>
      </c>
      <c r="F95" s="327"/>
      <c r="G95" s="328"/>
      <c r="H95" s="53"/>
      <c r="I95" s="54"/>
      <c r="J95" s="55"/>
    </row>
    <row r="96" spans="1:14" ht="15" customHeight="1">
      <c r="A96" s="322"/>
      <c r="B96" s="323" t="s">
        <v>49</v>
      </c>
      <c r="C96" s="324">
        <f t="shared" si="10"/>
        <v>12</v>
      </c>
      <c r="D96" s="325">
        <f t="shared" si="10"/>
        <v>0.48</v>
      </c>
      <c r="E96" s="326"/>
      <c r="F96" s="327"/>
      <c r="G96" s="328"/>
      <c r="H96" s="53"/>
      <c r="I96" s="54"/>
      <c r="J96" s="55"/>
    </row>
    <row r="97" spans="1:14" ht="15" customHeight="1">
      <c r="A97" s="322"/>
      <c r="B97" s="323" t="s">
        <v>50</v>
      </c>
      <c r="C97" s="324">
        <f t="shared" si="10"/>
        <v>12</v>
      </c>
      <c r="D97" s="325">
        <f t="shared" si="10"/>
        <v>0.42857142857142855</v>
      </c>
      <c r="E97" s="326"/>
      <c r="F97" s="327"/>
      <c r="G97" s="328"/>
      <c r="H97" s="53"/>
      <c r="I97" s="54"/>
      <c r="J97" s="55"/>
    </row>
    <row r="98" spans="1:14" ht="15" customHeight="1">
      <c r="A98" s="322"/>
      <c r="B98" s="323" t="s">
        <v>44</v>
      </c>
      <c r="C98" s="324">
        <f t="shared" si="10"/>
        <v>20</v>
      </c>
      <c r="D98" s="325">
        <f t="shared" si="10"/>
        <v>0.34482758620689657</v>
      </c>
      <c r="E98" s="326">
        <v>0.16400000000000001</v>
      </c>
      <c r="F98" s="327">
        <v>0.1111111111111111</v>
      </c>
      <c r="G98" s="328">
        <f>E98-F98</f>
        <v>5.2888888888888902E-2</v>
      </c>
      <c r="H98" s="53"/>
      <c r="I98" s="54"/>
      <c r="J98" s="55"/>
    </row>
    <row r="99" spans="1:14" ht="15" customHeight="1">
      <c r="A99" s="322"/>
      <c r="B99" s="323" t="s">
        <v>20</v>
      </c>
      <c r="C99" s="324">
        <f t="shared" si="10"/>
        <v>6</v>
      </c>
      <c r="D99" s="325">
        <f t="shared" si="10"/>
        <v>0.2608695652173913</v>
      </c>
      <c r="E99" s="326">
        <v>0.08</v>
      </c>
      <c r="F99" s="327">
        <v>0.12</v>
      </c>
      <c r="G99" s="328">
        <f>E99-F99</f>
        <v>-3.9999999999999994E-2</v>
      </c>
      <c r="H99" s="53"/>
      <c r="I99" s="54"/>
      <c r="J99" s="55"/>
    </row>
    <row r="100" spans="1:14" ht="15" customHeight="1">
      <c r="A100" s="322"/>
      <c r="B100" s="323" t="s">
        <v>7</v>
      </c>
      <c r="C100" s="324">
        <f t="shared" si="10"/>
        <v>27</v>
      </c>
      <c r="D100" s="325">
        <f t="shared" si="10"/>
        <v>0.42857142857142855</v>
      </c>
      <c r="E100" s="326">
        <v>0.29599999999999999</v>
      </c>
      <c r="F100" s="327">
        <v>0.36507936507936506</v>
      </c>
      <c r="G100" s="328">
        <f>E100-F100</f>
        <v>-6.9079365079365074E-2</v>
      </c>
      <c r="H100" s="53"/>
      <c r="I100" s="54"/>
      <c r="J100" s="55"/>
    </row>
    <row r="101" spans="1:14" ht="15" customHeight="1">
      <c r="A101" s="322"/>
      <c r="B101" s="323" t="s">
        <v>29</v>
      </c>
      <c r="C101" s="324">
        <f t="shared" si="10"/>
        <v>15</v>
      </c>
      <c r="D101" s="325">
        <f t="shared" si="10"/>
        <v>0.78947368421052633</v>
      </c>
      <c r="E101" s="326"/>
      <c r="F101" s="327">
        <v>0.42307692307692307</v>
      </c>
      <c r="G101" s="328"/>
      <c r="H101" s="53"/>
      <c r="I101" s="54"/>
      <c r="J101" s="55"/>
    </row>
    <row r="102" spans="1:14" ht="15" customHeight="1">
      <c r="A102" s="322"/>
      <c r="B102" s="323" t="s">
        <v>3</v>
      </c>
      <c r="C102" s="324">
        <f t="shared" si="10"/>
        <v>12</v>
      </c>
      <c r="D102" s="325">
        <f t="shared" si="10"/>
        <v>0.63157894736842102</v>
      </c>
      <c r="E102" s="326">
        <v>0.64300000000000002</v>
      </c>
      <c r="F102" s="327">
        <v>0.55882352941176472</v>
      </c>
      <c r="G102" s="328">
        <f>E102-F102</f>
        <v>8.4176470588235297E-2</v>
      </c>
      <c r="H102" s="53"/>
      <c r="I102" s="54"/>
      <c r="J102" s="55"/>
    </row>
    <row r="103" spans="1:14" ht="13.5">
      <c r="A103" s="322"/>
      <c r="B103" s="323" t="s">
        <v>165</v>
      </c>
      <c r="C103" s="324">
        <f t="shared" ref="C103:D105" si="11">C36</f>
        <v>16</v>
      </c>
      <c r="D103" s="325">
        <f t="shared" si="11"/>
        <v>1</v>
      </c>
      <c r="E103" s="326">
        <v>1</v>
      </c>
      <c r="F103" s="327">
        <v>0.97402597402597413</v>
      </c>
      <c r="G103" s="328">
        <f>E103-F103</f>
        <v>2.5974025974025872E-2</v>
      </c>
      <c r="H103" s="53"/>
      <c r="I103" s="6"/>
      <c r="J103" s="55"/>
      <c r="N103" s="6"/>
    </row>
    <row r="104" spans="1:14" ht="13.5">
      <c r="A104" s="322"/>
      <c r="B104" s="331"/>
      <c r="C104" s="324"/>
      <c r="D104" s="325"/>
      <c r="E104" s="326"/>
      <c r="F104" s="327"/>
      <c r="G104" s="328"/>
      <c r="H104" s="55"/>
      <c r="I104" s="59"/>
      <c r="J104" s="59"/>
    </row>
    <row r="105" spans="1:14" ht="15" customHeight="1">
      <c r="A105" s="332"/>
      <c r="B105" s="333" t="s">
        <v>22</v>
      </c>
      <c r="C105" s="334">
        <f t="shared" si="11"/>
        <v>485</v>
      </c>
      <c r="D105" s="335">
        <f t="shared" si="11"/>
        <v>0.47877591312931883</v>
      </c>
      <c r="E105" s="336">
        <v>0.38600000000000001</v>
      </c>
      <c r="F105" s="337">
        <v>0.48027210884353744</v>
      </c>
      <c r="G105" s="338">
        <f>E105-F105</f>
        <v>-9.4272108843537428E-2</v>
      </c>
      <c r="H105" s="53"/>
      <c r="I105" s="54"/>
      <c r="J105" s="55"/>
    </row>
    <row r="109" spans="1:14">
      <c r="D109" s="6"/>
    </row>
    <row r="110" spans="1:14">
      <c r="D110" s="6"/>
    </row>
    <row r="111" spans="1:14">
      <c r="D111" s="6"/>
    </row>
    <row r="112" spans="1:14">
      <c r="D112" s="6"/>
    </row>
    <row r="113" spans="4:4">
      <c r="D113" s="6"/>
    </row>
    <row r="114" spans="4:4">
      <c r="D114" s="6"/>
    </row>
    <row r="115" spans="4:4">
      <c r="D115" s="6"/>
    </row>
    <row r="116" spans="4:4">
      <c r="D116" s="6"/>
    </row>
    <row r="117" spans="4:4">
      <c r="D117" s="6"/>
    </row>
    <row r="118" spans="4:4">
      <c r="D118" s="6"/>
    </row>
    <row r="119" spans="4:4">
      <c r="D119" s="6"/>
    </row>
    <row r="120" spans="4:4">
      <c r="D120" s="6"/>
    </row>
    <row r="121" spans="4:4">
      <c r="D121" s="6"/>
    </row>
    <row r="122" spans="4:4">
      <c r="D122" s="6"/>
    </row>
    <row r="123" spans="4:4">
      <c r="D123" s="6"/>
    </row>
    <row r="124" spans="4:4">
      <c r="D124" s="6"/>
    </row>
    <row r="125" spans="4:4">
      <c r="D125" s="6"/>
    </row>
  </sheetData>
  <mergeCells count="10">
    <mergeCell ref="C72:G72"/>
    <mergeCell ref="C4:N4"/>
    <mergeCell ref="C5:F5"/>
    <mergeCell ref="G5:J5"/>
    <mergeCell ref="K5:N5"/>
    <mergeCell ref="C71:G71"/>
    <mergeCell ref="C41:N41"/>
    <mergeCell ref="C42:F42"/>
    <mergeCell ref="G42:J42"/>
    <mergeCell ref="K42:N4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25"/>
  <sheetViews>
    <sheetView zoomScale="70" zoomScaleNormal="70" workbookViewId="0">
      <selection activeCell="C7" sqref="C7"/>
    </sheetView>
  </sheetViews>
  <sheetFormatPr defaultColWidth="9.33203125" defaultRowHeight="12"/>
  <cols>
    <col min="1" max="1" width="9.33203125" style="1"/>
    <col min="2" max="2" width="14" style="1" bestFit="1" customWidth="1"/>
    <col min="3" max="3" width="9.33203125" style="1"/>
    <col min="4" max="4" width="14.1640625" style="1" customWidth="1"/>
    <col min="5" max="5" width="16.1640625" style="1" customWidth="1"/>
    <col min="6" max="7" width="9.33203125" style="1"/>
    <col min="8" max="8" width="15" style="1" customWidth="1"/>
    <col min="9" max="9" width="10.33203125" style="1" bestFit="1" customWidth="1"/>
    <col min="10" max="10" width="9.33203125" style="1"/>
    <col min="11" max="11" width="15.83203125" style="1" customWidth="1"/>
    <col min="12" max="12" width="9.33203125" style="1"/>
    <col min="13" max="13" width="10.33203125" style="1" bestFit="1" customWidth="1"/>
    <col min="14" max="14" width="14.1640625" style="1" customWidth="1"/>
    <col min="15" max="16" width="9.33203125" style="1"/>
    <col min="17" max="17" width="15" style="1" customWidth="1"/>
    <col min="18" max="19" width="9.33203125" style="1"/>
    <col min="20" max="20" width="16.1640625" style="1" customWidth="1"/>
    <col min="21" max="16384" width="9.33203125" style="1"/>
  </cols>
  <sheetData>
    <row r="1" spans="1:14" ht="15.75">
      <c r="A1" s="2" t="s">
        <v>69</v>
      </c>
    </row>
    <row r="2" spans="1:14" ht="15.75">
      <c r="A2" s="2"/>
    </row>
    <row r="3" spans="1:14" ht="12.75">
      <c r="A3" s="8" t="s">
        <v>56</v>
      </c>
      <c r="F3" s="9" t="s">
        <v>57</v>
      </c>
      <c r="G3" s="9"/>
      <c r="H3" s="9"/>
      <c r="I3" s="9"/>
      <c r="J3" s="9" t="s">
        <v>58</v>
      </c>
    </row>
    <row r="4" spans="1:14">
      <c r="A4" s="290" t="s">
        <v>0</v>
      </c>
      <c r="B4" s="291" t="s">
        <v>0</v>
      </c>
      <c r="C4" s="608" t="s">
        <v>70</v>
      </c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</row>
    <row r="5" spans="1:14">
      <c r="A5" s="292"/>
      <c r="B5" s="179"/>
      <c r="C5" s="608" t="s">
        <v>57</v>
      </c>
      <c r="D5" s="608"/>
      <c r="E5" s="608"/>
      <c r="F5" s="608"/>
      <c r="G5" s="608" t="s">
        <v>58</v>
      </c>
      <c r="H5" s="608"/>
      <c r="I5" s="608"/>
      <c r="J5" s="608"/>
      <c r="K5" s="608" t="s">
        <v>22</v>
      </c>
      <c r="L5" s="608"/>
      <c r="M5" s="608"/>
      <c r="N5" s="608"/>
    </row>
    <row r="6" spans="1:14">
      <c r="A6" s="292"/>
      <c r="B6" s="179"/>
      <c r="C6" s="293" t="s">
        <v>60</v>
      </c>
      <c r="D6" s="293" t="s">
        <v>61</v>
      </c>
      <c r="E6" s="293" t="s">
        <v>62</v>
      </c>
      <c r="F6" s="293" t="s">
        <v>63</v>
      </c>
      <c r="G6" s="293" t="s">
        <v>60</v>
      </c>
      <c r="H6" s="293" t="s">
        <v>61</v>
      </c>
      <c r="I6" s="293" t="s">
        <v>62</v>
      </c>
      <c r="J6" s="293" t="s">
        <v>63</v>
      </c>
      <c r="K6" s="293" t="s">
        <v>60</v>
      </c>
      <c r="L6" s="293" t="s">
        <v>61</v>
      </c>
      <c r="M6" s="293" t="s">
        <v>62</v>
      </c>
      <c r="N6" s="293" t="s">
        <v>63</v>
      </c>
    </row>
    <row r="7" spans="1:14" ht="13.5">
      <c r="A7" s="252" t="s">
        <v>23</v>
      </c>
      <c r="B7" s="181" t="s">
        <v>1</v>
      </c>
      <c r="C7" s="230">
        <v>2</v>
      </c>
      <c r="D7" s="294">
        <f t="shared" ref="D7:D36" si="0">C7/$K7</f>
        <v>5.5555555555555552E-2</v>
      </c>
      <c r="E7" s="295">
        <f t="shared" ref="E7:E36" si="1">C7/C$38</f>
        <v>2.6315789473684209E-2</v>
      </c>
      <c r="F7" s="295">
        <f t="shared" ref="F7:F36" si="2">C7/$K$38</f>
        <v>1.953125E-3</v>
      </c>
      <c r="G7" s="296">
        <f>K7-C7</f>
        <v>34</v>
      </c>
      <c r="H7" s="294">
        <f t="shared" ref="H7:H36" si="3">G7/$K7</f>
        <v>0.94444444444444442</v>
      </c>
      <c r="I7" s="295">
        <f t="shared" ref="I7:I36" si="4">G7/G$38</f>
        <v>3.5864978902953586E-2</v>
      </c>
      <c r="J7" s="295">
        <f t="shared" ref="J7:J36" si="5">G7/$K$38</f>
        <v>3.3203125E-2</v>
      </c>
      <c r="K7" s="296">
        <v>36</v>
      </c>
      <c r="L7" s="294">
        <f t="shared" ref="L7:L36" si="6">K7/$K7</f>
        <v>1</v>
      </c>
      <c r="M7" s="295">
        <f t="shared" ref="M7:M36" si="7">K7/K$38</f>
        <v>3.515625E-2</v>
      </c>
      <c r="N7" s="297">
        <f t="shared" ref="N7:N36" si="8">K7/$K$38</f>
        <v>3.515625E-2</v>
      </c>
    </row>
    <row r="8" spans="1:14" ht="13.5">
      <c r="A8" s="252"/>
      <c r="B8" s="181" t="s">
        <v>2</v>
      </c>
      <c r="C8" s="236">
        <v>0</v>
      </c>
      <c r="D8" s="294">
        <f t="shared" si="0"/>
        <v>0</v>
      </c>
      <c r="E8" s="294">
        <f t="shared" si="1"/>
        <v>0</v>
      </c>
      <c r="F8" s="294">
        <f t="shared" si="2"/>
        <v>0</v>
      </c>
      <c r="G8" s="298">
        <f t="shared" ref="G8:G36" si="9">K8-C8</f>
        <v>37</v>
      </c>
      <c r="H8" s="294">
        <f t="shared" si="3"/>
        <v>1</v>
      </c>
      <c r="I8" s="294">
        <f t="shared" si="4"/>
        <v>3.9029535864978905E-2</v>
      </c>
      <c r="J8" s="294">
        <f t="shared" si="5"/>
        <v>3.61328125E-2</v>
      </c>
      <c r="K8" s="298">
        <v>37</v>
      </c>
      <c r="L8" s="294">
        <f t="shared" si="6"/>
        <v>1</v>
      </c>
      <c r="M8" s="294">
        <f t="shared" si="7"/>
        <v>3.61328125E-2</v>
      </c>
      <c r="N8" s="299">
        <f t="shared" si="8"/>
        <v>3.61328125E-2</v>
      </c>
    </row>
    <row r="9" spans="1:14" ht="13.5">
      <c r="A9" s="252"/>
      <c r="B9" s="181" t="s">
        <v>45</v>
      </c>
      <c r="C9" s="236">
        <v>0</v>
      </c>
      <c r="D9" s="294">
        <f t="shared" si="0"/>
        <v>0</v>
      </c>
      <c r="E9" s="294">
        <f t="shared" si="1"/>
        <v>0</v>
      </c>
      <c r="F9" s="294">
        <f t="shared" si="2"/>
        <v>0</v>
      </c>
      <c r="G9" s="298">
        <f t="shared" si="9"/>
        <v>6</v>
      </c>
      <c r="H9" s="294">
        <f t="shared" si="3"/>
        <v>1</v>
      </c>
      <c r="I9" s="294">
        <f t="shared" si="4"/>
        <v>6.3291139240506328E-3</v>
      </c>
      <c r="J9" s="294">
        <f t="shared" si="5"/>
        <v>5.859375E-3</v>
      </c>
      <c r="K9" s="298">
        <v>6</v>
      </c>
      <c r="L9" s="294">
        <f t="shared" si="6"/>
        <v>1</v>
      </c>
      <c r="M9" s="294">
        <f t="shared" si="7"/>
        <v>5.859375E-3</v>
      </c>
      <c r="N9" s="299">
        <f t="shared" si="8"/>
        <v>5.859375E-3</v>
      </c>
    </row>
    <row r="10" spans="1:14" ht="13.5">
      <c r="A10" s="252"/>
      <c r="B10" s="181" t="s">
        <v>46</v>
      </c>
      <c r="C10" s="236">
        <v>7</v>
      </c>
      <c r="D10" s="294">
        <f t="shared" si="0"/>
        <v>0.12727272727272726</v>
      </c>
      <c r="E10" s="294">
        <f t="shared" si="1"/>
        <v>9.2105263157894732E-2</v>
      </c>
      <c r="F10" s="294">
        <f t="shared" si="2"/>
        <v>6.8359375E-3</v>
      </c>
      <c r="G10" s="298">
        <f t="shared" si="9"/>
        <v>48</v>
      </c>
      <c r="H10" s="294">
        <f t="shared" si="3"/>
        <v>0.87272727272727268</v>
      </c>
      <c r="I10" s="294">
        <f t="shared" si="4"/>
        <v>5.0632911392405063E-2</v>
      </c>
      <c r="J10" s="294">
        <f t="shared" si="5"/>
        <v>4.6875E-2</v>
      </c>
      <c r="K10" s="298">
        <v>55</v>
      </c>
      <c r="L10" s="294">
        <f t="shared" si="6"/>
        <v>1</v>
      </c>
      <c r="M10" s="294">
        <f t="shared" si="7"/>
        <v>5.37109375E-2</v>
      </c>
      <c r="N10" s="299">
        <f t="shared" si="8"/>
        <v>5.37109375E-2</v>
      </c>
    </row>
    <row r="11" spans="1:14" ht="13.5">
      <c r="A11" s="252"/>
      <c r="B11" s="181" t="s">
        <v>12</v>
      </c>
      <c r="C11" s="236">
        <v>1</v>
      </c>
      <c r="D11" s="294">
        <f t="shared" si="0"/>
        <v>2.5000000000000001E-2</v>
      </c>
      <c r="E11" s="294">
        <f t="shared" si="1"/>
        <v>1.3157894736842105E-2</v>
      </c>
      <c r="F11" s="294">
        <f t="shared" si="2"/>
        <v>9.765625E-4</v>
      </c>
      <c r="G11" s="298">
        <f t="shared" si="9"/>
        <v>39</v>
      </c>
      <c r="H11" s="294">
        <f t="shared" si="3"/>
        <v>0.97499999999999998</v>
      </c>
      <c r="I11" s="294">
        <f t="shared" si="4"/>
        <v>4.1139240506329111E-2</v>
      </c>
      <c r="J11" s="294">
        <f t="shared" si="5"/>
        <v>3.80859375E-2</v>
      </c>
      <c r="K11" s="298">
        <v>40</v>
      </c>
      <c r="L11" s="294">
        <f t="shared" si="6"/>
        <v>1</v>
      </c>
      <c r="M11" s="294">
        <f t="shared" si="7"/>
        <v>3.90625E-2</v>
      </c>
      <c r="N11" s="299">
        <f t="shared" si="8"/>
        <v>3.90625E-2</v>
      </c>
    </row>
    <row r="12" spans="1:14" ht="13.5">
      <c r="A12" s="252"/>
      <c r="B12" s="181" t="s">
        <v>4</v>
      </c>
      <c r="C12" s="236">
        <v>5</v>
      </c>
      <c r="D12" s="294">
        <f t="shared" si="0"/>
        <v>0.11904761904761904</v>
      </c>
      <c r="E12" s="294">
        <f t="shared" si="1"/>
        <v>6.5789473684210523E-2</v>
      </c>
      <c r="F12" s="294">
        <f t="shared" si="2"/>
        <v>4.8828125E-3</v>
      </c>
      <c r="G12" s="298">
        <f t="shared" si="9"/>
        <v>37</v>
      </c>
      <c r="H12" s="294">
        <f t="shared" si="3"/>
        <v>0.88095238095238093</v>
      </c>
      <c r="I12" s="294">
        <f t="shared" si="4"/>
        <v>3.9029535864978905E-2</v>
      </c>
      <c r="J12" s="294">
        <f t="shared" si="5"/>
        <v>3.61328125E-2</v>
      </c>
      <c r="K12" s="298">
        <v>42</v>
      </c>
      <c r="L12" s="294">
        <f t="shared" si="6"/>
        <v>1</v>
      </c>
      <c r="M12" s="294">
        <f t="shared" si="7"/>
        <v>4.1015625E-2</v>
      </c>
      <c r="N12" s="299">
        <f t="shared" si="8"/>
        <v>4.1015625E-2</v>
      </c>
    </row>
    <row r="13" spans="1:14" ht="13.5">
      <c r="A13" s="252"/>
      <c r="B13" s="181" t="s">
        <v>6</v>
      </c>
      <c r="C13" s="236">
        <v>0</v>
      </c>
      <c r="D13" s="294">
        <f t="shared" si="0"/>
        <v>0</v>
      </c>
      <c r="E13" s="294">
        <f t="shared" si="1"/>
        <v>0</v>
      </c>
      <c r="F13" s="294">
        <f t="shared" si="2"/>
        <v>0</v>
      </c>
      <c r="G13" s="298">
        <f t="shared" si="9"/>
        <v>7</v>
      </c>
      <c r="H13" s="294">
        <f t="shared" si="3"/>
        <v>1</v>
      </c>
      <c r="I13" s="294">
        <f t="shared" si="4"/>
        <v>7.3839662447257384E-3</v>
      </c>
      <c r="J13" s="294">
        <f t="shared" si="5"/>
        <v>6.8359375E-3</v>
      </c>
      <c r="K13" s="298">
        <v>7</v>
      </c>
      <c r="L13" s="294">
        <f t="shared" si="6"/>
        <v>1</v>
      </c>
      <c r="M13" s="294">
        <f t="shared" si="7"/>
        <v>6.8359375E-3</v>
      </c>
      <c r="N13" s="299">
        <f t="shared" si="8"/>
        <v>6.8359375E-3</v>
      </c>
    </row>
    <row r="14" spans="1:14" ht="13.5">
      <c r="A14" s="252"/>
      <c r="B14" s="181" t="s">
        <v>8</v>
      </c>
      <c r="C14" s="236">
        <v>0</v>
      </c>
      <c r="D14" s="294">
        <f t="shared" si="0"/>
        <v>0</v>
      </c>
      <c r="E14" s="294">
        <f t="shared" si="1"/>
        <v>0</v>
      </c>
      <c r="F14" s="294">
        <f t="shared" si="2"/>
        <v>0</v>
      </c>
      <c r="G14" s="298">
        <f t="shared" si="9"/>
        <v>18</v>
      </c>
      <c r="H14" s="294">
        <f t="shared" si="3"/>
        <v>1</v>
      </c>
      <c r="I14" s="294">
        <f t="shared" si="4"/>
        <v>1.8987341772151899E-2</v>
      </c>
      <c r="J14" s="294">
        <f t="shared" si="5"/>
        <v>1.7578125E-2</v>
      </c>
      <c r="K14" s="298">
        <v>18</v>
      </c>
      <c r="L14" s="294">
        <f t="shared" si="6"/>
        <v>1</v>
      </c>
      <c r="M14" s="294">
        <f t="shared" si="7"/>
        <v>1.7578125E-2</v>
      </c>
      <c r="N14" s="299">
        <f t="shared" si="8"/>
        <v>1.7578125E-2</v>
      </c>
    </row>
    <row r="15" spans="1:14" ht="13.5">
      <c r="A15" s="252"/>
      <c r="B15" s="181" t="s">
        <v>9</v>
      </c>
      <c r="C15" s="236">
        <v>2</v>
      </c>
      <c r="D15" s="294">
        <f t="shared" si="0"/>
        <v>4.6511627906976744E-2</v>
      </c>
      <c r="E15" s="294">
        <f t="shared" si="1"/>
        <v>2.6315789473684209E-2</v>
      </c>
      <c r="F15" s="294">
        <f t="shared" si="2"/>
        <v>1.953125E-3</v>
      </c>
      <c r="G15" s="298">
        <f t="shared" si="9"/>
        <v>41</v>
      </c>
      <c r="H15" s="294">
        <f t="shared" si="3"/>
        <v>0.95348837209302328</v>
      </c>
      <c r="I15" s="294">
        <f t="shared" si="4"/>
        <v>4.3248945147679324E-2</v>
      </c>
      <c r="J15" s="294">
        <f t="shared" si="5"/>
        <v>4.00390625E-2</v>
      </c>
      <c r="K15" s="298">
        <v>43</v>
      </c>
      <c r="L15" s="294">
        <f t="shared" si="6"/>
        <v>1</v>
      </c>
      <c r="M15" s="294">
        <f t="shared" si="7"/>
        <v>4.19921875E-2</v>
      </c>
      <c r="N15" s="299">
        <f t="shared" si="8"/>
        <v>4.19921875E-2</v>
      </c>
    </row>
    <row r="16" spans="1:14" ht="13.5">
      <c r="A16" s="252"/>
      <c r="B16" s="181" t="s">
        <v>10</v>
      </c>
      <c r="C16" s="236">
        <v>5</v>
      </c>
      <c r="D16" s="294">
        <f t="shared" si="0"/>
        <v>0.16129032258064516</v>
      </c>
      <c r="E16" s="294">
        <f t="shared" si="1"/>
        <v>6.5789473684210523E-2</v>
      </c>
      <c r="F16" s="294">
        <f t="shared" si="2"/>
        <v>4.8828125E-3</v>
      </c>
      <c r="G16" s="298">
        <f t="shared" si="9"/>
        <v>26</v>
      </c>
      <c r="H16" s="294">
        <f t="shared" si="3"/>
        <v>0.83870967741935487</v>
      </c>
      <c r="I16" s="294">
        <f t="shared" si="4"/>
        <v>2.7426160337552744E-2</v>
      </c>
      <c r="J16" s="294">
        <f t="shared" si="5"/>
        <v>2.5390625E-2</v>
      </c>
      <c r="K16" s="298">
        <v>31</v>
      </c>
      <c r="L16" s="294">
        <f t="shared" si="6"/>
        <v>1</v>
      </c>
      <c r="M16" s="294">
        <f t="shared" si="7"/>
        <v>3.02734375E-2</v>
      </c>
      <c r="N16" s="299">
        <f t="shared" si="8"/>
        <v>3.02734375E-2</v>
      </c>
    </row>
    <row r="17" spans="1:14" ht="13.5">
      <c r="A17" s="252"/>
      <c r="B17" s="181" t="s">
        <v>47</v>
      </c>
      <c r="C17" s="236">
        <v>0</v>
      </c>
      <c r="D17" s="294">
        <f t="shared" si="0"/>
        <v>0</v>
      </c>
      <c r="E17" s="294">
        <f t="shared" si="1"/>
        <v>0</v>
      </c>
      <c r="F17" s="294">
        <f t="shared" si="2"/>
        <v>0</v>
      </c>
      <c r="G17" s="298">
        <f t="shared" si="9"/>
        <v>16</v>
      </c>
      <c r="H17" s="294">
        <f t="shared" si="3"/>
        <v>1</v>
      </c>
      <c r="I17" s="294">
        <f t="shared" si="4"/>
        <v>1.6877637130801686E-2</v>
      </c>
      <c r="J17" s="294">
        <f t="shared" si="5"/>
        <v>1.5625E-2</v>
      </c>
      <c r="K17" s="298">
        <v>16</v>
      </c>
      <c r="L17" s="294">
        <f t="shared" si="6"/>
        <v>1</v>
      </c>
      <c r="M17" s="294">
        <f t="shared" si="7"/>
        <v>1.5625E-2</v>
      </c>
      <c r="N17" s="299">
        <f t="shared" si="8"/>
        <v>1.5625E-2</v>
      </c>
    </row>
    <row r="18" spans="1:14" ht="13.5">
      <c r="A18" s="252"/>
      <c r="B18" s="181" t="s">
        <v>5</v>
      </c>
      <c r="C18" s="236">
        <v>1</v>
      </c>
      <c r="D18" s="294">
        <f t="shared" si="0"/>
        <v>9.8039215686274508E-3</v>
      </c>
      <c r="E18" s="294">
        <f t="shared" si="1"/>
        <v>1.3157894736842105E-2</v>
      </c>
      <c r="F18" s="294">
        <f t="shared" si="2"/>
        <v>9.765625E-4</v>
      </c>
      <c r="G18" s="298">
        <f t="shared" si="9"/>
        <v>101</v>
      </c>
      <c r="H18" s="294">
        <f t="shared" si="3"/>
        <v>0.99019607843137258</v>
      </c>
      <c r="I18" s="294">
        <f t="shared" si="4"/>
        <v>0.10654008438818566</v>
      </c>
      <c r="J18" s="294">
        <f t="shared" si="5"/>
        <v>9.86328125E-2</v>
      </c>
      <c r="K18" s="298">
        <v>102</v>
      </c>
      <c r="L18" s="294">
        <f t="shared" si="6"/>
        <v>1</v>
      </c>
      <c r="M18" s="294">
        <f t="shared" si="7"/>
        <v>9.9609375E-2</v>
      </c>
      <c r="N18" s="299">
        <f t="shared" si="8"/>
        <v>9.9609375E-2</v>
      </c>
    </row>
    <row r="19" spans="1:14" ht="13.5">
      <c r="A19" s="252"/>
      <c r="B19" s="181" t="s">
        <v>11</v>
      </c>
      <c r="C19" s="236">
        <v>11</v>
      </c>
      <c r="D19" s="294">
        <f t="shared" si="0"/>
        <v>0.35483870967741937</v>
      </c>
      <c r="E19" s="294">
        <f t="shared" si="1"/>
        <v>0.14473684210526316</v>
      </c>
      <c r="F19" s="294">
        <f t="shared" si="2"/>
        <v>1.07421875E-2</v>
      </c>
      <c r="G19" s="298">
        <f t="shared" si="9"/>
        <v>20</v>
      </c>
      <c r="H19" s="294">
        <f t="shared" si="3"/>
        <v>0.64516129032258063</v>
      </c>
      <c r="I19" s="294">
        <f t="shared" si="4"/>
        <v>2.1097046413502109E-2</v>
      </c>
      <c r="J19" s="294">
        <f t="shared" si="5"/>
        <v>1.953125E-2</v>
      </c>
      <c r="K19" s="298">
        <v>31</v>
      </c>
      <c r="L19" s="294">
        <f t="shared" si="6"/>
        <v>1</v>
      </c>
      <c r="M19" s="294">
        <f t="shared" si="7"/>
        <v>3.02734375E-2</v>
      </c>
      <c r="N19" s="299">
        <f t="shared" si="8"/>
        <v>3.02734375E-2</v>
      </c>
    </row>
    <row r="20" spans="1:14" ht="13.5">
      <c r="A20" s="252"/>
      <c r="B20" s="181" t="s">
        <v>13</v>
      </c>
      <c r="C20" s="236">
        <v>1</v>
      </c>
      <c r="D20" s="294">
        <f t="shared" si="0"/>
        <v>2.0833333333333332E-2</v>
      </c>
      <c r="E20" s="294">
        <f t="shared" si="1"/>
        <v>1.3157894736842105E-2</v>
      </c>
      <c r="F20" s="294">
        <f t="shared" si="2"/>
        <v>9.765625E-4</v>
      </c>
      <c r="G20" s="298">
        <f t="shared" si="9"/>
        <v>47</v>
      </c>
      <c r="H20" s="294">
        <f t="shared" si="3"/>
        <v>0.97916666666666663</v>
      </c>
      <c r="I20" s="294">
        <f t="shared" si="4"/>
        <v>4.9578059071729956E-2</v>
      </c>
      <c r="J20" s="294">
        <f t="shared" si="5"/>
        <v>4.58984375E-2</v>
      </c>
      <c r="K20" s="298">
        <v>48</v>
      </c>
      <c r="L20" s="294">
        <f t="shared" si="6"/>
        <v>1</v>
      </c>
      <c r="M20" s="294">
        <f t="shared" si="7"/>
        <v>4.6875E-2</v>
      </c>
      <c r="N20" s="299">
        <f t="shared" si="8"/>
        <v>4.6875E-2</v>
      </c>
    </row>
    <row r="21" spans="1:14" ht="13.5">
      <c r="A21" s="252"/>
      <c r="B21" s="181" t="s">
        <v>14</v>
      </c>
      <c r="C21" s="236">
        <v>0</v>
      </c>
      <c r="D21" s="294">
        <f t="shared" si="0"/>
        <v>0</v>
      </c>
      <c r="E21" s="294">
        <f t="shared" si="1"/>
        <v>0</v>
      </c>
      <c r="F21" s="294">
        <f t="shared" si="2"/>
        <v>0</v>
      </c>
      <c r="G21" s="298">
        <f t="shared" si="9"/>
        <v>31</v>
      </c>
      <c r="H21" s="294">
        <f t="shared" si="3"/>
        <v>1</v>
      </c>
      <c r="I21" s="294">
        <f t="shared" si="4"/>
        <v>3.2700421940928273E-2</v>
      </c>
      <c r="J21" s="294">
        <f t="shared" si="5"/>
        <v>3.02734375E-2</v>
      </c>
      <c r="K21" s="298">
        <v>31</v>
      </c>
      <c r="L21" s="294">
        <f t="shared" si="6"/>
        <v>1</v>
      </c>
      <c r="M21" s="294">
        <f t="shared" si="7"/>
        <v>3.02734375E-2</v>
      </c>
      <c r="N21" s="299">
        <f t="shared" si="8"/>
        <v>3.02734375E-2</v>
      </c>
    </row>
    <row r="22" spans="1:14" ht="13.5">
      <c r="A22" s="252"/>
      <c r="B22" s="181" t="s">
        <v>15</v>
      </c>
      <c r="C22" s="236">
        <v>3</v>
      </c>
      <c r="D22" s="294">
        <f t="shared" si="0"/>
        <v>2.564102564102564E-2</v>
      </c>
      <c r="E22" s="294">
        <f t="shared" si="1"/>
        <v>3.9473684210526314E-2</v>
      </c>
      <c r="F22" s="294">
        <f t="shared" si="2"/>
        <v>2.9296875E-3</v>
      </c>
      <c r="G22" s="298">
        <f t="shared" si="9"/>
        <v>114</v>
      </c>
      <c r="H22" s="294">
        <f t="shared" si="3"/>
        <v>0.97435897435897434</v>
      </c>
      <c r="I22" s="294">
        <f t="shared" si="4"/>
        <v>0.12025316455696203</v>
      </c>
      <c r="J22" s="294">
        <f t="shared" si="5"/>
        <v>0.111328125</v>
      </c>
      <c r="K22" s="298">
        <v>117</v>
      </c>
      <c r="L22" s="294">
        <f t="shared" si="6"/>
        <v>1</v>
      </c>
      <c r="M22" s="294">
        <f t="shared" si="7"/>
        <v>0.1142578125</v>
      </c>
      <c r="N22" s="299">
        <f t="shared" si="8"/>
        <v>0.1142578125</v>
      </c>
    </row>
    <row r="23" spans="1:14" ht="13.5">
      <c r="A23" s="252"/>
      <c r="B23" s="181" t="s">
        <v>48</v>
      </c>
      <c r="C23" s="236">
        <v>2</v>
      </c>
      <c r="D23" s="294">
        <f t="shared" si="0"/>
        <v>7.1428571428571425E-2</v>
      </c>
      <c r="E23" s="294">
        <f t="shared" si="1"/>
        <v>2.6315789473684209E-2</v>
      </c>
      <c r="F23" s="294">
        <f t="shared" si="2"/>
        <v>1.953125E-3</v>
      </c>
      <c r="G23" s="298">
        <f t="shared" si="9"/>
        <v>26</v>
      </c>
      <c r="H23" s="294">
        <f t="shared" si="3"/>
        <v>0.9285714285714286</v>
      </c>
      <c r="I23" s="294">
        <f t="shared" si="4"/>
        <v>2.7426160337552744E-2</v>
      </c>
      <c r="J23" s="294">
        <f t="shared" si="5"/>
        <v>2.5390625E-2</v>
      </c>
      <c r="K23" s="298">
        <v>28</v>
      </c>
      <c r="L23" s="294">
        <f t="shared" si="6"/>
        <v>1</v>
      </c>
      <c r="M23" s="294">
        <f t="shared" si="7"/>
        <v>2.734375E-2</v>
      </c>
      <c r="N23" s="299">
        <f t="shared" si="8"/>
        <v>2.734375E-2</v>
      </c>
    </row>
    <row r="24" spans="1:14" ht="13.5">
      <c r="A24" s="252"/>
      <c r="B24" s="181" t="s">
        <v>16</v>
      </c>
      <c r="C24" s="236">
        <v>0</v>
      </c>
      <c r="D24" s="294">
        <f t="shared" si="0"/>
        <v>0</v>
      </c>
      <c r="E24" s="294">
        <f t="shared" si="1"/>
        <v>0</v>
      </c>
      <c r="F24" s="294">
        <f t="shared" si="2"/>
        <v>0</v>
      </c>
      <c r="G24" s="298">
        <f t="shared" si="9"/>
        <v>4</v>
      </c>
      <c r="H24" s="294">
        <f t="shared" si="3"/>
        <v>1</v>
      </c>
      <c r="I24" s="294">
        <f t="shared" si="4"/>
        <v>4.2194092827004216E-3</v>
      </c>
      <c r="J24" s="294">
        <f t="shared" si="5"/>
        <v>3.90625E-3</v>
      </c>
      <c r="K24" s="298">
        <v>4</v>
      </c>
      <c r="L24" s="294">
        <f t="shared" si="6"/>
        <v>1</v>
      </c>
      <c r="M24" s="294">
        <f t="shared" si="7"/>
        <v>3.90625E-3</v>
      </c>
      <c r="N24" s="299">
        <f t="shared" si="8"/>
        <v>3.90625E-3</v>
      </c>
    </row>
    <row r="25" spans="1:14" ht="13.5">
      <c r="A25" s="252"/>
      <c r="B25" s="181" t="s">
        <v>166</v>
      </c>
      <c r="C25" s="236">
        <v>0</v>
      </c>
      <c r="D25" s="294">
        <f t="shared" si="0"/>
        <v>0</v>
      </c>
      <c r="E25" s="294">
        <f t="shared" si="1"/>
        <v>0</v>
      </c>
      <c r="F25" s="294">
        <f t="shared" si="2"/>
        <v>0</v>
      </c>
      <c r="G25" s="298">
        <f t="shared" si="9"/>
        <v>5</v>
      </c>
      <c r="H25" s="294">
        <f t="shared" si="3"/>
        <v>1</v>
      </c>
      <c r="I25" s="294">
        <f t="shared" si="4"/>
        <v>5.2742616033755272E-3</v>
      </c>
      <c r="J25" s="294">
        <f t="shared" si="5"/>
        <v>4.8828125E-3</v>
      </c>
      <c r="K25" s="298">
        <v>5</v>
      </c>
      <c r="L25" s="294">
        <f t="shared" si="6"/>
        <v>1</v>
      </c>
      <c r="M25" s="294">
        <f t="shared" si="7"/>
        <v>4.8828125E-3</v>
      </c>
      <c r="N25" s="299">
        <f t="shared" si="8"/>
        <v>4.8828125E-3</v>
      </c>
    </row>
    <row r="26" spans="1:14" ht="13.5">
      <c r="A26" s="252"/>
      <c r="B26" s="181" t="s">
        <v>17</v>
      </c>
      <c r="C26" s="236">
        <v>0</v>
      </c>
      <c r="D26" s="294">
        <f t="shared" si="0"/>
        <v>0</v>
      </c>
      <c r="E26" s="294">
        <f t="shared" si="1"/>
        <v>0</v>
      </c>
      <c r="F26" s="294">
        <f t="shared" si="2"/>
        <v>0</v>
      </c>
      <c r="G26" s="298">
        <f t="shared" si="9"/>
        <v>12</v>
      </c>
      <c r="H26" s="294">
        <f t="shared" si="3"/>
        <v>1</v>
      </c>
      <c r="I26" s="294">
        <f t="shared" si="4"/>
        <v>1.2658227848101266E-2</v>
      </c>
      <c r="J26" s="294">
        <f t="shared" si="5"/>
        <v>1.171875E-2</v>
      </c>
      <c r="K26" s="298">
        <v>12</v>
      </c>
      <c r="L26" s="294">
        <f t="shared" si="6"/>
        <v>1</v>
      </c>
      <c r="M26" s="294">
        <f t="shared" si="7"/>
        <v>1.171875E-2</v>
      </c>
      <c r="N26" s="299">
        <f t="shared" si="8"/>
        <v>1.171875E-2</v>
      </c>
    </row>
    <row r="27" spans="1:14" ht="13.5">
      <c r="A27" s="252"/>
      <c r="B27" s="181" t="s">
        <v>18</v>
      </c>
      <c r="C27" s="236">
        <v>0</v>
      </c>
      <c r="D27" s="294">
        <f t="shared" si="0"/>
        <v>0</v>
      </c>
      <c r="E27" s="294">
        <f t="shared" si="1"/>
        <v>0</v>
      </c>
      <c r="F27" s="294">
        <f t="shared" si="2"/>
        <v>0</v>
      </c>
      <c r="G27" s="298">
        <f t="shared" si="9"/>
        <v>16</v>
      </c>
      <c r="H27" s="294">
        <f t="shared" si="3"/>
        <v>1</v>
      </c>
      <c r="I27" s="294">
        <f t="shared" si="4"/>
        <v>1.6877637130801686E-2</v>
      </c>
      <c r="J27" s="294">
        <f t="shared" si="5"/>
        <v>1.5625E-2</v>
      </c>
      <c r="K27" s="298">
        <v>16</v>
      </c>
      <c r="L27" s="294">
        <f t="shared" si="6"/>
        <v>1</v>
      </c>
      <c r="M27" s="294">
        <f t="shared" si="7"/>
        <v>1.5625E-2</v>
      </c>
      <c r="N27" s="299">
        <f t="shared" si="8"/>
        <v>1.5625E-2</v>
      </c>
    </row>
    <row r="28" spans="1:14" ht="13.5">
      <c r="A28" s="252"/>
      <c r="B28" s="181" t="s">
        <v>19</v>
      </c>
      <c r="C28" s="236">
        <v>13</v>
      </c>
      <c r="D28" s="294">
        <f t="shared" si="0"/>
        <v>0.28888888888888886</v>
      </c>
      <c r="E28" s="294">
        <f t="shared" si="1"/>
        <v>0.17105263157894737</v>
      </c>
      <c r="F28" s="294">
        <f t="shared" si="2"/>
        <v>1.26953125E-2</v>
      </c>
      <c r="G28" s="298">
        <f t="shared" si="9"/>
        <v>32</v>
      </c>
      <c r="H28" s="294">
        <f t="shared" si="3"/>
        <v>0.71111111111111114</v>
      </c>
      <c r="I28" s="294">
        <f t="shared" si="4"/>
        <v>3.3755274261603373E-2</v>
      </c>
      <c r="J28" s="294">
        <f t="shared" si="5"/>
        <v>3.125E-2</v>
      </c>
      <c r="K28" s="298">
        <v>45</v>
      </c>
      <c r="L28" s="294">
        <f t="shared" si="6"/>
        <v>1</v>
      </c>
      <c r="M28" s="294">
        <f t="shared" si="7"/>
        <v>4.39453125E-2</v>
      </c>
      <c r="N28" s="299">
        <f t="shared" si="8"/>
        <v>4.39453125E-2</v>
      </c>
    </row>
    <row r="29" spans="1:14" ht="13.5">
      <c r="A29" s="252"/>
      <c r="B29" s="181" t="s">
        <v>49</v>
      </c>
      <c r="C29" s="236">
        <v>4</v>
      </c>
      <c r="D29" s="294">
        <f t="shared" si="0"/>
        <v>0.16</v>
      </c>
      <c r="E29" s="294">
        <f t="shared" si="1"/>
        <v>5.2631578947368418E-2</v>
      </c>
      <c r="F29" s="294">
        <f t="shared" si="2"/>
        <v>3.90625E-3</v>
      </c>
      <c r="G29" s="298">
        <f t="shared" si="9"/>
        <v>21</v>
      </c>
      <c r="H29" s="294">
        <f t="shared" si="3"/>
        <v>0.84</v>
      </c>
      <c r="I29" s="294">
        <f t="shared" si="4"/>
        <v>2.2151898734177215E-2</v>
      </c>
      <c r="J29" s="294">
        <f t="shared" si="5"/>
        <v>2.05078125E-2</v>
      </c>
      <c r="K29" s="298">
        <v>25</v>
      </c>
      <c r="L29" s="294">
        <f t="shared" si="6"/>
        <v>1</v>
      </c>
      <c r="M29" s="294">
        <f t="shared" si="7"/>
        <v>2.44140625E-2</v>
      </c>
      <c r="N29" s="299">
        <f t="shared" si="8"/>
        <v>2.44140625E-2</v>
      </c>
    </row>
    <row r="30" spans="1:14" ht="13.5">
      <c r="A30" s="252"/>
      <c r="B30" s="181" t="s">
        <v>50</v>
      </c>
      <c r="C30" s="236">
        <v>1</v>
      </c>
      <c r="D30" s="294">
        <f t="shared" si="0"/>
        <v>3.2258064516129031E-2</v>
      </c>
      <c r="E30" s="294">
        <f t="shared" si="1"/>
        <v>1.3157894736842105E-2</v>
      </c>
      <c r="F30" s="294">
        <f t="shared" si="2"/>
        <v>9.765625E-4</v>
      </c>
      <c r="G30" s="298">
        <f t="shared" si="9"/>
        <v>30</v>
      </c>
      <c r="H30" s="294">
        <f t="shared" si="3"/>
        <v>0.967741935483871</v>
      </c>
      <c r="I30" s="294">
        <f t="shared" si="4"/>
        <v>3.1645569620253167E-2</v>
      </c>
      <c r="J30" s="294">
        <f t="shared" si="5"/>
        <v>2.9296875E-2</v>
      </c>
      <c r="K30" s="298">
        <v>31</v>
      </c>
      <c r="L30" s="294">
        <f t="shared" si="6"/>
        <v>1</v>
      </c>
      <c r="M30" s="294">
        <f t="shared" si="7"/>
        <v>3.02734375E-2</v>
      </c>
      <c r="N30" s="299">
        <f t="shared" si="8"/>
        <v>3.02734375E-2</v>
      </c>
    </row>
    <row r="31" spans="1:14" ht="13.5">
      <c r="A31" s="252"/>
      <c r="B31" s="181" t="s">
        <v>44</v>
      </c>
      <c r="C31" s="236">
        <v>0</v>
      </c>
      <c r="D31" s="294">
        <f t="shared" si="0"/>
        <v>0</v>
      </c>
      <c r="E31" s="294">
        <f t="shared" si="1"/>
        <v>0</v>
      </c>
      <c r="F31" s="294">
        <f t="shared" si="2"/>
        <v>0</v>
      </c>
      <c r="G31" s="298">
        <f t="shared" si="9"/>
        <v>58</v>
      </c>
      <c r="H31" s="294">
        <f t="shared" si="3"/>
        <v>1</v>
      </c>
      <c r="I31" s="294">
        <f t="shared" si="4"/>
        <v>6.118143459915612E-2</v>
      </c>
      <c r="J31" s="294">
        <f t="shared" si="5"/>
        <v>5.6640625E-2</v>
      </c>
      <c r="K31" s="298">
        <v>58</v>
      </c>
      <c r="L31" s="294">
        <f t="shared" si="6"/>
        <v>1</v>
      </c>
      <c r="M31" s="294">
        <f t="shared" si="7"/>
        <v>5.6640625E-2</v>
      </c>
      <c r="N31" s="299">
        <f t="shared" si="8"/>
        <v>5.6640625E-2</v>
      </c>
    </row>
    <row r="32" spans="1:14" ht="13.5">
      <c r="A32" s="252"/>
      <c r="B32" s="181" t="s">
        <v>20</v>
      </c>
      <c r="C32" s="236">
        <v>0</v>
      </c>
      <c r="D32" s="294">
        <f t="shared" si="0"/>
        <v>0</v>
      </c>
      <c r="E32" s="294">
        <f t="shared" si="1"/>
        <v>0</v>
      </c>
      <c r="F32" s="294">
        <f t="shared" si="2"/>
        <v>0</v>
      </c>
      <c r="G32" s="298">
        <f t="shared" si="9"/>
        <v>23</v>
      </c>
      <c r="H32" s="294">
        <f t="shared" si="3"/>
        <v>1</v>
      </c>
      <c r="I32" s="294">
        <f t="shared" si="4"/>
        <v>2.4261603375527425E-2</v>
      </c>
      <c r="J32" s="294">
        <f t="shared" si="5"/>
        <v>2.24609375E-2</v>
      </c>
      <c r="K32" s="298">
        <v>23</v>
      </c>
      <c r="L32" s="294">
        <f t="shared" si="6"/>
        <v>1</v>
      </c>
      <c r="M32" s="294">
        <f t="shared" si="7"/>
        <v>2.24609375E-2</v>
      </c>
      <c r="N32" s="299">
        <f t="shared" si="8"/>
        <v>2.24609375E-2</v>
      </c>
    </row>
    <row r="33" spans="1:14" ht="13.5">
      <c r="A33" s="252"/>
      <c r="B33" s="181" t="s">
        <v>7</v>
      </c>
      <c r="C33" s="236">
        <v>13</v>
      </c>
      <c r="D33" s="294">
        <f t="shared" si="0"/>
        <v>0.20634920634920634</v>
      </c>
      <c r="E33" s="294">
        <f t="shared" si="1"/>
        <v>0.17105263157894737</v>
      </c>
      <c r="F33" s="294">
        <f t="shared" si="2"/>
        <v>1.26953125E-2</v>
      </c>
      <c r="G33" s="298">
        <f t="shared" si="9"/>
        <v>50</v>
      </c>
      <c r="H33" s="294">
        <f t="shared" si="3"/>
        <v>0.79365079365079361</v>
      </c>
      <c r="I33" s="294">
        <f t="shared" si="4"/>
        <v>5.2742616033755275E-2</v>
      </c>
      <c r="J33" s="294">
        <f t="shared" si="5"/>
        <v>4.8828125E-2</v>
      </c>
      <c r="K33" s="298">
        <v>63</v>
      </c>
      <c r="L33" s="294">
        <f t="shared" si="6"/>
        <v>1</v>
      </c>
      <c r="M33" s="294">
        <f t="shared" si="7"/>
        <v>6.15234375E-2</v>
      </c>
      <c r="N33" s="299">
        <f t="shared" si="8"/>
        <v>6.15234375E-2</v>
      </c>
    </row>
    <row r="34" spans="1:14" ht="13.5">
      <c r="A34" s="252"/>
      <c r="B34" s="181" t="s">
        <v>29</v>
      </c>
      <c r="C34" s="236">
        <v>1</v>
      </c>
      <c r="D34" s="294">
        <f t="shared" si="0"/>
        <v>5.2631578947368418E-2</v>
      </c>
      <c r="E34" s="294">
        <f t="shared" si="1"/>
        <v>1.3157894736842105E-2</v>
      </c>
      <c r="F34" s="294">
        <f t="shared" si="2"/>
        <v>9.765625E-4</v>
      </c>
      <c r="G34" s="298">
        <f t="shared" si="9"/>
        <v>18</v>
      </c>
      <c r="H34" s="294">
        <f t="shared" si="3"/>
        <v>0.94736842105263153</v>
      </c>
      <c r="I34" s="294">
        <f t="shared" si="4"/>
        <v>1.8987341772151899E-2</v>
      </c>
      <c r="J34" s="294">
        <f t="shared" si="5"/>
        <v>1.7578125E-2</v>
      </c>
      <c r="K34" s="298">
        <v>19</v>
      </c>
      <c r="L34" s="294">
        <f t="shared" si="6"/>
        <v>1</v>
      </c>
      <c r="M34" s="294">
        <f t="shared" si="7"/>
        <v>1.85546875E-2</v>
      </c>
      <c r="N34" s="299">
        <f t="shared" si="8"/>
        <v>1.85546875E-2</v>
      </c>
    </row>
    <row r="35" spans="1:14" ht="13.5">
      <c r="A35" s="252"/>
      <c r="B35" s="181" t="s">
        <v>3</v>
      </c>
      <c r="C35" s="236">
        <v>1</v>
      </c>
      <c r="D35" s="294">
        <f t="shared" si="0"/>
        <v>5.2631578947368418E-2</v>
      </c>
      <c r="E35" s="294">
        <f t="shared" si="1"/>
        <v>1.3157894736842105E-2</v>
      </c>
      <c r="F35" s="294">
        <f t="shared" si="2"/>
        <v>9.765625E-4</v>
      </c>
      <c r="G35" s="298">
        <f t="shared" si="9"/>
        <v>18</v>
      </c>
      <c r="H35" s="294">
        <f t="shared" si="3"/>
        <v>0.94736842105263153</v>
      </c>
      <c r="I35" s="294">
        <f t="shared" si="4"/>
        <v>1.8987341772151899E-2</v>
      </c>
      <c r="J35" s="294">
        <f t="shared" si="5"/>
        <v>1.7578125E-2</v>
      </c>
      <c r="K35" s="298">
        <v>19</v>
      </c>
      <c r="L35" s="294">
        <f t="shared" si="6"/>
        <v>1</v>
      </c>
      <c r="M35" s="294">
        <f t="shared" si="7"/>
        <v>1.85546875E-2</v>
      </c>
      <c r="N35" s="299">
        <f t="shared" si="8"/>
        <v>1.85546875E-2</v>
      </c>
    </row>
    <row r="36" spans="1:14" ht="13.5">
      <c r="A36" s="252"/>
      <c r="B36" s="181" t="s">
        <v>165</v>
      </c>
      <c r="C36" s="236">
        <v>3</v>
      </c>
      <c r="D36" s="294">
        <f t="shared" si="0"/>
        <v>0.1875</v>
      </c>
      <c r="E36" s="294">
        <f t="shared" si="1"/>
        <v>3.9473684210526314E-2</v>
      </c>
      <c r="F36" s="294">
        <f t="shared" si="2"/>
        <v>2.9296875E-3</v>
      </c>
      <c r="G36" s="298">
        <f t="shared" si="9"/>
        <v>13</v>
      </c>
      <c r="H36" s="294">
        <f t="shared" si="3"/>
        <v>0.8125</v>
      </c>
      <c r="I36" s="294">
        <f t="shared" si="4"/>
        <v>1.3713080168776372E-2</v>
      </c>
      <c r="J36" s="294">
        <f t="shared" si="5"/>
        <v>1.26953125E-2</v>
      </c>
      <c r="K36" s="298">
        <v>16</v>
      </c>
      <c r="L36" s="294">
        <f t="shared" si="6"/>
        <v>1</v>
      </c>
      <c r="M36" s="294">
        <f t="shared" si="7"/>
        <v>1.5625E-2</v>
      </c>
      <c r="N36" s="299">
        <f t="shared" si="8"/>
        <v>1.5625E-2</v>
      </c>
    </row>
    <row r="37" spans="1:14" ht="13.5">
      <c r="A37" s="252"/>
      <c r="B37" s="182"/>
      <c r="C37" s="241"/>
      <c r="D37" s="294"/>
      <c r="E37" s="253"/>
      <c r="F37" s="253"/>
      <c r="G37" s="300"/>
      <c r="H37" s="294"/>
      <c r="I37" s="253"/>
      <c r="J37" s="253"/>
      <c r="K37" s="300"/>
      <c r="L37" s="294"/>
      <c r="M37" s="253"/>
      <c r="N37" s="239"/>
    </row>
    <row r="38" spans="1:14" ht="13.5">
      <c r="A38" s="255"/>
      <c r="B38" s="301" t="s">
        <v>22</v>
      </c>
      <c r="C38" s="257">
        <f>SUM(C7:C37)</f>
        <v>76</v>
      </c>
      <c r="D38" s="302">
        <f>C38/$K38</f>
        <v>7.421875E-2</v>
      </c>
      <c r="E38" s="303">
        <v>1</v>
      </c>
      <c r="F38" s="302">
        <f>C38/$K$38</f>
        <v>7.421875E-2</v>
      </c>
      <c r="G38" s="304">
        <f>SUM(G7:G36)</f>
        <v>948</v>
      </c>
      <c r="H38" s="302">
        <f>G38/$K38</f>
        <v>0.92578125</v>
      </c>
      <c r="I38" s="303">
        <v>1</v>
      </c>
      <c r="J38" s="302">
        <f>G38/$K$38</f>
        <v>0.92578125</v>
      </c>
      <c r="K38" s="304">
        <f>SUM(K7:K36)</f>
        <v>1024</v>
      </c>
      <c r="L38" s="302">
        <f>K38/$K38</f>
        <v>1</v>
      </c>
      <c r="M38" s="303">
        <v>1</v>
      </c>
      <c r="N38" s="305">
        <f>K38/$K$38</f>
        <v>1</v>
      </c>
    </row>
    <row r="39" spans="1:14" ht="13.5">
      <c r="A39" s="19"/>
      <c r="B39" s="19"/>
      <c r="C39" s="19"/>
      <c r="D39" s="19"/>
      <c r="E39" s="19"/>
      <c r="F39" s="19"/>
      <c r="G39" s="20"/>
      <c r="H39" s="19"/>
      <c r="I39" s="19"/>
      <c r="J39" s="19"/>
      <c r="K39" s="20"/>
      <c r="L39" s="19"/>
      <c r="M39" s="19"/>
      <c r="N39" s="19"/>
    </row>
    <row r="40" spans="1:14" ht="13.5" thickBot="1">
      <c r="A40" s="8" t="s">
        <v>64</v>
      </c>
      <c r="F40" s="9" t="s">
        <v>57</v>
      </c>
      <c r="G40" s="9"/>
      <c r="H40" s="9"/>
      <c r="I40" s="9"/>
      <c r="J40" s="9" t="s">
        <v>58</v>
      </c>
    </row>
    <row r="41" spans="1:14">
      <c r="A41" s="10" t="s">
        <v>0</v>
      </c>
      <c r="B41" s="10" t="s">
        <v>0</v>
      </c>
      <c r="C41" s="11" t="s">
        <v>70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>
      <c r="A42" s="12"/>
      <c r="B42" s="12"/>
      <c r="C42" s="13" t="s">
        <v>57</v>
      </c>
      <c r="D42" s="14"/>
      <c r="E42" s="14"/>
      <c r="F42" s="14"/>
      <c r="G42" s="14" t="s">
        <v>58</v>
      </c>
      <c r="H42" s="14"/>
      <c r="I42" s="14"/>
      <c r="J42" s="14"/>
      <c r="K42" s="14" t="s">
        <v>22</v>
      </c>
      <c r="L42" s="14"/>
      <c r="M42" s="14"/>
      <c r="N42" s="15"/>
    </row>
    <row r="43" spans="1:14" ht="12.75" thickBot="1">
      <c r="A43" s="16"/>
      <c r="B43" s="16"/>
      <c r="C43" s="29" t="s">
        <v>60</v>
      </c>
      <c r="D43" s="30" t="s">
        <v>61</v>
      </c>
      <c r="E43" s="30" t="s">
        <v>62</v>
      </c>
      <c r="F43" s="30" t="s">
        <v>63</v>
      </c>
      <c r="G43" s="30" t="s">
        <v>60</v>
      </c>
      <c r="H43" s="30" t="s">
        <v>61</v>
      </c>
      <c r="I43" s="30" t="s">
        <v>62</v>
      </c>
      <c r="J43" s="30" t="s">
        <v>63</v>
      </c>
      <c r="K43" s="30" t="s">
        <v>60</v>
      </c>
      <c r="L43" s="30" t="s">
        <v>61</v>
      </c>
      <c r="M43" s="30" t="s">
        <v>62</v>
      </c>
      <c r="N43" s="31" t="s">
        <v>63</v>
      </c>
    </row>
    <row r="44" spans="1:14" ht="13.5">
      <c r="A44" s="17" t="s">
        <v>23</v>
      </c>
      <c r="B44" s="32" t="s">
        <v>1</v>
      </c>
      <c r="C44" s="33">
        <v>2</v>
      </c>
      <c r="D44" s="34">
        <v>6.5000000000000002E-2</v>
      </c>
      <c r="E44" s="34">
        <v>4.2999999999999997E-2</v>
      </c>
      <c r="F44" s="34">
        <v>2E-3</v>
      </c>
      <c r="G44" s="35">
        <v>29</v>
      </c>
      <c r="H44" s="34">
        <v>0.93500000000000005</v>
      </c>
      <c r="I44" s="34">
        <v>3.7999999999999999E-2</v>
      </c>
      <c r="J44" s="34">
        <v>3.5999999999999997E-2</v>
      </c>
      <c r="K44" s="35">
        <v>31</v>
      </c>
      <c r="L44" s="34">
        <v>1</v>
      </c>
      <c r="M44" s="34">
        <v>3.7999999999999999E-2</v>
      </c>
      <c r="N44" s="36">
        <v>3.7999999999999999E-2</v>
      </c>
    </row>
    <row r="45" spans="1:14" ht="13.5">
      <c r="A45" s="21"/>
      <c r="B45" s="37" t="s">
        <v>2</v>
      </c>
      <c r="C45" s="38">
        <v>0</v>
      </c>
      <c r="D45" s="39">
        <v>0</v>
      </c>
      <c r="E45" s="39">
        <v>0</v>
      </c>
      <c r="F45" s="39">
        <v>0</v>
      </c>
      <c r="G45" s="40">
        <v>13</v>
      </c>
      <c r="H45" s="39">
        <v>1</v>
      </c>
      <c r="I45" s="39">
        <v>1.7000000000000001E-2</v>
      </c>
      <c r="J45" s="39">
        <v>1.6E-2</v>
      </c>
      <c r="K45" s="40">
        <v>13</v>
      </c>
      <c r="L45" s="39">
        <v>1</v>
      </c>
      <c r="M45" s="39">
        <v>1.6E-2</v>
      </c>
      <c r="N45" s="41">
        <v>1.6E-2</v>
      </c>
    </row>
    <row r="46" spans="1:14" ht="13.5">
      <c r="A46" s="21"/>
      <c r="B46" s="37" t="s">
        <v>12</v>
      </c>
      <c r="C46" s="38">
        <v>1</v>
      </c>
      <c r="D46" s="39">
        <v>6.7000000000000004E-2</v>
      </c>
      <c r="E46" s="39">
        <v>2.1999999999999999E-2</v>
      </c>
      <c r="F46" s="39">
        <v>1E-3</v>
      </c>
      <c r="G46" s="40">
        <v>14</v>
      </c>
      <c r="H46" s="39">
        <v>0.93300000000000005</v>
      </c>
      <c r="I46" s="39">
        <v>1.7999999999999999E-2</v>
      </c>
      <c r="J46" s="39">
        <v>1.7000000000000001E-2</v>
      </c>
      <c r="K46" s="40">
        <v>15</v>
      </c>
      <c r="L46" s="39">
        <v>1</v>
      </c>
      <c r="M46" s="39">
        <v>1.7999999999999999E-2</v>
      </c>
      <c r="N46" s="41">
        <v>1.7999999999999999E-2</v>
      </c>
    </row>
    <row r="47" spans="1:14" ht="13.5">
      <c r="A47" s="21"/>
      <c r="B47" s="37" t="s">
        <v>4</v>
      </c>
      <c r="C47" s="38">
        <v>16</v>
      </c>
      <c r="D47" s="39">
        <v>0.23899999999999999</v>
      </c>
      <c r="E47" s="39">
        <v>0.34799999999999998</v>
      </c>
      <c r="F47" s="39">
        <v>0.02</v>
      </c>
      <c r="G47" s="40">
        <v>51</v>
      </c>
      <c r="H47" s="39">
        <v>0.76100000000000001</v>
      </c>
      <c r="I47" s="39">
        <v>6.7000000000000004E-2</v>
      </c>
      <c r="J47" s="39">
        <v>6.3E-2</v>
      </c>
      <c r="K47" s="40">
        <v>67</v>
      </c>
      <c r="L47" s="39">
        <v>1</v>
      </c>
      <c r="M47" s="39">
        <v>8.3000000000000004E-2</v>
      </c>
      <c r="N47" s="41">
        <v>8.3000000000000004E-2</v>
      </c>
    </row>
    <row r="48" spans="1:14" ht="13.5">
      <c r="A48" s="21"/>
      <c r="B48" s="37" t="s">
        <v>6</v>
      </c>
      <c r="C48" s="38">
        <v>0</v>
      </c>
      <c r="D48" s="39">
        <v>0</v>
      </c>
      <c r="E48" s="39">
        <v>0</v>
      </c>
      <c r="F48" s="39">
        <v>0</v>
      </c>
      <c r="G48" s="40">
        <v>10</v>
      </c>
      <c r="H48" s="39">
        <v>1</v>
      </c>
      <c r="I48" s="39">
        <v>1.2999999999999999E-2</v>
      </c>
      <c r="J48" s="39">
        <v>1.2E-2</v>
      </c>
      <c r="K48" s="40">
        <v>10</v>
      </c>
      <c r="L48" s="39">
        <v>1</v>
      </c>
      <c r="M48" s="39">
        <v>1.2E-2</v>
      </c>
      <c r="N48" s="41">
        <v>1.2E-2</v>
      </c>
    </row>
    <row r="49" spans="1:14" ht="13.5">
      <c r="A49" s="21"/>
      <c r="B49" s="37" t="s">
        <v>8</v>
      </c>
      <c r="C49" s="38">
        <v>1</v>
      </c>
      <c r="D49" s="39">
        <v>0.111</v>
      </c>
      <c r="E49" s="39">
        <v>2.1999999999999999E-2</v>
      </c>
      <c r="F49" s="39">
        <v>1E-3</v>
      </c>
      <c r="G49" s="40">
        <v>8</v>
      </c>
      <c r="H49" s="39">
        <v>0.88900000000000001</v>
      </c>
      <c r="I49" s="39">
        <v>0.01</v>
      </c>
      <c r="J49" s="39">
        <v>0.01</v>
      </c>
      <c r="K49" s="40">
        <v>9</v>
      </c>
      <c r="L49" s="39">
        <v>1</v>
      </c>
      <c r="M49" s="39">
        <v>1.0999999999999999E-2</v>
      </c>
      <c r="N49" s="41">
        <v>1.0999999999999999E-2</v>
      </c>
    </row>
    <row r="50" spans="1:14" ht="13.5">
      <c r="A50" s="21"/>
      <c r="B50" s="37" t="s">
        <v>9</v>
      </c>
      <c r="C50" s="38">
        <v>1</v>
      </c>
      <c r="D50" s="39">
        <v>2.9000000000000001E-2</v>
      </c>
      <c r="E50" s="39">
        <v>2.1999999999999999E-2</v>
      </c>
      <c r="F50" s="39">
        <v>1E-3</v>
      </c>
      <c r="G50" s="40">
        <v>33</v>
      </c>
      <c r="H50" s="39">
        <v>0.97099999999999997</v>
      </c>
      <c r="I50" s="39">
        <v>4.2999999999999997E-2</v>
      </c>
      <c r="J50" s="39">
        <v>4.1000000000000002E-2</v>
      </c>
      <c r="K50" s="40">
        <v>34</v>
      </c>
      <c r="L50" s="39">
        <v>1</v>
      </c>
      <c r="M50" s="39">
        <v>4.2000000000000003E-2</v>
      </c>
      <c r="N50" s="41">
        <v>4.2000000000000003E-2</v>
      </c>
    </row>
    <row r="51" spans="1:14" ht="13.5">
      <c r="A51" s="21"/>
      <c r="B51" s="37" t="s">
        <v>10</v>
      </c>
      <c r="C51" s="38">
        <v>3</v>
      </c>
      <c r="D51" s="39">
        <v>0.125</v>
      </c>
      <c r="E51" s="39">
        <v>6.5000000000000002E-2</v>
      </c>
      <c r="F51" s="39">
        <v>4.0000000000000001E-3</v>
      </c>
      <c r="G51" s="40">
        <v>21</v>
      </c>
      <c r="H51" s="39">
        <v>0.875</v>
      </c>
      <c r="I51" s="39">
        <v>2.7E-2</v>
      </c>
      <c r="J51" s="39">
        <v>2.5999999999999999E-2</v>
      </c>
      <c r="K51" s="40">
        <v>24</v>
      </c>
      <c r="L51" s="39">
        <v>1</v>
      </c>
      <c r="M51" s="39">
        <v>0.03</v>
      </c>
      <c r="N51" s="41">
        <v>0.03</v>
      </c>
    </row>
    <row r="52" spans="1:14" ht="13.5">
      <c r="A52" s="21"/>
      <c r="B52" s="37" t="s">
        <v>5</v>
      </c>
      <c r="C52" s="38">
        <v>4</v>
      </c>
      <c r="D52" s="39">
        <v>2.9000000000000001E-2</v>
      </c>
      <c r="E52" s="39">
        <v>8.6999999999999994E-2</v>
      </c>
      <c r="F52" s="39">
        <v>5.0000000000000001E-3</v>
      </c>
      <c r="G52" s="40">
        <v>133</v>
      </c>
      <c r="H52" s="39">
        <v>0.97099999999999997</v>
      </c>
      <c r="I52" s="39">
        <v>0.17399999999999999</v>
      </c>
      <c r="J52" s="39">
        <v>0.16400000000000001</v>
      </c>
      <c r="K52" s="40">
        <v>137</v>
      </c>
      <c r="L52" s="39">
        <v>1</v>
      </c>
      <c r="M52" s="39">
        <v>0.16900000000000001</v>
      </c>
      <c r="N52" s="41">
        <v>0.16900000000000001</v>
      </c>
    </row>
    <row r="53" spans="1:14" ht="13.5">
      <c r="A53" s="21"/>
      <c r="B53" s="37" t="s">
        <v>11</v>
      </c>
      <c r="C53" s="38">
        <v>3</v>
      </c>
      <c r="D53" s="39">
        <v>0.214</v>
      </c>
      <c r="E53" s="39">
        <v>6.5000000000000002E-2</v>
      </c>
      <c r="F53" s="39">
        <v>4.0000000000000001E-3</v>
      </c>
      <c r="G53" s="40">
        <v>11</v>
      </c>
      <c r="H53" s="39">
        <v>0.78600000000000003</v>
      </c>
      <c r="I53" s="39">
        <v>1.4E-2</v>
      </c>
      <c r="J53" s="39">
        <v>1.4E-2</v>
      </c>
      <c r="K53" s="40">
        <v>14</v>
      </c>
      <c r="L53" s="39">
        <v>1</v>
      </c>
      <c r="M53" s="39">
        <v>1.7000000000000001E-2</v>
      </c>
      <c r="N53" s="41">
        <v>1.7000000000000001E-2</v>
      </c>
    </row>
    <row r="54" spans="1:14" ht="13.5">
      <c r="A54" s="21"/>
      <c r="B54" s="37" t="s">
        <v>13</v>
      </c>
      <c r="C54" s="38">
        <v>1</v>
      </c>
      <c r="D54" s="39">
        <v>1.7000000000000001E-2</v>
      </c>
      <c r="E54" s="39">
        <v>2.1999999999999999E-2</v>
      </c>
      <c r="F54" s="39">
        <v>1E-3</v>
      </c>
      <c r="G54" s="40">
        <v>58</v>
      </c>
      <c r="H54" s="39">
        <v>0.98299999999999998</v>
      </c>
      <c r="I54" s="39">
        <v>7.5999999999999998E-2</v>
      </c>
      <c r="J54" s="39">
        <v>7.1999999999999995E-2</v>
      </c>
      <c r="K54" s="40">
        <v>59</v>
      </c>
      <c r="L54" s="39">
        <v>1</v>
      </c>
      <c r="M54" s="39">
        <v>7.2999999999999995E-2</v>
      </c>
      <c r="N54" s="41">
        <v>7.2999999999999995E-2</v>
      </c>
    </row>
    <row r="55" spans="1:14" ht="13.5">
      <c r="A55" s="21"/>
      <c r="B55" s="37" t="s">
        <v>14</v>
      </c>
      <c r="C55" s="38">
        <v>0</v>
      </c>
      <c r="D55" s="39">
        <v>0</v>
      </c>
      <c r="E55" s="39">
        <v>0</v>
      </c>
      <c r="F55" s="39">
        <v>0</v>
      </c>
      <c r="G55" s="40">
        <v>46</v>
      </c>
      <c r="H55" s="39">
        <v>1</v>
      </c>
      <c r="I55" s="39">
        <v>0.06</v>
      </c>
      <c r="J55" s="39">
        <v>5.7000000000000002E-2</v>
      </c>
      <c r="K55" s="40">
        <v>46</v>
      </c>
      <c r="L55" s="39">
        <v>1</v>
      </c>
      <c r="M55" s="39">
        <v>5.7000000000000002E-2</v>
      </c>
      <c r="N55" s="41">
        <v>5.7000000000000002E-2</v>
      </c>
    </row>
    <row r="56" spans="1:14" ht="13.5">
      <c r="A56" s="21"/>
      <c r="B56" s="37" t="s">
        <v>15</v>
      </c>
      <c r="C56" s="38">
        <v>3</v>
      </c>
      <c r="D56" s="39">
        <v>5.5E-2</v>
      </c>
      <c r="E56" s="39">
        <v>6.5000000000000002E-2</v>
      </c>
      <c r="F56" s="39">
        <v>4.0000000000000001E-3</v>
      </c>
      <c r="G56" s="40">
        <v>52</v>
      </c>
      <c r="H56" s="39">
        <v>0.94499999999999995</v>
      </c>
      <c r="I56" s="39">
        <v>6.8000000000000005E-2</v>
      </c>
      <c r="J56" s="39">
        <v>6.4000000000000001E-2</v>
      </c>
      <c r="K56" s="40">
        <v>55</v>
      </c>
      <c r="L56" s="39">
        <v>1</v>
      </c>
      <c r="M56" s="39">
        <v>6.8000000000000005E-2</v>
      </c>
      <c r="N56" s="41">
        <v>6.8000000000000005E-2</v>
      </c>
    </row>
    <row r="57" spans="1:14" ht="13.5">
      <c r="A57" s="21"/>
      <c r="B57" s="37" t="s">
        <v>16</v>
      </c>
      <c r="C57" s="38">
        <v>1</v>
      </c>
      <c r="D57" s="39">
        <v>4.4999999999999998E-2</v>
      </c>
      <c r="E57" s="39">
        <v>2.1999999999999999E-2</v>
      </c>
      <c r="F57" s="39">
        <v>1E-3</v>
      </c>
      <c r="G57" s="40">
        <v>21</v>
      </c>
      <c r="H57" s="39">
        <v>0.95499999999999996</v>
      </c>
      <c r="I57" s="39">
        <v>2.7E-2</v>
      </c>
      <c r="J57" s="39">
        <v>2.5999999999999999E-2</v>
      </c>
      <c r="K57" s="40">
        <v>22</v>
      </c>
      <c r="L57" s="39">
        <v>1</v>
      </c>
      <c r="M57" s="39">
        <v>2.7E-2</v>
      </c>
      <c r="N57" s="41">
        <v>2.7E-2</v>
      </c>
    </row>
    <row r="58" spans="1:14" ht="13.5">
      <c r="A58" s="21"/>
      <c r="B58" s="37" t="s">
        <v>21</v>
      </c>
      <c r="C58" s="38">
        <v>0</v>
      </c>
      <c r="D58" s="39">
        <v>0</v>
      </c>
      <c r="E58" s="39">
        <v>0</v>
      </c>
      <c r="F58" s="39">
        <v>0</v>
      </c>
      <c r="G58" s="40">
        <v>4</v>
      </c>
      <c r="H58" s="39">
        <v>1</v>
      </c>
      <c r="I58" s="39">
        <v>5.0000000000000001E-3</v>
      </c>
      <c r="J58" s="39">
        <v>5.0000000000000001E-3</v>
      </c>
      <c r="K58" s="40">
        <v>4</v>
      </c>
      <c r="L58" s="39">
        <v>1</v>
      </c>
      <c r="M58" s="39">
        <v>5.0000000000000001E-3</v>
      </c>
      <c r="N58" s="41">
        <v>5.0000000000000001E-3</v>
      </c>
    </row>
    <row r="59" spans="1:14" ht="13.5">
      <c r="A59" s="21"/>
      <c r="B59" s="37" t="s">
        <v>17</v>
      </c>
      <c r="C59" s="38">
        <v>0</v>
      </c>
      <c r="D59" s="39">
        <v>0</v>
      </c>
      <c r="E59" s="39">
        <v>0</v>
      </c>
      <c r="F59" s="39">
        <v>0</v>
      </c>
      <c r="G59" s="40">
        <v>27</v>
      </c>
      <c r="H59" s="39">
        <v>1</v>
      </c>
      <c r="I59" s="39">
        <v>3.5000000000000003E-2</v>
      </c>
      <c r="J59" s="39">
        <v>3.3000000000000002E-2</v>
      </c>
      <c r="K59" s="40">
        <v>27</v>
      </c>
      <c r="L59" s="39">
        <v>1</v>
      </c>
      <c r="M59" s="39">
        <v>3.3000000000000002E-2</v>
      </c>
      <c r="N59" s="41">
        <v>3.3000000000000002E-2</v>
      </c>
    </row>
    <row r="60" spans="1:14" ht="13.5">
      <c r="A60" s="21"/>
      <c r="B60" s="37" t="s">
        <v>18</v>
      </c>
      <c r="C60" s="38">
        <v>0</v>
      </c>
      <c r="D60" s="39">
        <v>0</v>
      </c>
      <c r="E60" s="39">
        <v>0</v>
      </c>
      <c r="F60" s="39">
        <v>0</v>
      </c>
      <c r="G60" s="40">
        <v>8</v>
      </c>
      <c r="H60" s="39">
        <v>1</v>
      </c>
      <c r="I60" s="39">
        <v>0.01</v>
      </c>
      <c r="J60" s="39">
        <v>0.01</v>
      </c>
      <c r="K60" s="40">
        <v>8</v>
      </c>
      <c r="L60" s="39">
        <v>1</v>
      </c>
      <c r="M60" s="39">
        <v>0.01</v>
      </c>
      <c r="N60" s="41">
        <v>0.01</v>
      </c>
    </row>
    <row r="61" spans="1:14" ht="13.5">
      <c r="A61" s="21"/>
      <c r="B61" s="37" t="s">
        <v>19</v>
      </c>
      <c r="C61" s="38">
        <v>2</v>
      </c>
      <c r="D61" s="39">
        <v>4.7E-2</v>
      </c>
      <c r="E61" s="39">
        <v>4.2999999999999997E-2</v>
      </c>
      <c r="F61" s="39">
        <v>2E-3</v>
      </c>
      <c r="G61" s="40">
        <v>41</v>
      </c>
      <c r="H61" s="39">
        <v>0.95299999999999996</v>
      </c>
      <c r="I61" s="39">
        <v>5.3999999999999999E-2</v>
      </c>
      <c r="J61" s="39">
        <v>5.0999999999999997E-2</v>
      </c>
      <c r="K61" s="40">
        <v>43</v>
      </c>
      <c r="L61" s="39">
        <v>1</v>
      </c>
      <c r="M61" s="39">
        <v>5.2999999999999999E-2</v>
      </c>
      <c r="N61" s="41">
        <v>5.2999999999999999E-2</v>
      </c>
    </row>
    <row r="62" spans="1:14" ht="13.5">
      <c r="A62" s="21"/>
      <c r="B62" s="37" t="s">
        <v>65</v>
      </c>
      <c r="C62" s="38">
        <v>0</v>
      </c>
      <c r="D62" s="39">
        <v>0</v>
      </c>
      <c r="E62" s="39">
        <v>0</v>
      </c>
      <c r="F62" s="39">
        <v>0</v>
      </c>
      <c r="G62" s="40">
        <v>61</v>
      </c>
      <c r="H62" s="39">
        <v>1</v>
      </c>
      <c r="I62" s="39">
        <v>0.08</v>
      </c>
      <c r="J62" s="39">
        <v>7.4999999999999997E-2</v>
      </c>
      <c r="K62" s="40">
        <v>61</v>
      </c>
      <c r="L62" s="39">
        <v>1</v>
      </c>
      <c r="M62" s="39">
        <v>7.4999999999999997E-2</v>
      </c>
      <c r="N62" s="41">
        <v>7.4999999999999997E-2</v>
      </c>
    </row>
    <row r="63" spans="1:14" ht="13.5">
      <c r="A63" s="21"/>
      <c r="B63" s="37" t="s">
        <v>20</v>
      </c>
      <c r="C63" s="38">
        <v>0</v>
      </c>
      <c r="D63" s="39">
        <v>0</v>
      </c>
      <c r="E63" s="39">
        <v>0</v>
      </c>
      <c r="F63" s="39">
        <v>0</v>
      </c>
      <c r="G63" s="40">
        <v>25</v>
      </c>
      <c r="H63" s="39">
        <v>1</v>
      </c>
      <c r="I63" s="39">
        <v>3.3000000000000002E-2</v>
      </c>
      <c r="J63" s="39">
        <v>3.1E-2</v>
      </c>
      <c r="K63" s="40">
        <v>25</v>
      </c>
      <c r="L63" s="39">
        <v>1</v>
      </c>
      <c r="M63" s="39">
        <v>3.1E-2</v>
      </c>
      <c r="N63" s="41">
        <v>3.1E-2</v>
      </c>
    </row>
    <row r="64" spans="1:14" ht="13.5">
      <c r="A64" s="21"/>
      <c r="B64" s="37" t="s">
        <v>7</v>
      </c>
      <c r="C64" s="38">
        <v>6</v>
      </c>
      <c r="D64" s="39">
        <v>8.5999999999999993E-2</v>
      </c>
      <c r="E64" s="39">
        <v>0.13</v>
      </c>
      <c r="F64" s="39">
        <v>7.0000000000000001E-3</v>
      </c>
      <c r="G64" s="40">
        <v>64</v>
      </c>
      <c r="H64" s="39">
        <v>0.91400000000000003</v>
      </c>
      <c r="I64" s="39">
        <v>8.4000000000000005E-2</v>
      </c>
      <c r="J64" s="39">
        <v>7.9000000000000001E-2</v>
      </c>
      <c r="K64" s="40">
        <v>70</v>
      </c>
      <c r="L64" s="39">
        <v>1</v>
      </c>
      <c r="M64" s="39">
        <v>8.5999999999999993E-2</v>
      </c>
      <c r="N64" s="41">
        <v>8.5999999999999993E-2</v>
      </c>
    </row>
    <row r="65" spans="1:14" ht="13.5">
      <c r="A65" s="21"/>
      <c r="B65" s="37" t="s">
        <v>3</v>
      </c>
      <c r="C65" s="42">
        <v>0</v>
      </c>
      <c r="D65" s="43">
        <v>0</v>
      </c>
      <c r="E65" s="43">
        <v>0</v>
      </c>
      <c r="F65" s="43">
        <v>0</v>
      </c>
      <c r="G65" s="44">
        <v>28</v>
      </c>
      <c r="H65" s="43">
        <v>1</v>
      </c>
      <c r="I65" s="43">
        <v>3.6999999999999998E-2</v>
      </c>
      <c r="J65" s="43">
        <v>3.5000000000000003E-2</v>
      </c>
      <c r="K65" s="44">
        <v>28</v>
      </c>
      <c r="L65" s="43">
        <v>1</v>
      </c>
      <c r="M65" s="43">
        <v>3.5000000000000003E-2</v>
      </c>
      <c r="N65" s="45">
        <v>3.5000000000000003E-2</v>
      </c>
    </row>
    <row r="66" spans="1:14" ht="13.5">
      <c r="A66" s="21"/>
      <c r="B66" s="37" t="s">
        <v>165</v>
      </c>
      <c r="C66" s="38">
        <v>2</v>
      </c>
      <c r="D66" s="39">
        <v>0.222</v>
      </c>
      <c r="E66" s="39">
        <v>4.2999999999999997E-2</v>
      </c>
      <c r="F66" s="39">
        <v>2E-3</v>
      </c>
      <c r="G66" s="40">
        <v>7</v>
      </c>
      <c r="H66" s="39">
        <v>0.77800000000000002</v>
      </c>
      <c r="I66" s="39">
        <v>8.9999999999999993E-3</v>
      </c>
      <c r="J66" s="39">
        <v>8.9999999999999993E-3</v>
      </c>
      <c r="K66" s="40">
        <v>9</v>
      </c>
      <c r="L66" s="39">
        <v>1</v>
      </c>
      <c r="M66" s="39">
        <v>1.0999999999999999E-2</v>
      </c>
      <c r="N66" s="41">
        <v>1.0999999999999999E-2</v>
      </c>
    </row>
    <row r="67" spans="1:14" ht="13.5">
      <c r="A67" s="21"/>
      <c r="B67" s="46"/>
      <c r="C67" s="42"/>
      <c r="D67" s="43"/>
      <c r="E67" s="43"/>
      <c r="F67" s="43"/>
      <c r="G67" s="44"/>
      <c r="H67" s="43"/>
      <c r="I67" s="43"/>
      <c r="J67" s="43"/>
      <c r="K67" s="44"/>
      <c r="L67" s="43"/>
      <c r="M67" s="43"/>
      <c r="N67" s="45"/>
    </row>
    <row r="68" spans="1:14" ht="14.25" thickBot="1">
      <c r="A68" s="23"/>
      <c r="B68" s="24" t="s">
        <v>22</v>
      </c>
      <c r="C68" s="25">
        <v>46</v>
      </c>
      <c r="D68" s="26">
        <v>5.7000000000000002E-2</v>
      </c>
      <c r="E68" s="26">
        <v>1</v>
      </c>
      <c r="F68" s="26">
        <v>5.7000000000000002E-2</v>
      </c>
      <c r="G68" s="27">
        <v>765</v>
      </c>
      <c r="H68" s="26">
        <v>0.94299999999999995</v>
      </c>
      <c r="I68" s="26">
        <v>1</v>
      </c>
      <c r="J68" s="26">
        <v>0.94299999999999995</v>
      </c>
      <c r="K68" s="27">
        <v>811</v>
      </c>
      <c r="L68" s="26">
        <v>1</v>
      </c>
      <c r="M68" s="26">
        <v>1</v>
      </c>
      <c r="N68" s="28">
        <v>1</v>
      </c>
    </row>
    <row r="69" spans="1:14" ht="13.5">
      <c r="A69" s="47"/>
      <c r="B69" s="48"/>
      <c r="C69" s="62"/>
      <c r="D69" s="19"/>
      <c r="E69" s="19"/>
      <c r="F69" s="19"/>
      <c r="G69" s="20"/>
      <c r="H69" s="19"/>
      <c r="I69" s="19"/>
      <c r="J69" s="19"/>
      <c r="K69" s="20"/>
      <c r="L69" s="19"/>
      <c r="M69" s="19"/>
      <c r="N69" s="19"/>
    </row>
    <row r="70" spans="1:14" ht="12.75">
      <c r="A70" s="8" t="s">
        <v>66</v>
      </c>
      <c r="F70" s="9" t="s">
        <v>57</v>
      </c>
      <c r="G70" s="9"/>
      <c r="H70" s="9"/>
      <c r="I70" s="9"/>
      <c r="J70" s="9" t="s">
        <v>58</v>
      </c>
    </row>
    <row r="71" spans="1:14" ht="12" customHeight="1">
      <c r="A71" s="306"/>
      <c r="B71" s="307"/>
      <c r="C71" s="614" t="s">
        <v>70</v>
      </c>
      <c r="D71" s="615"/>
      <c r="E71" s="615"/>
      <c r="F71" s="615"/>
      <c r="G71" s="616"/>
      <c r="H71" s="50"/>
    </row>
    <row r="72" spans="1:14">
      <c r="A72" s="308"/>
      <c r="B72" s="309"/>
      <c r="C72" s="611" t="s">
        <v>67</v>
      </c>
      <c r="D72" s="612"/>
      <c r="E72" s="612"/>
      <c r="F72" s="612"/>
      <c r="G72" s="613"/>
      <c r="H72" s="50"/>
    </row>
    <row r="73" spans="1:14" ht="56.25">
      <c r="A73" s="308"/>
      <c r="B73" s="309"/>
      <c r="C73" s="310" t="s">
        <v>42</v>
      </c>
      <c r="D73" s="311">
        <v>2010</v>
      </c>
      <c r="E73" s="312">
        <v>2005</v>
      </c>
      <c r="F73" s="313">
        <v>2000</v>
      </c>
      <c r="G73" s="314" t="s">
        <v>68</v>
      </c>
      <c r="H73" s="51"/>
      <c r="I73" s="51"/>
      <c r="J73" s="52"/>
      <c r="N73" s="6"/>
    </row>
    <row r="74" spans="1:14" ht="13.5">
      <c r="A74" s="315" t="s">
        <v>23</v>
      </c>
      <c r="B74" s="316" t="s">
        <v>1</v>
      </c>
      <c r="C74" s="317">
        <f t="shared" ref="C74:D103" si="10">C7</f>
        <v>2</v>
      </c>
      <c r="D74" s="318">
        <f t="shared" si="10"/>
        <v>5.5555555555555552E-2</v>
      </c>
      <c r="E74" s="319">
        <v>6.5000000000000002E-2</v>
      </c>
      <c r="F74" s="320">
        <v>0.16666666666666669</v>
      </c>
      <c r="G74" s="321">
        <f>E74-F74</f>
        <v>-0.10166666666666668</v>
      </c>
      <c r="H74" s="53"/>
      <c r="I74" s="54"/>
      <c r="J74" s="55"/>
      <c r="N74" s="6"/>
    </row>
    <row r="75" spans="1:14" ht="13.5">
      <c r="A75" s="322"/>
      <c r="B75" s="323" t="s">
        <v>2</v>
      </c>
      <c r="C75" s="324">
        <f t="shared" si="10"/>
        <v>0</v>
      </c>
      <c r="D75" s="325">
        <f t="shared" si="10"/>
        <v>0</v>
      </c>
      <c r="E75" s="326">
        <v>0</v>
      </c>
      <c r="F75" s="327">
        <v>0</v>
      </c>
      <c r="G75" s="328">
        <f>E75-F75</f>
        <v>0</v>
      </c>
      <c r="H75" s="53"/>
      <c r="I75" s="54"/>
      <c r="J75" s="55"/>
      <c r="N75" s="6"/>
    </row>
    <row r="76" spans="1:14" ht="13.5">
      <c r="A76" s="322"/>
      <c r="B76" s="323" t="s">
        <v>45</v>
      </c>
      <c r="C76" s="324">
        <f t="shared" si="10"/>
        <v>0</v>
      </c>
      <c r="D76" s="325">
        <f t="shared" si="10"/>
        <v>0</v>
      </c>
      <c r="E76" s="326"/>
      <c r="F76" s="327"/>
      <c r="G76" s="328"/>
      <c r="H76" s="53"/>
      <c r="I76" s="54"/>
      <c r="J76" s="55"/>
      <c r="N76" s="6"/>
    </row>
    <row r="77" spans="1:14" ht="13.5">
      <c r="A77" s="322"/>
      <c r="B77" s="323" t="s">
        <v>46</v>
      </c>
      <c r="C77" s="324">
        <f t="shared" si="10"/>
        <v>7</v>
      </c>
      <c r="D77" s="325">
        <f t="shared" si="10"/>
        <v>0.12727272727272726</v>
      </c>
      <c r="E77" s="326"/>
      <c r="F77" s="327"/>
      <c r="G77" s="328"/>
      <c r="H77" s="53"/>
      <c r="I77" s="6"/>
      <c r="J77" s="55"/>
      <c r="N77" s="6"/>
    </row>
    <row r="78" spans="1:14" ht="13.5">
      <c r="A78" s="322"/>
      <c r="B78" s="323" t="s">
        <v>12</v>
      </c>
      <c r="C78" s="324">
        <f t="shared" si="10"/>
        <v>1</v>
      </c>
      <c r="D78" s="325">
        <f t="shared" si="10"/>
        <v>2.5000000000000001E-2</v>
      </c>
      <c r="E78" s="326">
        <v>6.7000000000000004E-2</v>
      </c>
      <c r="F78" s="327"/>
      <c r="G78" s="328"/>
      <c r="H78" s="53"/>
      <c r="I78" s="6"/>
      <c r="J78" s="55"/>
      <c r="N78" s="6"/>
    </row>
    <row r="79" spans="1:14" ht="13.5">
      <c r="A79" s="322"/>
      <c r="B79" s="323" t="s">
        <v>4</v>
      </c>
      <c r="C79" s="324">
        <f t="shared" si="10"/>
        <v>5</v>
      </c>
      <c r="D79" s="325">
        <f t="shared" si="10"/>
        <v>0.11904761904761904</v>
      </c>
      <c r="E79" s="326">
        <v>0.23899999999999999</v>
      </c>
      <c r="F79" s="327"/>
      <c r="G79" s="328"/>
      <c r="H79" s="53"/>
      <c r="I79" s="6"/>
      <c r="J79" s="55"/>
      <c r="N79" s="6"/>
    </row>
    <row r="80" spans="1:14" ht="13.5">
      <c r="A80" s="322"/>
      <c r="B80" s="323" t="s">
        <v>6</v>
      </c>
      <c r="C80" s="324">
        <f t="shared" si="10"/>
        <v>0</v>
      </c>
      <c r="D80" s="329">
        <f t="shared" si="10"/>
        <v>0</v>
      </c>
      <c r="E80" s="326">
        <v>0</v>
      </c>
      <c r="F80" s="327">
        <v>0</v>
      </c>
      <c r="G80" s="328">
        <f>E80-F80</f>
        <v>0</v>
      </c>
      <c r="H80" s="53"/>
      <c r="I80" s="6"/>
      <c r="J80" s="55"/>
      <c r="N80" s="6"/>
    </row>
    <row r="81" spans="1:14" ht="13.5">
      <c r="A81" s="322"/>
      <c r="B81" s="323" t="s">
        <v>8</v>
      </c>
      <c r="C81" s="324">
        <f t="shared" si="10"/>
        <v>0</v>
      </c>
      <c r="D81" s="325">
        <f t="shared" si="10"/>
        <v>0</v>
      </c>
      <c r="E81" s="326">
        <v>0.111</v>
      </c>
      <c r="F81" s="327"/>
      <c r="G81" s="328"/>
      <c r="H81" s="53"/>
      <c r="I81" s="6"/>
      <c r="J81" s="55"/>
      <c r="N81" s="6"/>
    </row>
    <row r="82" spans="1:14" ht="13.5">
      <c r="A82" s="322"/>
      <c r="B82" s="323" t="s">
        <v>9</v>
      </c>
      <c r="C82" s="324">
        <f t="shared" si="10"/>
        <v>2</v>
      </c>
      <c r="D82" s="325">
        <f t="shared" si="10"/>
        <v>4.6511627906976744E-2</v>
      </c>
      <c r="E82" s="326">
        <v>2.9000000000000001E-2</v>
      </c>
      <c r="F82" s="327">
        <v>3.5714285714285719E-2</v>
      </c>
      <c r="G82" s="328">
        <f>E82-F82</f>
        <v>-6.7142857142857178E-3</v>
      </c>
      <c r="H82" s="53"/>
      <c r="I82" s="6"/>
      <c r="J82" s="55"/>
      <c r="N82" s="6"/>
    </row>
    <row r="83" spans="1:14" ht="13.5">
      <c r="A83" s="322"/>
      <c r="B83" s="323" t="s">
        <v>10</v>
      </c>
      <c r="C83" s="324">
        <f t="shared" si="10"/>
        <v>5</v>
      </c>
      <c r="D83" s="325">
        <f t="shared" si="10"/>
        <v>0.16129032258064516</v>
      </c>
      <c r="E83" s="326">
        <v>0.125</v>
      </c>
      <c r="F83" s="327">
        <v>0.14666666666666667</v>
      </c>
      <c r="G83" s="328">
        <f>E83-F83</f>
        <v>-2.1666666666666667E-2</v>
      </c>
      <c r="H83" s="53"/>
      <c r="I83" s="6"/>
      <c r="J83" s="55"/>
      <c r="N83" s="6"/>
    </row>
    <row r="84" spans="1:14" ht="13.5">
      <c r="A84" s="322"/>
      <c r="B84" s="323" t="s">
        <v>47</v>
      </c>
      <c r="C84" s="324">
        <f t="shared" si="10"/>
        <v>0</v>
      </c>
      <c r="D84" s="325">
        <f t="shared" si="10"/>
        <v>0</v>
      </c>
      <c r="E84" s="326"/>
      <c r="F84" s="327"/>
      <c r="G84" s="328"/>
      <c r="H84" s="53"/>
      <c r="I84" s="6"/>
      <c r="J84" s="55"/>
      <c r="N84" s="6"/>
    </row>
    <row r="85" spans="1:14" ht="13.5">
      <c r="A85" s="322"/>
      <c r="B85" s="323" t="s">
        <v>5</v>
      </c>
      <c r="C85" s="324">
        <f t="shared" si="10"/>
        <v>1</v>
      </c>
      <c r="D85" s="325">
        <f t="shared" si="10"/>
        <v>9.8039215686274508E-3</v>
      </c>
      <c r="E85" s="326">
        <v>2.9000000000000001E-2</v>
      </c>
      <c r="F85" s="327">
        <v>2.1276595744680851E-2</v>
      </c>
      <c r="G85" s="328">
        <f>E85-F85</f>
        <v>7.7234042553191509E-3</v>
      </c>
      <c r="H85" s="53"/>
      <c r="I85" s="6"/>
      <c r="J85" s="55"/>
      <c r="N85" s="6"/>
    </row>
    <row r="86" spans="1:14" ht="13.5">
      <c r="A86" s="322"/>
      <c r="B86" s="323" t="s">
        <v>11</v>
      </c>
      <c r="C86" s="324">
        <f t="shared" si="10"/>
        <v>11</v>
      </c>
      <c r="D86" s="325">
        <f t="shared" si="10"/>
        <v>0.35483870967741937</v>
      </c>
      <c r="E86" s="326">
        <v>0.214</v>
      </c>
      <c r="F86" s="327">
        <v>0.6</v>
      </c>
      <c r="G86" s="328">
        <f>E86-F86</f>
        <v>-0.38600000000000001</v>
      </c>
      <c r="H86" s="53"/>
      <c r="I86" s="6"/>
      <c r="J86" s="55"/>
      <c r="N86" s="6"/>
    </row>
    <row r="87" spans="1:14" ht="13.5">
      <c r="A87" s="322"/>
      <c r="B87" s="323" t="s">
        <v>13</v>
      </c>
      <c r="C87" s="324">
        <f t="shared" si="10"/>
        <v>1</v>
      </c>
      <c r="D87" s="325">
        <f t="shared" si="10"/>
        <v>2.0833333333333332E-2</v>
      </c>
      <c r="E87" s="326">
        <v>1.7000000000000001E-2</v>
      </c>
      <c r="F87" s="327">
        <v>2.9411764705882356E-2</v>
      </c>
      <c r="G87" s="328">
        <f>E87-F87</f>
        <v>-1.2411764705882355E-2</v>
      </c>
      <c r="H87" s="53"/>
      <c r="I87" s="6"/>
      <c r="J87" s="55"/>
      <c r="N87" s="6"/>
    </row>
    <row r="88" spans="1:14" ht="13.5">
      <c r="A88" s="322"/>
      <c r="B88" s="323" t="s">
        <v>14</v>
      </c>
      <c r="C88" s="324">
        <f t="shared" si="10"/>
        <v>0</v>
      </c>
      <c r="D88" s="325">
        <f t="shared" si="10"/>
        <v>0</v>
      </c>
      <c r="E88" s="585">
        <v>0</v>
      </c>
      <c r="F88" s="327"/>
      <c r="G88" s="328"/>
      <c r="H88" s="53"/>
      <c r="I88" s="6"/>
      <c r="J88" s="55"/>
      <c r="N88" s="6"/>
    </row>
    <row r="89" spans="1:14" ht="13.5">
      <c r="A89" s="322"/>
      <c r="B89" s="323" t="s">
        <v>15</v>
      </c>
      <c r="C89" s="324">
        <f t="shared" si="10"/>
        <v>3</v>
      </c>
      <c r="D89" s="325">
        <f t="shared" si="10"/>
        <v>2.564102564102564E-2</v>
      </c>
      <c r="E89" s="585">
        <v>5.5E-2</v>
      </c>
      <c r="F89" s="327"/>
      <c r="G89" s="328"/>
      <c r="H89" s="53"/>
      <c r="I89" s="6"/>
      <c r="J89" s="55"/>
    </row>
    <row r="90" spans="1:14" ht="13.5">
      <c r="A90" s="322"/>
      <c r="B90" s="323" t="s">
        <v>48</v>
      </c>
      <c r="C90" s="324">
        <f t="shared" si="10"/>
        <v>2</v>
      </c>
      <c r="D90" s="325">
        <f t="shared" si="10"/>
        <v>7.1428571428571425E-2</v>
      </c>
      <c r="E90" s="326"/>
      <c r="F90" s="327"/>
      <c r="G90" s="328"/>
      <c r="H90" s="53"/>
      <c r="I90" s="6"/>
      <c r="J90" s="55"/>
    </row>
    <row r="91" spans="1:14" ht="13.5">
      <c r="A91" s="322"/>
      <c r="B91" s="323" t="s">
        <v>16</v>
      </c>
      <c r="C91" s="324">
        <f t="shared" si="10"/>
        <v>0</v>
      </c>
      <c r="D91" s="325">
        <f t="shared" si="10"/>
        <v>0</v>
      </c>
      <c r="E91" s="326">
        <v>4.4999999999999998E-2</v>
      </c>
      <c r="F91" s="327"/>
      <c r="G91" s="328"/>
      <c r="H91" s="53"/>
      <c r="I91" s="6"/>
      <c r="J91" s="55"/>
    </row>
    <row r="92" spans="1:14" ht="13.5">
      <c r="A92" s="322"/>
      <c r="B92" s="323" t="s">
        <v>21</v>
      </c>
      <c r="C92" s="324">
        <f t="shared" si="10"/>
        <v>0</v>
      </c>
      <c r="D92" s="325">
        <f t="shared" si="10"/>
        <v>0</v>
      </c>
      <c r="E92" s="326">
        <v>0</v>
      </c>
      <c r="F92" s="327"/>
      <c r="G92" s="328"/>
      <c r="H92" s="53"/>
      <c r="I92" s="6"/>
      <c r="J92" s="55"/>
    </row>
    <row r="93" spans="1:14" ht="13.5">
      <c r="A93" s="322"/>
      <c r="B93" s="323" t="s">
        <v>17</v>
      </c>
      <c r="C93" s="324">
        <f t="shared" si="10"/>
        <v>0</v>
      </c>
      <c r="D93" s="325">
        <f t="shared" si="10"/>
        <v>0</v>
      </c>
      <c r="E93" s="326">
        <v>0</v>
      </c>
      <c r="F93" s="327">
        <v>0</v>
      </c>
      <c r="G93" s="328">
        <f>E93-F93</f>
        <v>0</v>
      </c>
      <c r="H93" s="53"/>
      <c r="I93" s="54"/>
      <c r="J93" s="55"/>
    </row>
    <row r="94" spans="1:14" ht="13.5">
      <c r="A94" s="322"/>
      <c r="B94" s="323" t="s">
        <v>18</v>
      </c>
      <c r="C94" s="324">
        <f t="shared" si="10"/>
        <v>0</v>
      </c>
      <c r="D94" s="325">
        <f t="shared" si="10"/>
        <v>0</v>
      </c>
      <c r="E94" s="326">
        <v>0</v>
      </c>
      <c r="F94" s="327">
        <v>3.0303030303030304E-2</v>
      </c>
      <c r="G94" s="328">
        <f>E94-F94</f>
        <v>-3.0303030303030304E-2</v>
      </c>
      <c r="H94" s="53"/>
      <c r="I94" s="54"/>
      <c r="J94" s="55"/>
    </row>
    <row r="95" spans="1:14" ht="13.5">
      <c r="A95" s="322"/>
      <c r="B95" s="323" t="s">
        <v>19</v>
      </c>
      <c r="C95" s="324">
        <f t="shared" si="10"/>
        <v>13</v>
      </c>
      <c r="D95" s="325">
        <f t="shared" si="10"/>
        <v>0.28888888888888886</v>
      </c>
      <c r="E95" s="326">
        <v>4.7E-2</v>
      </c>
      <c r="F95" s="327"/>
      <c r="G95" s="328"/>
      <c r="H95" s="53"/>
      <c r="I95" s="54"/>
      <c r="J95" s="55"/>
    </row>
    <row r="96" spans="1:14" ht="15" customHeight="1">
      <c r="A96" s="322"/>
      <c r="B96" s="323" t="s">
        <v>49</v>
      </c>
      <c r="C96" s="324">
        <f t="shared" si="10"/>
        <v>4</v>
      </c>
      <c r="D96" s="325">
        <f t="shared" si="10"/>
        <v>0.16</v>
      </c>
      <c r="E96" s="326"/>
      <c r="F96" s="327"/>
      <c r="G96" s="328"/>
      <c r="H96" s="53"/>
      <c r="I96" s="54"/>
      <c r="J96" s="55"/>
    </row>
    <row r="97" spans="1:14" ht="15" customHeight="1">
      <c r="A97" s="322"/>
      <c r="B97" s="323" t="s">
        <v>50</v>
      </c>
      <c r="C97" s="324">
        <f t="shared" si="10"/>
        <v>1</v>
      </c>
      <c r="D97" s="325">
        <f t="shared" si="10"/>
        <v>3.2258064516129031E-2</v>
      </c>
      <c r="E97" s="326"/>
      <c r="F97" s="327"/>
      <c r="G97" s="328"/>
      <c r="H97" s="53"/>
      <c r="I97" s="54"/>
      <c r="J97" s="55"/>
    </row>
    <row r="98" spans="1:14" ht="15" customHeight="1">
      <c r="A98" s="322"/>
      <c r="B98" s="323" t="s">
        <v>44</v>
      </c>
      <c r="C98" s="324">
        <f t="shared" si="10"/>
        <v>0</v>
      </c>
      <c r="D98" s="325">
        <f t="shared" si="10"/>
        <v>0</v>
      </c>
      <c r="E98" s="326">
        <v>0</v>
      </c>
      <c r="F98" s="327">
        <v>0</v>
      </c>
      <c r="G98" s="328">
        <f>E98-F98</f>
        <v>0</v>
      </c>
      <c r="H98" s="53"/>
      <c r="I98" s="54"/>
      <c r="J98" s="55"/>
    </row>
    <row r="99" spans="1:14" ht="15" customHeight="1">
      <c r="A99" s="322"/>
      <c r="B99" s="323" t="s">
        <v>20</v>
      </c>
      <c r="C99" s="324">
        <f t="shared" si="10"/>
        <v>0</v>
      </c>
      <c r="D99" s="325">
        <f t="shared" si="10"/>
        <v>0</v>
      </c>
      <c r="E99" s="326">
        <v>0</v>
      </c>
      <c r="F99" s="327">
        <v>0</v>
      </c>
      <c r="G99" s="328">
        <f>E99-F99</f>
        <v>0</v>
      </c>
      <c r="H99" s="53"/>
      <c r="I99" s="54"/>
      <c r="J99" s="55"/>
    </row>
    <row r="100" spans="1:14" ht="15" customHeight="1">
      <c r="A100" s="322"/>
      <c r="B100" s="323" t="s">
        <v>7</v>
      </c>
      <c r="C100" s="324">
        <f t="shared" si="10"/>
        <v>13</v>
      </c>
      <c r="D100" s="325">
        <f t="shared" si="10"/>
        <v>0.20634920634920634</v>
      </c>
      <c r="E100" s="326">
        <v>8.5999999999999993E-2</v>
      </c>
      <c r="F100" s="327">
        <v>7.9365079365079361E-2</v>
      </c>
      <c r="G100" s="328">
        <f>E100-F100</f>
        <v>6.6349206349206324E-3</v>
      </c>
      <c r="H100" s="53"/>
      <c r="I100" s="54"/>
      <c r="J100" s="55"/>
    </row>
    <row r="101" spans="1:14" ht="15" customHeight="1">
      <c r="A101" s="322"/>
      <c r="B101" s="323" t="s">
        <v>29</v>
      </c>
      <c r="C101" s="324">
        <f t="shared" si="10"/>
        <v>1</v>
      </c>
      <c r="D101" s="325">
        <f t="shared" si="10"/>
        <v>5.2631578947368418E-2</v>
      </c>
      <c r="E101" s="326"/>
      <c r="F101" s="327">
        <v>3.8461538461538464E-2</v>
      </c>
      <c r="G101" s="328"/>
      <c r="H101" s="53"/>
      <c r="I101" s="54"/>
      <c r="J101" s="55"/>
    </row>
    <row r="102" spans="1:14" ht="15" customHeight="1">
      <c r="A102" s="322"/>
      <c r="B102" s="323" t="s">
        <v>3</v>
      </c>
      <c r="C102" s="324">
        <f t="shared" si="10"/>
        <v>1</v>
      </c>
      <c r="D102" s="325">
        <f t="shared" si="10"/>
        <v>5.2631578947368418E-2</v>
      </c>
      <c r="E102" s="326">
        <v>0</v>
      </c>
      <c r="F102" s="327">
        <v>2.9411764705882356E-2</v>
      </c>
      <c r="G102" s="328">
        <f>E102-F102</f>
        <v>-2.9411764705882356E-2</v>
      </c>
      <c r="H102" s="53"/>
      <c r="I102" s="54"/>
      <c r="J102" s="55"/>
    </row>
    <row r="103" spans="1:14" ht="13.5">
      <c r="A103" s="322"/>
      <c r="B103" s="323" t="s">
        <v>165</v>
      </c>
      <c r="C103" s="324">
        <f t="shared" si="10"/>
        <v>3</v>
      </c>
      <c r="D103" s="325">
        <f t="shared" si="10"/>
        <v>0.1875</v>
      </c>
      <c r="E103" s="326">
        <v>0.222</v>
      </c>
      <c r="F103" s="327">
        <v>0.16883116883116883</v>
      </c>
      <c r="G103" s="328">
        <f>E103-F103</f>
        <v>5.3168831168831171E-2</v>
      </c>
      <c r="H103" s="53"/>
      <c r="I103" s="6"/>
      <c r="J103" s="55"/>
      <c r="N103" s="6"/>
    </row>
    <row r="104" spans="1:14" ht="13.5">
      <c r="A104" s="322"/>
      <c r="B104" s="331"/>
      <c r="C104" s="324"/>
      <c r="D104" s="325"/>
      <c r="E104" s="326"/>
      <c r="F104" s="327"/>
      <c r="G104" s="328"/>
      <c r="H104" s="55"/>
      <c r="I104" s="59"/>
      <c r="J104" s="59"/>
    </row>
    <row r="105" spans="1:14" ht="15" customHeight="1">
      <c r="A105" s="332"/>
      <c r="B105" s="333" t="s">
        <v>22</v>
      </c>
      <c r="C105" s="334">
        <f>C38</f>
        <v>76</v>
      </c>
      <c r="D105" s="335">
        <f>D38</f>
        <v>7.421875E-2</v>
      </c>
      <c r="E105" s="584">
        <v>5.7000000000000002E-2</v>
      </c>
      <c r="F105" s="337">
        <v>6.3858695652173919E-2</v>
      </c>
      <c r="G105" s="338">
        <f>E105-F105</f>
        <v>-6.858695652173917E-3</v>
      </c>
      <c r="H105" s="53"/>
      <c r="I105" s="54"/>
      <c r="J105" s="55"/>
    </row>
    <row r="107" spans="1:14">
      <c r="H107" s="63"/>
    </row>
    <row r="108" spans="1:14">
      <c r="H108" s="63"/>
    </row>
    <row r="109" spans="1:14">
      <c r="D109" s="6"/>
      <c r="H109" s="63"/>
    </row>
    <row r="110" spans="1:14">
      <c r="D110" s="6"/>
      <c r="H110" s="63"/>
    </row>
    <row r="111" spans="1:14">
      <c r="D111" s="6"/>
      <c r="H111" s="63"/>
    </row>
    <row r="112" spans="1:14">
      <c r="D112" s="6"/>
      <c r="H112" s="63"/>
    </row>
    <row r="113" spans="4:8">
      <c r="D113" s="6"/>
      <c r="H113" s="63"/>
    </row>
    <row r="114" spans="4:8">
      <c r="D114" s="6"/>
      <c r="H114" s="63"/>
    </row>
    <row r="115" spans="4:8">
      <c r="D115" s="6"/>
      <c r="H115" s="63"/>
    </row>
    <row r="116" spans="4:8">
      <c r="D116" s="6"/>
      <c r="H116" s="63"/>
    </row>
    <row r="117" spans="4:8">
      <c r="D117" s="6"/>
      <c r="H117" s="63"/>
    </row>
    <row r="118" spans="4:8">
      <c r="D118" s="6"/>
      <c r="H118" s="63"/>
    </row>
    <row r="119" spans="4:8">
      <c r="D119" s="6"/>
      <c r="H119" s="63"/>
    </row>
    <row r="120" spans="4:8">
      <c r="D120" s="6"/>
      <c r="H120" s="63"/>
    </row>
    <row r="121" spans="4:8">
      <c r="D121" s="6"/>
      <c r="H121" s="63"/>
    </row>
    <row r="122" spans="4:8">
      <c r="D122" s="6"/>
      <c r="H122" s="63"/>
    </row>
    <row r="123" spans="4:8">
      <c r="D123" s="6"/>
      <c r="H123" s="63"/>
    </row>
    <row r="124" spans="4:8">
      <c r="D124" s="6"/>
    </row>
    <row r="125" spans="4:8">
      <c r="D125" s="6"/>
    </row>
  </sheetData>
  <mergeCells count="6">
    <mergeCell ref="C72:G72"/>
    <mergeCell ref="C4:N4"/>
    <mergeCell ref="K5:N5"/>
    <mergeCell ref="G5:J5"/>
    <mergeCell ref="C5:F5"/>
    <mergeCell ref="C71:G7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L339"/>
  <sheetViews>
    <sheetView topLeftCell="A85" zoomScale="70" zoomScaleNormal="70" workbookViewId="0">
      <selection activeCell="C110" sqref="C110"/>
    </sheetView>
  </sheetViews>
  <sheetFormatPr defaultColWidth="9.33203125" defaultRowHeight="12"/>
  <cols>
    <col min="1" max="1" width="9.33203125" style="1"/>
    <col min="2" max="2" width="14" style="1" bestFit="1" customWidth="1"/>
    <col min="3" max="3" width="9.33203125" style="1"/>
    <col min="4" max="4" width="14.1640625" style="1" customWidth="1"/>
    <col min="5" max="5" width="16.1640625" style="1" customWidth="1"/>
    <col min="6" max="6" width="9.33203125" style="1"/>
    <col min="7" max="7" width="12" style="1" customWidth="1"/>
    <col min="8" max="8" width="15" style="1" customWidth="1"/>
    <col min="9" max="9" width="10.33203125" style="1" bestFit="1" customWidth="1"/>
    <col min="10" max="10" width="9.33203125" style="1"/>
    <col min="11" max="11" width="15.83203125" style="1" customWidth="1"/>
    <col min="12" max="12" width="9.33203125" style="1"/>
    <col min="13" max="13" width="10.33203125" style="1" bestFit="1" customWidth="1"/>
    <col min="14" max="14" width="14.1640625" style="1" customWidth="1"/>
    <col min="15" max="16" width="9.33203125" style="1"/>
    <col min="17" max="17" width="15" style="1" customWidth="1"/>
    <col min="18" max="19" width="9.33203125" style="1"/>
    <col min="20" max="20" width="16.1640625" style="1" customWidth="1"/>
    <col min="21" max="16384" width="9.33203125" style="1"/>
  </cols>
  <sheetData>
    <row r="1" spans="1:14" ht="15.75">
      <c r="A1" s="2" t="s">
        <v>72</v>
      </c>
    </row>
    <row r="2" spans="1:14" ht="15.75">
      <c r="A2" s="2"/>
    </row>
    <row r="3" spans="1:14" s="64" customFormat="1" ht="12.75">
      <c r="A3" s="8" t="s">
        <v>56</v>
      </c>
      <c r="F3" s="65" t="s">
        <v>57</v>
      </c>
      <c r="G3" s="65"/>
      <c r="H3" s="65"/>
      <c r="I3" s="65"/>
      <c r="J3" s="65" t="s">
        <v>58</v>
      </c>
    </row>
    <row r="4" spans="1:14">
      <c r="A4" s="290" t="s">
        <v>0</v>
      </c>
      <c r="B4" s="291" t="s">
        <v>0</v>
      </c>
      <c r="C4" s="608" t="s">
        <v>73</v>
      </c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</row>
    <row r="5" spans="1:14">
      <c r="A5" s="292"/>
      <c r="B5" s="179"/>
      <c r="C5" s="608" t="s">
        <v>57</v>
      </c>
      <c r="D5" s="608"/>
      <c r="E5" s="608"/>
      <c r="F5" s="608"/>
      <c r="G5" s="608" t="s">
        <v>58</v>
      </c>
      <c r="H5" s="608"/>
      <c r="I5" s="608"/>
      <c r="J5" s="608"/>
      <c r="K5" s="608" t="s">
        <v>22</v>
      </c>
      <c r="L5" s="608"/>
      <c r="M5" s="608"/>
      <c r="N5" s="608"/>
    </row>
    <row r="6" spans="1:14">
      <c r="A6" s="292"/>
      <c r="B6" s="179"/>
      <c r="C6" s="293" t="s">
        <v>60</v>
      </c>
      <c r="D6" s="293" t="s">
        <v>61</v>
      </c>
      <c r="E6" s="293" t="s">
        <v>62</v>
      </c>
      <c r="F6" s="293" t="s">
        <v>63</v>
      </c>
      <c r="G6" s="293" t="s">
        <v>60</v>
      </c>
      <c r="H6" s="293" t="s">
        <v>61</v>
      </c>
      <c r="I6" s="293" t="s">
        <v>62</v>
      </c>
      <c r="J6" s="293" t="s">
        <v>63</v>
      </c>
      <c r="K6" s="293" t="s">
        <v>60</v>
      </c>
      <c r="L6" s="293" t="s">
        <v>61</v>
      </c>
      <c r="M6" s="293" t="s">
        <v>62</v>
      </c>
      <c r="N6" s="293" t="s">
        <v>63</v>
      </c>
    </row>
    <row r="7" spans="1:14" ht="13.5">
      <c r="A7" s="252" t="s">
        <v>23</v>
      </c>
      <c r="B7" s="181" t="s">
        <v>1</v>
      </c>
      <c r="C7" s="230">
        <v>30</v>
      </c>
      <c r="D7" s="294">
        <f t="shared" ref="D7:D36" si="0">C7/$K7</f>
        <v>0.88235294117647056</v>
      </c>
      <c r="E7" s="295">
        <f t="shared" ref="E7:E36" si="1">C7/C$38</f>
        <v>3.4168564920273349E-2</v>
      </c>
      <c r="F7" s="295">
        <f t="shared" ref="F7:F36" si="2">C7/$K$38</f>
        <v>3.1023784901758014E-2</v>
      </c>
      <c r="G7" s="296">
        <f>K7-C7</f>
        <v>4</v>
      </c>
      <c r="H7" s="294">
        <f t="shared" ref="H7:H36" si="3">G7/$K7</f>
        <v>0.11764705882352941</v>
      </c>
      <c r="I7" s="295">
        <f t="shared" ref="I7:I36" si="4">G7/G$38</f>
        <v>4.49438202247191E-2</v>
      </c>
      <c r="J7" s="295">
        <f t="shared" ref="J7:J36" si="5">G7/$K$38</f>
        <v>4.1365046535677356E-3</v>
      </c>
      <c r="K7" s="296">
        <v>34</v>
      </c>
      <c r="L7" s="294">
        <f t="shared" ref="L7:L36" si="6">K7/$K7</f>
        <v>1</v>
      </c>
      <c r="M7" s="295">
        <f t="shared" ref="M7:M36" si="7">K7/K$38</f>
        <v>3.5160289555325748E-2</v>
      </c>
      <c r="N7" s="297">
        <f t="shared" ref="N7:N36" si="8">K7/$K$38</f>
        <v>3.5160289555325748E-2</v>
      </c>
    </row>
    <row r="8" spans="1:14" ht="13.5">
      <c r="A8" s="252"/>
      <c r="B8" s="181" t="s">
        <v>2</v>
      </c>
      <c r="C8" s="236">
        <v>35</v>
      </c>
      <c r="D8" s="294">
        <f t="shared" si="0"/>
        <v>0.94594594594594594</v>
      </c>
      <c r="E8" s="294">
        <f t="shared" si="1"/>
        <v>3.9863325740318908E-2</v>
      </c>
      <c r="F8" s="294">
        <f t="shared" si="2"/>
        <v>3.6194415718717683E-2</v>
      </c>
      <c r="G8" s="298">
        <f t="shared" ref="G8:G36" si="9">K8-C8</f>
        <v>2</v>
      </c>
      <c r="H8" s="294">
        <f t="shared" si="3"/>
        <v>5.4054054054054057E-2</v>
      </c>
      <c r="I8" s="294">
        <f t="shared" si="4"/>
        <v>2.247191011235955E-2</v>
      </c>
      <c r="J8" s="294">
        <f t="shared" si="5"/>
        <v>2.0682523267838678E-3</v>
      </c>
      <c r="K8" s="298">
        <v>37</v>
      </c>
      <c r="L8" s="294">
        <f t="shared" si="6"/>
        <v>1</v>
      </c>
      <c r="M8" s="294">
        <f t="shared" si="7"/>
        <v>3.8262668045501554E-2</v>
      </c>
      <c r="N8" s="299">
        <f t="shared" si="8"/>
        <v>3.8262668045501554E-2</v>
      </c>
    </row>
    <row r="9" spans="1:14" ht="13.5">
      <c r="A9" s="252"/>
      <c r="B9" s="181" t="s">
        <v>45</v>
      </c>
      <c r="C9" s="236">
        <v>5</v>
      </c>
      <c r="D9" s="294">
        <f t="shared" si="0"/>
        <v>0.83333333333333337</v>
      </c>
      <c r="E9" s="294">
        <f t="shared" si="1"/>
        <v>5.6947608200455585E-3</v>
      </c>
      <c r="F9" s="294">
        <f t="shared" si="2"/>
        <v>5.170630816959669E-3</v>
      </c>
      <c r="G9" s="298">
        <f t="shared" si="9"/>
        <v>1</v>
      </c>
      <c r="H9" s="294">
        <f t="shared" si="3"/>
        <v>0.16666666666666666</v>
      </c>
      <c r="I9" s="294">
        <f t="shared" si="4"/>
        <v>1.1235955056179775E-2</v>
      </c>
      <c r="J9" s="294">
        <f t="shared" si="5"/>
        <v>1.0341261633919339E-3</v>
      </c>
      <c r="K9" s="298">
        <v>6</v>
      </c>
      <c r="L9" s="294">
        <f t="shared" si="6"/>
        <v>1</v>
      </c>
      <c r="M9" s="294">
        <f t="shared" si="7"/>
        <v>6.2047569803516025E-3</v>
      </c>
      <c r="N9" s="299">
        <f t="shared" si="8"/>
        <v>6.2047569803516025E-3</v>
      </c>
    </row>
    <row r="10" spans="1:14" ht="13.5">
      <c r="A10" s="252"/>
      <c r="B10" s="181" t="s">
        <v>46</v>
      </c>
      <c r="C10" s="236">
        <v>40</v>
      </c>
      <c r="D10" s="294">
        <f t="shared" si="0"/>
        <v>0.88888888888888884</v>
      </c>
      <c r="E10" s="294">
        <f t="shared" si="1"/>
        <v>4.5558086560364468E-2</v>
      </c>
      <c r="F10" s="294">
        <f t="shared" si="2"/>
        <v>4.1365046535677352E-2</v>
      </c>
      <c r="G10" s="298">
        <f t="shared" si="9"/>
        <v>5</v>
      </c>
      <c r="H10" s="294">
        <f t="shared" si="3"/>
        <v>0.1111111111111111</v>
      </c>
      <c r="I10" s="294">
        <f t="shared" si="4"/>
        <v>5.6179775280898875E-2</v>
      </c>
      <c r="J10" s="294">
        <f t="shared" si="5"/>
        <v>5.170630816959669E-3</v>
      </c>
      <c r="K10" s="298">
        <v>45</v>
      </c>
      <c r="L10" s="294">
        <f t="shared" si="6"/>
        <v>1</v>
      </c>
      <c r="M10" s="294">
        <f t="shared" si="7"/>
        <v>4.6535677352637021E-2</v>
      </c>
      <c r="N10" s="299">
        <f t="shared" si="8"/>
        <v>4.6535677352637021E-2</v>
      </c>
    </row>
    <row r="11" spans="1:14" ht="13.5">
      <c r="A11" s="252"/>
      <c r="B11" s="181" t="s">
        <v>12</v>
      </c>
      <c r="C11" s="236">
        <v>37</v>
      </c>
      <c r="D11" s="294">
        <f t="shared" si="0"/>
        <v>1</v>
      </c>
      <c r="E11" s="294">
        <f t="shared" si="1"/>
        <v>4.2141230068337129E-2</v>
      </c>
      <c r="F11" s="294">
        <f t="shared" si="2"/>
        <v>3.8262668045501554E-2</v>
      </c>
      <c r="G11" s="298">
        <f t="shared" si="9"/>
        <v>0</v>
      </c>
      <c r="H11" s="294">
        <f t="shared" si="3"/>
        <v>0</v>
      </c>
      <c r="I11" s="294">
        <f t="shared" si="4"/>
        <v>0</v>
      </c>
      <c r="J11" s="294">
        <f t="shared" si="5"/>
        <v>0</v>
      </c>
      <c r="K11" s="298">
        <v>37</v>
      </c>
      <c r="L11" s="294">
        <f t="shared" si="6"/>
        <v>1</v>
      </c>
      <c r="M11" s="294">
        <f t="shared" si="7"/>
        <v>3.8262668045501554E-2</v>
      </c>
      <c r="N11" s="299">
        <f t="shared" si="8"/>
        <v>3.8262668045501554E-2</v>
      </c>
    </row>
    <row r="12" spans="1:14" ht="13.15" customHeight="1">
      <c r="A12" s="252"/>
      <c r="B12" s="181" t="s">
        <v>4</v>
      </c>
      <c r="C12" s="236">
        <v>39</v>
      </c>
      <c r="D12" s="294">
        <f t="shared" si="0"/>
        <v>0.97499999999999998</v>
      </c>
      <c r="E12" s="294">
        <f t="shared" si="1"/>
        <v>4.441913439635535E-2</v>
      </c>
      <c r="F12" s="294">
        <f t="shared" si="2"/>
        <v>4.0330920372285417E-2</v>
      </c>
      <c r="G12" s="298">
        <f t="shared" si="9"/>
        <v>1</v>
      </c>
      <c r="H12" s="294">
        <f t="shared" si="3"/>
        <v>2.5000000000000001E-2</v>
      </c>
      <c r="I12" s="294">
        <f t="shared" si="4"/>
        <v>1.1235955056179775E-2</v>
      </c>
      <c r="J12" s="294">
        <f t="shared" si="5"/>
        <v>1.0341261633919339E-3</v>
      </c>
      <c r="K12" s="298">
        <v>40</v>
      </c>
      <c r="L12" s="294">
        <f t="shared" si="6"/>
        <v>1</v>
      </c>
      <c r="M12" s="294">
        <f t="shared" si="7"/>
        <v>4.1365046535677352E-2</v>
      </c>
      <c r="N12" s="299">
        <f t="shared" si="8"/>
        <v>4.1365046535677352E-2</v>
      </c>
    </row>
    <row r="13" spans="1:14" ht="13.5">
      <c r="A13" s="252"/>
      <c r="B13" s="181" t="s">
        <v>6</v>
      </c>
      <c r="C13" s="236">
        <v>6</v>
      </c>
      <c r="D13" s="294">
        <f t="shared" si="0"/>
        <v>0.8571428571428571</v>
      </c>
      <c r="E13" s="294">
        <f t="shared" si="1"/>
        <v>6.8337129840546698E-3</v>
      </c>
      <c r="F13" s="294">
        <f t="shared" si="2"/>
        <v>6.2047569803516025E-3</v>
      </c>
      <c r="G13" s="298">
        <f t="shared" si="9"/>
        <v>1</v>
      </c>
      <c r="H13" s="294">
        <f t="shared" si="3"/>
        <v>0.14285714285714285</v>
      </c>
      <c r="I13" s="294">
        <f t="shared" si="4"/>
        <v>1.1235955056179775E-2</v>
      </c>
      <c r="J13" s="294">
        <f t="shared" si="5"/>
        <v>1.0341261633919339E-3</v>
      </c>
      <c r="K13" s="298">
        <v>7</v>
      </c>
      <c r="L13" s="294">
        <f t="shared" si="6"/>
        <v>1</v>
      </c>
      <c r="M13" s="294">
        <f t="shared" si="7"/>
        <v>7.2388831437435368E-3</v>
      </c>
      <c r="N13" s="299">
        <f t="shared" si="8"/>
        <v>7.2388831437435368E-3</v>
      </c>
    </row>
    <row r="14" spans="1:14" ht="13.5">
      <c r="A14" s="252"/>
      <c r="B14" s="181" t="s">
        <v>8</v>
      </c>
      <c r="C14" s="236">
        <v>16</v>
      </c>
      <c r="D14" s="294">
        <f t="shared" si="0"/>
        <v>0.88888888888888884</v>
      </c>
      <c r="E14" s="294">
        <f t="shared" si="1"/>
        <v>1.8223234624145785E-2</v>
      </c>
      <c r="F14" s="294">
        <f t="shared" si="2"/>
        <v>1.6546018614270942E-2</v>
      </c>
      <c r="G14" s="298">
        <f t="shared" si="9"/>
        <v>2</v>
      </c>
      <c r="H14" s="294">
        <f t="shared" si="3"/>
        <v>0.1111111111111111</v>
      </c>
      <c r="I14" s="294">
        <f t="shared" si="4"/>
        <v>2.247191011235955E-2</v>
      </c>
      <c r="J14" s="294">
        <f t="shared" si="5"/>
        <v>2.0682523267838678E-3</v>
      </c>
      <c r="K14" s="298">
        <v>18</v>
      </c>
      <c r="L14" s="294">
        <f t="shared" si="6"/>
        <v>1</v>
      </c>
      <c r="M14" s="294">
        <f t="shared" si="7"/>
        <v>1.8614270941054809E-2</v>
      </c>
      <c r="N14" s="299">
        <f t="shared" si="8"/>
        <v>1.8614270941054809E-2</v>
      </c>
    </row>
    <row r="15" spans="1:14" ht="13.5">
      <c r="A15" s="252"/>
      <c r="B15" s="181" t="s">
        <v>9</v>
      </c>
      <c r="C15" s="236">
        <v>39</v>
      </c>
      <c r="D15" s="294">
        <f t="shared" si="0"/>
        <v>0.97499999999999998</v>
      </c>
      <c r="E15" s="294">
        <f t="shared" si="1"/>
        <v>4.441913439635535E-2</v>
      </c>
      <c r="F15" s="294">
        <f t="shared" si="2"/>
        <v>4.0330920372285417E-2</v>
      </c>
      <c r="G15" s="298">
        <f t="shared" si="9"/>
        <v>1</v>
      </c>
      <c r="H15" s="294">
        <f t="shared" si="3"/>
        <v>2.5000000000000001E-2</v>
      </c>
      <c r="I15" s="294">
        <f t="shared" si="4"/>
        <v>1.1235955056179775E-2</v>
      </c>
      <c r="J15" s="294">
        <f t="shared" si="5"/>
        <v>1.0341261633919339E-3</v>
      </c>
      <c r="K15" s="298">
        <v>40</v>
      </c>
      <c r="L15" s="294">
        <f t="shared" si="6"/>
        <v>1</v>
      </c>
      <c r="M15" s="294">
        <f t="shared" si="7"/>
        <v>4.1365046535677352E-2</v>
      </c>
      <c r="N15" s="299">
        <f t="shared" si="8"/>
        <v>4.1365046535677352E-2</v>
      </c>
    </row>
    <row r="16" spans="1:14" ht="13.5">
      <c r="A16" s="252"/>
      <c r="B16" s="181" t="s">
        <v>10</v>
      </c>
      <c r="C16" s="236">
        <v>29</v>
      </c>
      <c r="D16" s="294">
        <f t="shared" si="0"/>
        <v>0.96666666666666667</v>
      </c>
      <c r="E16" s="294">
        <f t="shared" si="1"/>
        <v>3.3029612756264239E-2</v>
      </c>
      <c r="F16" s="294">
        <f t="shared" si="2"/>
        <v>2.9989658738366079E-2</v>
      </c>
      <c r="G16" s="298">
        <f t="shared" si="9"/>
        <v>1</v>
      </c>
      <c r="H16" s="294">
        <f t="shared" si="3"/>
        <v>3.3333333333333333E-2</v>
      </c>
      <c r="I16" s="294">
        <f t="shared" si="4"/>
        <v>1.1235955056179775E-2</v>
      </c>
      <c r="J16" s="294">
        <f t="shared" si="5"/>
        <v>1.0341261633919339E-3</v>
      </c>
      <c r="K16" s="298">
        <v>30</v>
      </c>
      <c r="L16" s="294">
        <f t="shared" si="6"/>
        <v>1</v>
      </c>
      <c r="M16" s="294">
        <f t="shared" si="7"/>
        <v>3.1023784901758014E-2</v>
      </c>
      <c r="N16" s="299">
        <f t="shared" si="8"/>
        <v>3.1023784901758014E-2</v>
      </c>
    </row>
    <row r="17" spans="1:14" ht="13.5">
      <c r="A17" s="252"/>
      <c r="B17" s="181" t="s">
        <v>47</v>
      </c>
      <c r="C17" s="236">
        <v>14</v>
      </c>
      <c r="D17" s="294">
        <f t="shared" si="0"/>
        <v>0.875</v>
      </c>
      <c r="E17" s="294">
        <f t="shared" si="1"/>
        <v>1.5945330296127564E-2</v>
      </c>
      <c r="F17" s="294">
        <f t="shared" si="2"/>
        <v>1.4477766287487074E-2</v>
      </c>
      <c r="G17" s="298">
        <f t="shared" si="9"/>
        <v>2</v>
      </c>
      <c r="H17" s="294">
        <f t="shared" si="3"/>
        <v>0.125</v>
      </c>
      <c r="I17" s="294">
        <f t="shared" si="4"/>
        <v>2.247191011235955E-2</v>
      </c>
      <c r="J17" s="294">
        <f t="shared" si="5"/>
        <v>2.0682523267838678E-3</v>
      </c>
      <c r="K17" s="298">
        <v>16</v>
      </c>
      <c r="L17" s="294">
        <f t="shared" si="6"/>
        <v>1</v>
      </c>
      <c r="M17" s="294">
        <f t="shared" si="7"/>
        <v>1.6546018614270942E-2</v>
      </c>
      <c r="N17" s="299">
        <f t="shared" si="8"/>
        <v>1.6546018614270942E-2</v>
      </c>
    </row>
    <row r="18" spans="1:14" ht="13.5">
      <c r="A18" s="252"/>
      <c r="B18" s="181" t="s">
        <v>5</v>
      </c>
      <c r="C18" s="236">
        <v>90</v>
      </c>
      <c r="D18" s="294">
        <f t="shared" si="0"/>
        <v>0.97826086956521741</v>
      </c>
      <c r="E18" s="294">
        <f t="shared" si="1"/>
        <v>0.10250569476082004</v>
      </c>
      <c r="F18" s="294">
        <f t="shared" si="2"/>
        <v>9.3071354705274043E-2</v>
      </c>
      <c r="G18" s="298">
        <f t="shared" si="9"/>
        <v>2</v>
      </c>
      <c r="H18" s="294">
        <f t="shared" si="3"/>
        <v>2.1739130434782608E-2</v>
      </c>
      <c r="I18" s="294">
        <f t="shared" si="4"/>
        <v>2.247191011235955E-2</v>
      </c>
      <c r="J18" s="294">
        <f t="shared" si="5"/>
        <v>2.0682523267838678E-3</v>
      </c>
      <c r="K18" s="298">
        <v>92</v>
      </c>
      <c r="L18" s="294">
        <f t="shared" si="6"/>
        <v>1</v>
      </c>
      <c r="M18" s="294">
        <f t="shared" si="7"/>
        <v>9.5139607032057913E-2</v>
      </c>
      <c r="N18" s="299">
        <f t="shared" si="8"/>
        <v>9.5139607032057913E-2</v>
      </c>
    </row>
    <row r="19" spans="1:14" ht="13.5">
      <c r="A19" s="252"/>
      <c r="B19" s="181" t="s">
        <v>11</v>
      </c>
      <c r="C19" s="236">
        <v>31</v>
      </c>
      <c r="D19" s="294">
        <f t="shared" si="0"/>
        <v>1</v>
      </c>
      <c r="E19" s="294">
        <f t="shared" si="1"/>
        <v>3.530751708428246E-2</v>
      </c>
      <c r="F19" s="294">
        <f t="shared" si="2"/>
        <v>3.2057911065149949E-2</v>
      </c>
      <c r="G19" s="298">
        <f t="shared" si="9"/>
        <v>0</v>
      </c>
      <c r="H19" s="294">
        <f t="shared" si="3"/>
        <v>0</v>
      </c>
      <c r="I19" s="294">
        <f t="shared" si="4"/>
        <v>0</v>
      </c>
      <c r="J19" s="294">
        <f t="shared" si="5"/>
        <v>0</v>
      </c>
      <c r="K19" s="298">
        <v>31</v>
      </c>
      <c r="L19" s="294">
        <f t="shared" si="6"/>
        <v>1</v>
      </c>
      <c r="M19" s="294">
        <f t="shared" si="7"/>
        <v>3.2057911065149949E-2</v>
      </c>
      <c r="N19" s="299">
        <f t="shared" si="8"/>
        <v>3.2057911065149949E-2</v>
      </c>
    </row>
    <row r="20" spans="1:14" ht="13.5">
      <c r="A20" s="252"/>
      <c r="B20" s="181" t="s">
        <v>13</v>
      </c>
      <c r="C20" s="236">
        <v>47</v>
      </c>
      <c r="D20" s="294">
        <f t="shared" si="0"/>
        <v>0.97916666666666663</v>
      </c>
      <c r="E20" s="294">
        <f t="shared" si="1"/>
        <v>5.3530751708428248E-2</v>
      </c>
      <c r="F20" s="294">
        <f t="shared" si="2"/>
        <v>4.8603929679420892E-2</v>
      </c>
      <c r="G20" s="298">
        <f t="shared" si="9"/>
        <v>1</v>
      </c>
      <c r="H20" s="294">
        <f t="shared" si="3"/>
        <v>2.0833333333333332E-2</v>
      </c>
      <c r="I20" s="294">
        <f t="shared" si="4"/>
        <v>1.1235955056179775E-2</v>
      </c>
      <c r="J20" s="294">
        <f t="shared" si="5"/>
        <v>1.0341261633919339E-3</v>
      </c>
      <c r="K20" s="298">
        <v>48</v>
      </c>
      <c r="L20" s="294">
        <f t="shared" si="6"/>
        <v>1</v>
      </c>
      <c r="M20" s="294">
        <f t="shared" si="7"/>
        <v>4.963805584281282E-2</v>
      </c>
      <c r="N20" s="299">
        <f t="shared" si="8"/>
        <v>4.963805584281282E-2</v>
      </c>
    </row>
    <row r="21" spans="1:14" ht="13.5">
      <c r="A21" s="252"/>
      <c r="B21" s="181" t="s">
        <v>14</v>
      </c>
      <c r="C21" s="236">
        <v>30</v>
      </c>
      <c r="D21" s="294">
        <f t="shared" si="0"/>
        <v>1</v>
      </c>
      <c r="E21" s="294">
        <f t="shared" si="1"/>
        <v>3.4168564920273349E-2</v>
      </c>
      <c r="F21" s="294">
        <f t="shared" si="2"/>
        <v>3.1023784901758014E-2</v>
      </c>
      <c r="G21" s="298">
        <f t="shared" si="9"/>
        <v>0</v>
      </c>
      <c r="H21" s="294">
        <f t="shared" si="3"/>
        <v>0</v>
      </c>
      <c r="I21" s="294">
        <f t="shared" si="4"/>
        <v>0</v>
      </c>
      <c r="J21" s="294">
        <f t="shared" si="5"/>
        <v>0</v>
      </c>
      <c r="K21" s="298">
        <v>30</v>
      </c>
      <c r="L21" s="294">
        <f t="shared" si="6"/>
        <v>1</v>
      </c>
      <c r="M21" s="294">
        <f t="shared" si="7"/>
        <v>3.1023784901758014E-2</v>
      </c>
      <c r="N21" s="299">
        <f t="shared" si="8"/>
        <v>3.1023784901758014E-2</v>
      </c>
    </row>
    <row r="22" spans="1:14" ht="13.5">
      <c r="A22" s="252"/>
      <c r="B22" s="181" t="s">
        <v>15</v>
      </c>
      <c r="C22" s="236">
        <v>90</v>
      </c>
      <c r="D22" s="294">
        <f t="shared" si="0"/>
        <v>0.77586206896551724</v>
      </c>
      <c r="E22" s="294">
        <f t="shared" si="1"/>
        <v>0.10250569476082004</v>
      </c>
      <c r="F22" s="294">
        <f t="shared" si="2"/>
        <v>9.3071354705274043E-2</v>
      </c>
      <c r="G22" s="298">
        <f t="shared" si="9"/>
        <v>26</v>
      </c>
      <c r="H22" s="294">
        <f t="shared" si="3"/>
        <v>0.22413793103448276</v>
      </c>
      <c r="I22" s="294">
        <f t="shared" si="4"/>
        <v>0.29213483146067415</v>
      </c>
      <c r="J22" s="294">
        <f t="shared" si="5"/>
        <v>2.688728024819028E-2</v>
      </c>
      <c r="K22" s="298">
        <v>116</v>
      </c>
      <c r="L22" s="294">
        <f t="shared" si="6"/>
        <v>1</v>
      </c>
      <c r="M22" s="294">
        <f t="shared" si="7"/>
        <v>0.11995863495346432</v>
      </c>
      <c r="N22" s="299">
        <f t="shared" si="8"/>
        <v>0.11995863495346432</v>
      </c>
    </row>
    <row r="23" spans="1:14" ht="13.5">
      <c r="A23" s="252"/>
      <c r="B23" s="181" t="s">
        <v>48</v>
      </c>
      <c r="C23" s="236">
        <v>18</v>
      </c>
      <c r="D23" s="294">
        <f t="shared" si="0"/>
        <v>0.81818181818181823</v>
      </c>
      <c r="E23" s="294">
        <f t="shared" si="1"/>
        <v>2.0501138952164009E-2</v>
      </c>
      <c r="F23" s="294">
        <f t="shared" si="2"/>
        <v>1.8614270941054809E-2</v>
      </c>
      <c r="G23" s="298">
        <f t="shared" si="9"/>
        <v>4</v>
      </c>
      <c r="H23" s="294">
        <f t="shared" si="3"/>
        <v>0.18181818181818182</v>
      </c>
      <c r="I23" s="294">
        <f t="shared" si="4"/>
        <v>4.49438202247191E-2</v>
      </c>
      <c r="J23" s="294">
        <f t="shared" si="5"/>
        <v>4.1365046535677356E-3</v>
      </c>
      <c r="K23" s="298">
        <v>22</v>
      </c>
      <c r="L23" s="294">
        <f t="shared" si="6"/>
        <v>1</v>
      </c>
      <c r="M23" s="294">
        <f t="shared" si="7"/>
        <v>2.2750775594622543E-2</v>
      </c>
      <c r="N23" s="299">
        <f t="shared" si="8"/>
        <v>2.2750775594622543E-2</v>
      </c>
    </row>
    <row r="24" spans="1:14" ht="13.5">
      <c r="A24" s="252"/>
      <c r="B24" s="181" t="s">
        <v>16</v>
      </c>
      <c r="C24" s="236">
        <v>4</v>
      </c>
      <c r="D24" s="294">
        <f t="shared" si="0"/>
        <v>1</v>
      </c>
      <c r="E24" s="294">
        <f t="shared" si="1"/>
        <v>4.5558086560364463E-3</v>
      </c>
      <c r="F24" s="294">
        <f t="shared" si="2"/>
        <v>4.1365046535677356E-3</v>
      </c>
      <c r="G24" s="298">
        <f t="shared" si="9"/>
        <v>0</v>
      </c>
      <c r="H24" s="294">
        <f t="shared" si="3"/>
        <v>0</v>
      </c>
      <c r="I24" s="294">
        <f t="shared" si="4"/>
        <v>0</v>
      </c>
      <c r="J24" s="294">
        <f t="shared" si="5"/>
        <v>0</v>
      </c>
      <c r="K24" s="298">
        <v>4</v>
      </c>
      <c r="L24" s="294">
        <f t="shared" si="6"/>
        <v>1</v>
      </c>
      <c r="M24" s="294">
        <f t="shared" si="7"/>
        <v>4.1365046535677356E-3</v>
      </c>
      <c r="N24" s="299">
        <f t="shared" si="8"/>
        <v>4.1365046535677356E-3</v>
      </c>
    </row>
    <row r="25" spans="1:14" ht="13.5">
      <c r="A25" s="252"/>
      <c r="B25" s="181" t="s">
        <v>166</v>
      </c>
      <c r="C25" s="236">
        <v>5</v>
      </c>
      <c r="D25" s="294">
        <f t="shared" si="0"/>
        <v>1</v>
      </c>
      <c r="E25" s="294">
        <f t="shared" si="1"/>
        <v>5.6947608200455585E-3</v>
      </c>
      <c r="F25" s="294">
        <f t="shared" si="2"/>
        <v>5.170630816959669E-3</v>
      </c>
      <c r="G25" s="298">
        <f t="shared" si="9"/>
        <v>0</v>
      </c>
      <c r="H25" s="294">
        <f t="shared" si="3"/>
        <v>0</v>
      </c>
      <c r="I25" s="294">
        <f t="shared" si="4"/>
        <v>0</v>
      </c>
      <c r="J25" s="294">
        <f t="shared" si="5"/>
        <v>0</v>
      </c>
      <c r="K25" s="298">
        <v>5</v>
      </c>
      <c r="L25" s="294">
        <f t="shared" si="6"/>
        <v>1</v>
      </c>
      <c r="M25" s="294">
        <f t="shared" si="7"/>
        <v>5.170630816959669E-3</v>
      </c>
      <c r="N25" s="299">
        <f t="shared" si="8"/>
        <v>5.170630816959669E-3</v>
      </c>
    </row>
    <row r="26" spans="1:14" ht="13.5">
      <c r="A26" s="252"/>
      <c r="B26" s="181" t="s">
        <v>17</v>
      </c>
      <c r="C26" s="236">
        <v>7</v>
      </c>
      <c r="D26" s="294">
        <f t="shared" si="0"/>
        <v>0.63636363636363635</v>
      </c>
      <c r="E26" s="294">
        <f t="shared" si="1"/>
        <v>7.972665148063782E-3</v>
      </c>
      <c r="F26" s="294">
        <f t="shared" si="2"/>
        <v>7.2388831437435368E-3</v>
      </c>
      <c r="G26" s="298">
        <f t="shared" si="9"/>
        <v>4</v>
      </c>
      <c r="H26" s="294">
        <f t="shared" si="3"/>
        <v>0.36363636363636365</v>
      </c>
      <c r="I26" s="294">
        <f t="shared" si="4"/>
        <v>4.49438202247191E-2</v>
      </c>
      <c r="J26" s="294">
        <f t="shared" si="5"/>
        <v>4.1365046535677356E-3</v>
      </c>
      <c r="K26" s="298">
        <v>11</v>
      </c>
      <c r="L26" s="294">
        <f t="shared" si="6"/>
        <v>1</v>
      </c>
      <c r="M26" s="294">
        <f t="shared" si="7"/>
        <v>1.1375387797311272E-2</v>
      </c>
      <c r="N26" s="299">
        <f t="shared" si="8"/>
        <v>1.1375387797311272E-2</v>
      </c>
    </row>
    <row r="27" spans="1:14" ht="13.5">
      <c r="A27" s="252"/>
      <c r="B27" s="181" t="s">
        <v>18</v>
      </c>
      <c r="C27" s="236">
        <v>15</v>
      </c>
      <c r="D27" s="294">
        <f t="shared" si="0"/>
        <v>1</v>
      </c>
      <c r="E27" s="294">
        <f t="shared" si="1"/>
        <v>1.7084282460136675E-2</v>
      </c>
      <c r="F27" s="294">
        <f t="shared" si="2"/>
        <v>1.5511892450879007E-2</v>
      </c>
      <c r="G27" s="298">
        <f t="shared" si="9"/>
        <v>0</v>
      </c>
      <c r="H27" s="294">
        <f t="shared" si="3"/>
        <v>0</v>
      </c>
      <c r="I27" s="294">
        <f t="shared" si="4"/>
        <v>0</v>
      </c>
      <c r="J27" s="294">
        <f t="shared" si="5"/>
        <v>0</v>
      </c>
      <c r="K27" s="298">
        <v>15</v>
      </c>
      <c r="L27" s="294">
        <f t="shared" si="6"/>
        <v>1</v>
      </c>
      <c r="M27" s="294">
        <f t="shared" si="7"/>
        <v>1.5511892450879007E-2</v>
      </c>
      <c r="N27" s="299">
        <f t="shared" si="8"/>
        <v>1.5511892450879007E-2</v>
      </c>
    </row>
    <row r="28" spans="1:14" ht="13.5">
      <c r="A28" s="252"/>
      <c r="B28" s="181" t="s">
        <v>19</v>
      </c>
      <c r="C28" s="236">
        <v>27</v>
      </c>
      <c r="D28" s="294">
        <f t="shared" si="0"/>
        <v>0.71052631578947367</v>
      </c>
      <c r="E28" s="294">
        <f t="shared" si="1"/>
        <v>3.0751708428246014E-2</v>
      </c>
      <c r="F28" s="294">
        <f t="shared" si="2"/>
        <v>2.7921406411582212E-2</v>
      </c>
      <c r="G28" s="298">
        <f t="shared" si="9"/>
        <v>11</v>
      </c>
      <c r="H28" s="294">
        <f t="shared" si="3"/>
        <v>0.28947368421052633</v>
      </c>
      <c r="I28" s="294">
        <f t="shared" si="4"/>
        <v>0.12359550561797752</v>
      </c>
      <c r="J28" s="294">
        <f t="shared" si="5"/>
        <v>1.1375387797311272E-2</v>
      </c>
      <c r="K28" s="298">
        <v>38</v>
      </c>
      <c r="L28" s="294">
        <f t="shared" si="6"/>
        <v>1</v>
      </c>
      <c r="M28" s="294">
        <f t="shared" si="7"/>
        <v>3.9296794208893482E-2</v>
      </c>
      <c r="N28" s="299">
        <f t="shared" si="8"/>
        <v>3.9296794208893482E-2</v>
      </c>
    </row>
    <row r="29" spans="1:14" ht="13.5">
      <c r="A29" s="252"/>
      <c r="B29" s="181" t="s">
        <v>49</v>
      </c>
      <c r="C29" s="236">
        <v>25</v>
      </c>
      <c r="D29" s="294">
        <f t="shared" si="0"/>
        <v>1</v>
      </c>
      <c r="E29" s="294">
        <f t="shared" si="1"/>
        <v>2.847380410022779E-2</v>
      </c>
      <c r="F29" s="294">
        <f t="shared" si="2"/>
        <v>2.5853154084798345E-2</v>
      </c>
      <c r="G29" s="298">
        <f t="shared" si="9"/>
        <v>0</v>
      </c>
      <c r="H29" s="294">
        <f t="shared" si="3"/>
        <v>0</v>
      </c>
      <c r="I29" s="294">
        <f t="shared" si="4"/>
        <v>0</v>
      </c>
      <c r="J29" s="294">
        <f t="shared" si="5"/>
        <v>0</v>
      </c>
      <c r="K29" s="298">
        <v>25</v>
      </c>
      <c r="L29" s="294">
        <f t="shared" si="6"/>
        <v>1</v>
      </c>
      <c r="M29" s="294">
        <f t="shared" si="7"/>
        <v>2.5853154084798345E-2</v>
      </c>
      <c r="N29" s="299">
        <f t="shared" si="8"/>
        <v>2.5853154084798345E-2</v>
      </c>
    </row>
    <row r="30" spans="1:14" ht="13.5">
      <c r="A30" s="252"/>
      <c r="B30" s="181" t="s">
        <v>50</v>
      </c>
      <c r="C30" s="236">
        <v>20</v>
      </c>
      <c r="D30" s="294">
        <f t="shared" si="0"/>
        <v>0.7142857142857143</v>
      </c>
      <c r="E30" s="294">
        <f t="shared" si="1"/>
        <v>2.2779043280182234E-2</v>
      </c>
      <c r="F30" s="294">
        <f t="shared" si="2"/>
        <v>2.0682523267838676E-2</v>
      </c>
      <c r="G30" s="298">
        <f t="shared" si="9"/>
        <v>8</v>
      </c>
      <c r="H30" s="294">
        <f t="shared" si="3"/>
        <v>0.2857142857142857</v>
      </c>
      <c r="I30" s="294">
        <f t="shared" si="4"/>
        <v>8.98876404494382E-2</v>
      </c>
      <c r="J30" s="294">
        <f t="shared" si="5"/>
        <v>8.2730093071354711E-3</v>
      </c>
      <c r="K30" s="298">
        <v>28</v>
      </c>
      <c r="L30" s="294">
        <f t="shared" si="6"/>
        <v>1</v>
      </c>
      <c r="M30" s="294">
        <f t="shared" si="7"/>
        <v>2.8955532574974147E-2</v>
      </c>
      <c r="N30" s="299">
        <f t="shared" si="8"/>
        <v>2.8955532574974147E-2</v>
      </c>
    </row>
    <row r="31" spans="1:14" ht="13.5">
      <c r="A31" s="252"/>
      <c r="B31" s="181" t="s">
        <v>44</v>
      </c>
      <c r="C31" s="236">
        <v>58</v>
      </c>
      <c r="D31" s="294">
        <f t="shared" si="0"/>
        <v>1</v>
      </c>
      <c r="E31" s="294">
        <f t="shared" si="1"/>
        <v>6.6059225512528477E-2</v>
      </c>
      <c r="F31" s="294">
        <f t="shared" si="2"/>
        <v>5.9979317476732158E-2</v>
      </c>
      <c r="G31" s="298">
        <f t="shared" si="9"/>
        <v>0</v>
      </c>
      <c r="H31" s="294">
        <f t="shared" si="3"/>
        <v>0</v>
      </c>
      <c r="I31" s="294">
        <f t="shared" si="4"/>
        <v>0</v>
      </c>
      <c r="J31" s="294">
        <f t="shared" si="5"/>
        <v>0</v>
      </c>
      <c r="K31" s="298">
        <v>58</v>
      </c>
      <c r="L31" s="294">
        <f t="shared" si="6"/>
        <v>1</v>
      </c>
      <c r="M31" s="294">
        <f t="shared" si="7"/>
        <v>5.9979317476732158E-2</v>
      </c>
      <c r="N31" s="299">
        <f t="shared" si="8"/>
        <v>5.9979317476732158E-2</v>
      </c>
    </row>
    <row r="32" spans="1:14" ht="13.5">
      <c r="A32" s="252"/>
      <c r="B32" s="181" t="s">
        <v>20</v>
      </c>
      <c r="C32" s="236">
        <v>19</v>
      </c>
      <c r="D32" s="294">
        <f t="shared" si="0"/>
        <v>0.86363636363636365</v>
      </c>
      <c r="E32" s="294">
        <f t="shared" si="1"/>
        <v>2.164009111617312E-2</v>
      </c>
      <c r="F32" s="294">
        <f t="shared" si="2"/>
        <v>1.9648397104446741E-2</v>
      </c>
      <c r="G32" s="298">
        <f t="shared" si="9"/>
        <v>3</v>
      </c>
      <c r="H32" s="294">
        <f t="shared" si="3"/>
        <v>0.13636363636363635</v>
      </c>
      <c r="I32" s="294">
        <f t="shared" si="4"/>
        <v>3.3707865168539325E-2</v>
      </c>
      <c r="J32" s="294">
        <f t="shared" si="5"/>
        <v>3.1023784901758012E-3</v>
      </c>
      <c r="K32" s="298">
        <v>22</v>
      </c>
      <c r="L32" s="294">
        <f t="shared" si="6"/>
        <v>1</v>
      </c>
      <c r="M32" s="294">
        <f t="shared" si="7"/>
        <v>2.2750775594622543E-2</v>
      </c>
      <c r="N32" s="299">
        <f t="shared" si="8"/>
        <v>2.2750775594622543E-2</v>
      </c>
    </row>
    <row r="33" spans="1:14" ht="13.5">
      <c r="A33" s="252"/>
      <c r="B33" s="181" t="s">
        <v>7</v>
      </c>
      <c r="C33" s="236">
        <v>59</v>
      </c>
      <c r="D33" s="294">
        <f t="shared" si="0"/>
        <v>0.96721311475409832</v>
      </c>
      <c r="E33" s="294">
        <f t="shared" si="1"/>
        <v>6.7198177676537588E-2</v>
      </c>
      <c r="F33" s="294">
        <f t="shared" si="2"/>
        <v>6.1013443640124093E-2</v>
      </c>
      <c r="G33" s="298">
        <f t="shared" si="9"/>
        <v>2</v>
      </c>
      <c r="H33" s="294">
        <f t="shared" si="3"/>
        <v>3.2786885245901641E-2</v>
      </c>
      <c r="I33" s="294">
        <f t="shared" si="4"/>
        <v>2.247191011235955E-2</v>
      </c>
      <c r="J33" s="294">
        <f t="shared" si="5"/>
        <v>2.0682523267838678E-3</v>
      </c>
      <c r="K33" s="298">
        <v>61</v>
      </c>
      <c r="L33" s="294">
        <f t="shared" si="6"/>
        <v>1</v>
      </c>
      <c r="M33" s="294">
        <f t="shared" si="7"/>
        <v>6.3081695966907964E-2</v>
      </c>
      <c r="N33" s="299">
        <f t="shared" si="8"/>
        <v>6.3081695966907964E-2</v>
      </c>
    </row>
    <row r="34" spans="1:14" ht="13.5">
      <c r="A34" s="252"/>
      <c r="B34" s="181" t="s">
        <v>29</v>
      </c>
      <c r="C34" s="236">
        <v>17</v>
      </c>
      <c r="D34" s="294">
        <f t="shared" si="0"/>
        <v>0.94444444444444442</v>
      </c>
      <c r="E34" s="294">
        <f t="shared" si="1"/>
        <v>1.9362186788154899E-2</v>
      </c>
      <c r="F34" s="294">
        <f t="shared" si="2"/>
        <v>1.7580144777662874E-2</v>
      </c>
      <c r="G34" s="298">
        <f t="shared" si="9"/>
        <v>1</v>
      </c>
      <c r="H34" s="294">
        <f t="shared" si="3"/>
        <v>5.5555555555555552E-2</v>
      </c>
      <c r="I34" s="294">
        <f t="shared" si="4"/>
        <v>1.1235955056179775E-2</v>
      </c>
      <c r="J34" s="294">
        <f t="shared" si="5"/>
        <v>1.0341261633919339E-3</v>
      </c>
      <c r="K34" s="298">
        <v>18</v>
      </c>
      <c r="L34" s="294">
        <f t="shared" si="6"/>
        <v>1</v>
      </c>
      <c r="M34" s="294">
        <f t="shared" si="7"/>
        <v>1.8614270941054809E-2</v>
      </c>
      <c r="N34" s="299">
        <f t="shared" si="8"/>
        <v>1.8614270941054809E-2</v>
      </c>
    </row>
    <row r="35" spans="1:14" ht="13.5">
      <c r="A35" s="252"/>
      <c r="B35" s="181" t="s">
        <v>3</v>
      </c>
      <c r="C35" s="236">
        <v>11</v>
      </c>
      <c r="D35" s="294">
        <f t="shared" si="0"/>
        <v>0.61111111111111116</v>
      </c>
      <c r="E35" s="294">
        <f t="shared" si="1"/>
        <v>1.2528473804100227E-2</v>
      </c>
      <c r="F35" s="294">
        <f t="shared" si="2"/>
        <v>1.1375387797311272E-2</v>
      </c>
      <c r="G35" s="298">
        <f t="shared" si="9"/>
        <v>7</v>
      </c>
      <c r="H35" s="294">
        <f t="shared" si="3"/>
        <v>0.3888888888888889</v>
      </c>
      <c r="I35" s="294">
        <f t="shared" si="4"/>
        <v>7.8651685393258425E-2</v>
      </c>
      <c r="J35" s="294">
        <f t="shared" si="5"/>
        <v>7.2388831437435368E-3</v>
      </c>
      <c r="K35" s="298">
        <v>18</v>
      </c>
      <c r="L35" s="294">
        <f t="shared" si="6"/>
        <v>1</v>
      </c>
      <c r="M35" s="294">
        <f t="shared" si="7"/>
        <v>1.8614270941054809E-2</v>
      </c>
      <c r="N35" s="299">
        <f t="shared" si="8"/>
        <v>1.8614270941054809E-2</v>
      </c>
    </row>
    <row r="36" spans="1:14" ht="13.5">
      <c r="A36" s="252"/>
      <c r="B36" s="181" t="s">
        <v>165</v>
      </c>
      <c r="C36" s="236">
        <v>15</v>
      </c>
      <c r="D36" s="294">
        <f t="shared" si="0"/>
        <v>1</v>
      </c>
      <c r="E36" s="294">
        <f t="shared" si="1"/>
        <v>1.7084282460136675E-2</v>
      </c>
      <c r="F36" s="294">
        <f t="shared" si="2"/>
        <v>1.5511892450879007E-2</v>
      </c>
      <c r="G36" s="298">
        <f t="shared" si="9"/>
        <v>0</v>
      </c>
      <c r="H36" s="294">
        <f t="shared" si="3"/>
        <v>0</v>
      </c>
      <c r="I36" s="294">
        <f t="shared" si="4"/>
        <v>0</v>
      </c>
      <c r="J36" s="294">
        <f t="shared" si="5"/>
        <v>0</v>
      </c>
      <c r="K36" s="298">
        <v>15</v>
      </c>
      <c r="L36" s="294">
        <f t="shared" si="6"/>
        <v>1</v>
      </c>
      <c r="M36" s="294">
        <f t="shared" si="7"/>
        <v>1.5511892450879007E-2</v>
      </c>
      <c r="N36" s="299">
        <f t="shared" si="8"/>
        <v>1.5511892450879007E-2</v>
      </c>
    </row>
    <row r="37" spans="1:14" ht="13.5">
      <c r="A37" s="252"/>
      <c r="B37" s="182"/>
      <c r="C37" s="241"/>
      <c r="D37" s="294"/>
      <c r="E37" s="253"/>
      <c r="F37" s="253"/>
      <c r="G37" s="300"/>
      <c r="H37" s="294"/>
      <c r="I37" s="253"/>
      <c r="J37" s="253"/>
      <c r="K37" s="300"/>
      <c r="L37" s="294"/>
      <c r="M37" s="253"/>
      <c r="N37" s="239"/>
    </row>
    <row r="38" spans="1:14" ht="13.5">
      <c r="A38" s="255"/>
      <c r="B38" s="301" t="s">
        <v>22</v>
      </c>
      <c r="C38" s="257">
        <f>SUM(C7:C37)</f>
        <v>878</v>
      </c>
      <c r="D38" s="302">
        <f>C38/$K38</f>
        <v>0.90796277145811788</v>
      </c>
      <c r="E38" s="303">
        <v>1</v>
      </c>
      <c r="F38" s="302">
        <f>C38/$K$38</f>
        <v>0.90796277145811788</v>
      </c>
      <c r="G38" s="304">
        <f>SUM(G7:G36)</f>
        <v>89</v>
      </c>
      <c r="H38" s="302">
        <f>G38/$K38</f>
        <v>9.2037228541882107E-2</v>
      </c>
      <c r="I38" s="303">
        <v>1</v>
      </c>
      <c r="J38" s="302">
        <f>G38/$K$38</f>
        <v>9.2037228541882107E-2</v>
      </c>
      <c r="K38" s="304">
        <f>SUM(K7:K36)</f>
        <v>967</v>
      </c>
      <c r="L38" s="302">
        <f>K38/$K38</f>
        <v>1</v>
      </c>
      <c r="M38" s="303">
        <v>1</v>
      </c>
      <c r="N38" s="305">
        <f>K38/$K$38</f>
        <v>1</v>
      </c>
    </row>
    <row r="39" spans="1:14" ht="13.5">
      <c r="A39" s="19"/>
      <c r="B39" s="19"/>
      <c r="C39" s="19"/>
      <c r="D39" s="19"/>
      <c r="E39" s="19"/>
      <c r="F39" s="19"/>
      <c r="G39" s="20"/>
      <c r="H39" s="19"/>
      <c r="I39" s="19"/>
      <c r="J39" s="19"/>
      <c r="K39" s="20"/>
      <c r="L39" s="19"/>
      <c r="M39" s="19"/>
      <c r="N39" s="19"/>
    </row>
    <row r="40" spans="1:14" s="64" customFormat="1" ht="13.5" thickBot="1">
      <c r="A40" s="8" t="s">
        <v>64</v>
      </c>
      <c r="F40" s="65" t="s">
        <v>57</v>
      </c>
      <c r="G40" s="65"/>
      <c r="H40" s="65"/>
      <c r="I40" s="65"/>
      <c r="J40" s="65" t="s">
        <v>58</v>
      </c>
    </row>
    <row r="41" spans="1:14">
      <c r="A41" s="10" t="s">
        <v>0</v>
      </c>
      <c r="B41" s="10" t="s">
        <v>0</v>
      </c>
      <c r="C41" s="617" t="s">
        <v>73</v>
      </c>
      <c r="D41" s="617"/>
      <c r="E41" s="617"/>
      <c r="F41" s="617"/>
      <c r="G41" s="617"/>
      <c r="H41" s="617"/>
      <c r="I41" s="617"/>
      <c r="J41" s="617"/>
      <c r="K41" s="617"/>
      <c r="L41" s="617"/>
      <c r="M41" s="617"/>
      <c r="N41" s="617"/>
    </row>
    <row r="42" spans="1:14">
      <c r="A42" s="12"/>
      <c r="B42" s="12"/>
      <c r="C42" s="618" t="s">
        <v>57</v>
      </c>
      <c r="D42" s="619"/>
      <c r="E42" s="619"/>
      <c r="F42" s="619"/>
      <c r="G42" s="619" t="s">
        <v>58</v>
      </c>
      <c r="H42" s="619"/>
      <c r="I42" s="619"/>
      <c r="J42" s="619"/>
      <c r="K42" s="619" t="s">
        <v>22</v>
      </c>
      <c r="L42" s="619"/>
      <c r="M42" s="619"/>
      <c r="N42" s="620"/>
    </row>
    <row r="43" spans="1:14" ht="12.75" thickBot="1">
      <c r="A43" s="16"/>
      <c r="B43" s="16"/>
      <c r="C43" s="29" t="s">
        <v>60</v>
      </c>
      <c r="D43" s="30" t="s">
        <v>61</v>
      </c>
      <c r="E43" s="30" t="s">
        <v>62</v>
      </c>
      <c r="F43" s="30" t="s">
        <v>63</v>
      </c>
      <c r="G43" s="30" t="s">
        <v>60</v>
      </c>
      <c r="H43" s="30" t="s">
        <v>61</v>
      </c>
      <c r="I43" s="30" t="s">
        <v>62</v>
      </c>
      <c r="J43" s="30" t="s">
        <v>63</v>
      </c>
      <c r="K43" s="30" t="s">
        <v>60</v>
      </c>
      <c r="L43" s="30" t="s">
        <v>61</v>
      </c>
      <c r="M43" s="30" t="s">
        <v>62</v>
      </c>
      <c r="N43" s="31" t="s">
        <v>63</v>
      </c>
    </row>
    <row r="44" spans="1:14" ht="13.5">
      <c r="A44" s="17" t="s">
        <v>23</v>
      </c>
      <c r="B44" s="32" t="s">
        <v>1</v>
      </c>
      <c r="C44" s="33">
        <v>26</v>
      </c>
      <c r="D44" s="34">
        <v>0.89700000000000002</v>
      </c>
      <c r="E44" s="34">
        <v>3.5999999999999997E-2</v>
      </c>
      <c r="F44" s="34">
        <v>3.2000000000000001E-2</v>
      </c>
      <c r="G44" s="35">
        <v>3</v>
      </c>
      <c r="H44" s="34">
        <v>0.10299999999999999</v>
      </c>
      <c r="I44" s="34">
        <v>3.7999999999999999E-2</v>
      </c>
      <c r="J44" s="34">
        <v>4.0000000000000001E-3</v>
      </c>
      <c r="K44" s="35">
        <v>29</v>
      </c>
      <c r="L44" s="34">
        <v>1</v>
      </c>
      <c r="M44" s="34">
        <v>3.5999999999999997E-2</v>
      </c>
      <c r="N44" s="36">
        <v>3.5999999999999997E-2</v>
      </c>
    </row>
    <row r="45" spans="1:14" ht="13.5">
      <c r="A45" s="21"/>
      <c r="B45" s="37" t="s">
        <v>2</v>
      </c>
      <c r="C45" s="38">
        <v>14</v>
      </c>
      <c r="D45" s="39">
        <v>1</v>
      </c>
      <c r="E45" s="39">
        <v>1.9E-2</v>
      </c>
      <c r="F45" s="39">
        <v>1.7000000000000001E-2</v>
      </c>
      <c r="G45" s="40">
        <v>0</v>
      </c>
      <c r="H45" s="39">
        <v>0</v>
      </c>
      <c r="I45" s="39">
        <v>0</v>
      </c>
      <c r="J45" s="39">
        <v>0</v>
      </c>
      <c r="K45" s="40">
        <v>14</v>
      </c>
      <c r="L45" s="39">
        <v>1</v>
      </c>
      <c r="M45" s="39">
        <v>1.7000000000000001E-2</v>
      </c>
      <c r="N45" s="41">
        <v>1.7000000000000001E-2</v>
      </c>
    </row>
    <row r="46" spans="1:14" ht="13.5">
      <c r="A46" s="21"/>
      <c r="B46" s="37" t="s">
        <v>12</v>
      </c>
      <c r="C46" s="38">
        <v>14</v>
      </c>
      <c r="D46" s="39">
        <v>1</v>
      </c>
      <c r="E46" s="39">
        <v>1.9E-2</v>
      </c>
      <c r="F46" s="39">
        <v>1.7000000000000001E-2</v>
      </c>
      <c r="G46" s="40">
        <v>0</v>
      </c>
      <c r="H46" s="39">
        <v>0</v>
      </c>
      <c r="I46" s="39">
        <v>0</v>
      </c>
      <c r="J46" s="39">
        <v>0</v>
      </c>
      <c r="K46" s="40">
        <v>14</v>
      </c>
      <c r="L46" s="39">
        <v>1</v>
      </c>
      <c r="M46" s="39">
        <v>1.7000000000000001E-2</v>
      </c>
      <c r="N46" s="41">
        <v>1.7000000000000001E-2</v>
      </c>
    </row>
    <row r="47" spans="1:14" ht="13.5">
      <c r="A47" s="21"/>
      <c r="B47" s="37" t="s">
        <v>4</v>
      </c>
      <c r="C47" s="38">
        <v>59</v>
      </c>
      <c r="D47" s="39">
        <v>0.88100000000000001</v>
      </c>
      <c r="E47" s="39">
        <v>8.1000000000000003E-2</v>
      </c>
      <c r="F47" s="39">
        <v>7.2999999999999995E-2</v>
      </c>
      <c r="G47" s="40">
        <v>8</v>
      </c>
      <c r="H47" s="39">
        <v>0.11899999999999999</v>
      </c>
      <c r="I47" s="39">
        <v>0.1</v>
      </c>
      <c r="J47" s="39">
        <v>0.01</v>
      </c>
      <c r="K47" s="40">
        <v>67</v>
      </c>
      <c r="L47" s="39">
        <v>1</v>
      </c>
      <c r="M47" s="39">
        <v>8.3000000000000004E-2</v>
      </c>
      <c r="N47" s="41">
        <v>8.3000000000000004E-2</v>
      </c>
    </row>
    <row r="48" spans="1:14" ht="13.5">
      <c r="A48" s="21"/>
      <c r="B48" s="37" t="s">
        <v>6</v>
      </c>
      <c r="C48" s="38">
        <v>9</v>
      </c>
      <c r="D48" s="39">
        <v>0.9</v>
      </c>
      <c r="E48" s="39">
        <v>1.2E-2</v>
      </c>
      <c r="F48" s="39">
        <v>1.0999999999999999E-2</v>
      </c>
      <c r="G48" s="40">
        <v>1</v>
      </c>
      <c r="H48" s="39">
        <v>0.1</v>
      </c>
      <c r="I48" s="39">
        <v>1.2999999999999999E-2</v>
      </c>
      <c r="J48" s="39">
        <v>1E-3</v>
      </c>
      <c r="K48" s="40">
        <v>10</v>
      </c>
      <c r="L48" s="39">
        <v>1</v>
      </c>
      <c r="M48" s="39">
        <v>1.2E-2</v>
      </c>
      <c r="N48" s="41">
        <v>1.2E-2</v>
      </c>
    </row>
    <row r="49" spans="1:14" ht="13.5">
      <c r="A49" s="21"/>
      <c r="B49" s="37" t="s">
        <v>8</v>
      </c>
      <c r="C49" s="38">
        <v>11</v>
      </c>
      <c r="D49" s="39">
        <v>0.73299999999999998</v>
      </c>
      <c r="E49" s="39">
        <v>1.4999999999999999E-2</v>
      </c>
      <c r="F49" s="39">
        <v>1.4E-2</v>
      </c>
      <c r="G49" s="40">
        <v>4</v>
      </c>
      <c r="H49" s="39">
        <v>0.26700000000000002</v>
      </c>
      <c r="I49" s="39">
        <v>0.05</v>
      </c>
      <c r="J49" s="39">
        <v>5.0000000000000001E-3</v>
      </c>
      <c r="K49" s="40">
        <v>15</v>
      </c>
      <c r="L49" s="39">
        <v>1</v>
      </c>
      <c r="M49" s="39">
        <v>1.7999999999999999E-2</v>
      </c>
      <c r="N49" s="41">
        <v>1.7999999999999999E-2</v>
      </c>
    </row>
    <row r="50" spans="1:14" ht="13.5">
      <c r="A50" s="21"/>
      <c r="B50" s="37" t="s">
        <v>9</v>
      </c>
      <c r="C50" s="38">
        <v>24</v>
      </c>
      <c r="D50" s="39">
        <v>0.70599999999999996</v>
      </c>
      <c r="E50" s="39">
        <v>3.3000000000000002E-2</v>
      </c>
      <c r="F50" s="39">
        <v>0.03</v>
      </c>
      <c r="G50" s="40">
        <v>10</v>
      </c>
      <c r="H50" s="39">
        <v>0.29399999999999998</v>
      </c>
      <c r="I50" s="39">
        <v>0.125</v>
      </c>
      <c r="J50" s="39">
        <v>1.2E-2</v>
      </c>
      <c r="K50" s="40">
        <v>34</v>
      </c>
      <c r="L50" s="39">
        <v>1</v>
      </c>
      <c r="M50" s="39">
        <v>4.2000000000000003E-2</v>
      </c>
      <c r="N50" s="41">
        <v>4.2000000000000003E-2</v>
      </c>
    </row>
    <row r="51" spans="1:14" ht="13.5">
      <c r="A51" s="21"/>
      <c r="B51" s="37" t="s">
        <v>10</v>
      </c>
      <c r="C51" s="38">
        <v>23</v>
      </c>
      <c r="D51" s="39">
        <v>0.95799999999999996</v>
      </c>
      <c r="E51" s="39">
        <v>3.1E-2</v>
      </c>
      <c r="F51" s="39">
        <v>2.8000000000000001E-2</v>
      </c>
      <c r="G51" s="40">
        <v>1</v>
      </c>
      <c r="H51" s="39">
        <v>4.2000000000000003E-2</v>
      </c>
      <c r="I51" s="39">
        <v>1.2999999999999999E-2</v>
      </c>
      <c r="J51" s="39">
        <v>1E-3</v>
      </c>
      <c r="K51" s="40">
        <v>24</v>
      </c>
      <c r="L51" s="39">
        <v>1</v>
      </c>
      <c r="M51" s="39">
        <v>0.03</v>
      </c>
      <c r="N51" s="41">
        <v>0.03</v>
      </c>
    </row>
    <row r="52" spans="1:14" ht="13.5">
      <c r="A52" s="21"/>
      <c r="B52" s="37" t="s">
        <v>5</v>
      </c>
      <c r="C52" s="38">
        <v>123</v>
      </c>
      <c r="D52" s="39">
        <v>0.90400000000000003</v>
      </c>
      <c r="E52" s="39">
        <v>0.16800000000000001</v>
      </c>
      <c r="F52" s="39">
        <v>0.152</v>
      </c>
      <c r="G52" s="40">
        <v>13</v>
      </c>
      <c r="H52" s="39">
        <v>9.6000000000000002E-2</v>
      </c>
      <c r="I52" s="39">
        <v>0.16300000000000001</v>
      </c>
      <c r="J52" s="39">
        <v>1.6E-2</v>
      </c>
      <c r="K52" s="40">
        <v>136</v>
      </c>
      <c r="L52" s="39">
        <v>1</v>
      </c>
      <c r="M52" s="39">
        <v>0.16800000000000001</v>
      </c>
      <c r="N52" s="41">
        <v>0.16800000000000001</v>
      </c>
    </row>
    <row r="53" spans="1:14" ht="13.5">
      <c r="A53" s="21"/>
      <c r="B53" s="37" t="s">
        <v>11</v>
      </c>
      <c r="C53" s="38">
        <v>14</v>
      </c>
      <c r="D53" s="39">
        <v>1</v>
      </c>
      <c r="E53" s="39">
        <v>1.9E-2</v>
      </c>
      <c r="F53" s="39">
        <v>1.7000000000000001E-2</v>
      </c>
      <c r="G53" s="40">
        <v>0</v>
      </c>
      <c r="H53" s="39">
        <v>0</v>
      </c>
      <c r="I53" s="39">
        <v>0</v>
      </c>
      <c r="J53" s="39">
        <v>0</v>
      </c>
      <c r="K53" s="40">
        <v>14</v>
      </c>
      <c r="L53" s="39">
        <v>1</v>
      </c>
      <c r="M53" s="39">
        <v>1.7000000000000001E-2</v>
      </c>
      <c r="N53" s="41">
        <v>1.7000000000000001E-2</v>
      </c>
    </row>
    <row r="54" spans="1:14" ht="13.5">
      <c r="A54" s="21"/>
      <c r="B54" s="37" t="s">
        <v>13</v>
      </c>
      <c r="C54" s="38">
        <v>50</v>
      </c>
      <c r="D54" s="39">
        <v>0.82</v>
      </c>
      <c r="E54" s="39">
        <v>6.8000000000000005E-2</v>
      </c>
      <c r="F54" s="39">
        <v>6.2E-2</v>
      </c>
      <c r="G54" s="40">
        <v>11</v>
      </c>
      <c r="H54" s="39">
        <v>0.18</v>
      </c>
      <c r="I54" s="39">
        <v>0.13800000000000001</v>
      </c>
      <c r="J54" s="39">
        <v>1.4E-2</v>
      </c>
      <c r="K54" s="40">
        <v>61</v>
      </c>
      <c r="L54" s="39">
        <v>1</v>
      </c>
      <c r="M54" s="39">
        <v>7.4999999999999997E-2</v>
      </c>
      <c r="N54" s="41">
        <v>7.4999999999999997E-2</v>
      </c>
    </row>
    <row r="55" spans="1:14" ht="13.5">
      <c r="A55" s="21"/>
      <c r="B55" s="37" t="s">
        <v>14</v>
      </c>
      <c r="C55" s="38">
        <v>45</v>
      </c>
      <c r="D55" s="39">
        <v>0.97799999999999998</v>
      </c>
      <c r="E55" s="39">
        <v>6.2E-2</v>
      </c>
      <c r="F55" s="39">
        <v>5.5E-2</v>
      </c>
      <c r="G55" s="40">
        <v>1</v>
      </c>
      <c r="H55" s="39">
        <v>2.1999999999999999E-2</v>
      </c>
      <c r="I55" s="39">
        <v>1.2999999999999999E-2</v>
      </c>
      <c r="J55" s="39">
        <v>1E-3</v>
      </c>
      <c r="K55" s="40">
        <v>46</v>
      </c>
      <c r="L55" s="39">
        <v>1</v>
      </c>
      <c r="M55" s="39">
        <v>5.7000000000000002E-2</v>
      </c>
      <c r="N55" s="41">
        <v>5.7000000000000002E-2</v>
      </c>
    </row>
    <row r="56" spans="1:14" ht="13.5">
      <c r="A56" s="21"/>
      <c r="B56" s="37" t="s">
        <v>15</v>
      </c>
      <c r="C56" s="38">
        <v>49</v>
      </c>
      <c r="D56" s="39">
        <v>0.90700000000000003</v>
      </c>
      <c r="E56" s="39">
        <v>6.7000000000000004E-2</v>
      </c>
      <c r="F56" s="39">
        <v>0.06</v>
      </c>
      <c r="G56" s="40">
        <v>5</v>
      </c>
      <c r="H56" s="39">
        <v>9.2999999999999999E-2</v>
      </c>
      <c r="I56" s="39">
        <v>6.3E-2</v>
      </c>
      <c r="J56" s="39">
        <v>6.0000000000000001E-3</v>
      </c>
      <c r="K56" s="40">
        <v>54</v>
      </c>
      <c r="L56" s="39">
        <v>1</v>
      </c>
      <c r="M56" s="39">
        <v>6.7000000000000004E-2</v>
      </c>
      <c r="N56" s="41">
        <v>6.7000000000000004E-2</v>
      </c>
    </row>
    <row r="57" spans="1:14" ht="13.5">
      <c r="A57" s="21"/>
      <c r="B57" s="37" t="s">
        <v>16</v>
      </c>
      <c r="C57" s="38">
        <v>19</v>
      </c>
      <c r="D57" s="39">
        <v>0.95</v>
      </c>
      <c r="E57" s="39">
        <v>2.5999999999999999E-2</v>
      </c>
      <c r="F57" s="39">
        <v>2.3E-2</v>
      </c>
      <c r="G57" s="40">
        <v>1</v>
      </c>
      <c r="H57" s="39">
        <v>0.05</v>
      </c>
      <c r="I57" s="39">
        <v>1.2999999999999999E-2</v>
      </c>
      <c r="J57" s="39">
        <v>1E-3</v>
      </c>
      <c r="K57" s="40">
        <v>20</v>
      </c>
      <c r="L57" s="39">
        <v>1</v>
      </c>
      <c r="M57" s="39">
        <v>2.5000000000000001E-2</v>
      </c>
      <c r="N57" s="41">
        <v>2.5000000000000001E-2</v>
      </c>
    </row>
    <row r="58" spans="1:14" ht="13.5">
      <c r="A58" s="21"/>
      <c r="B58" s="37" t="s">
        <v>21</v>
      </c>
      <c r="C58" s="38">
        <v>3</v>
      </c>
      <c r="D58" s="39">
        <v>0.75</v>
      </c>
      <c r="E58" s="39">
        <v>4.0000000000000001E-3</v>
      </c>
      <c r="F58" s="39">
        <v>4.0000000000000001E-3</v>
      </c>
      <c r="G58" s="40">
        <v>1</v>
      </c>
      <c r="H58" s="39">
        <v>0.25</v>
      </c>
      <c r="I58" s="39">
        <v>1.2999999999999999E-2</v>
      </c>
      <c r="J58" s="39">
        <v>1E-3</v>
      </c>
      <c r="K58" s="40">
        <v>4</v>
      </c>
      <c r="L58" s="39">
        <v>1</v>
      </c>
      <c r="M58" s="39">
        <v>5.0000000000000001E-3</v>
      </c>
      <c r="N58" s="41">
        <v>5.0000000000000001E-3</v>
      </c>
    </row>
    <row r="59" spans="1:14" ht="13.5">
      <c r="A59" s="21"/>
      <c r="B59" s="37" t="s">
        <v>17</v>
      </c>
      <c r="C59" s="38">
        <v>19</v>
      </c>
      <c r="D59" s="39">
        <v>0.70399999999999996</v>
      </c>
      <c r="E59" s="39">
        <v>2.5999999999999999E-2</v>
      </c>
      <c r="F59" s="39">
        <v>2.3E-2</v>
      </c>
      <c r="G59" s="40">
        <v>8</v>
      </c>
      <c r="H59" s="39">
        <v>0.29599999999999999</v>
      </c>
      <c r="I59" s="39">
        <v>0.1</v>
      </c>
      <c r="J59" s="39">
        <v>0.01</v>
      </c>
      <c r="K59" s="40">
        <v>27</v>
      </c>
      <c r="L59" s="39">
        <v>1</v>
      </c>
      <c r="M59" s="39">
        <v>3.3000000000000002E-2</v>
      </c>
      <c r="N59" s="41">
        <v>3.3000000000000002E-2</v>
      </c>
    </row>
    <row r="60" spans="1:14" ht="13.5">
      <c r="A60" s="21"/>
      <c r="B60" s="37" t="s">
        <v>18</v>
      </c>
      <c r="C60" s="38">
        <v>8</v>
      </c>
      <c r="D60" s="39">
        <v>1</v>
      </c>
      <c r="E60" s="39">
        <v>1.0999999999999999E-2</v>
      </c>
      <c r="F60" s="39">
        <v>0.01</v>
      </c>
      <c r="G60" s="40">
        <v>0</v>
      </c>
      <c r="H60" s="39">
        <v>0</v>
      </c>
      <c r="I60" s="39">
        <v>0</v>
      </c>
      <c r="J60" s="39">
        <v>0</v>
      </c>
      <c r="K60" s="40">
        <v>8</v>
      </c>
      <c r="L60" s="39">
        <v>1</v>
      </c>
      <c r="M60" s="39">
        <v>0.01</v>
      </c>
      <c r="N60" s="41">
        <v>0.01</v>
      </c>
    </row>
    <row r="61" spans="1:14" ht="13.5">
      <c r="A61" s="21"/>
      <c r="B61" s="37" t="s">
        <v>19</v>
      </c>
      <c r="C61" s="38">
        <v>43</v>
      </c>
      <c r="D61" s="39">
        <v>1</v>
      </c>
      <c r="E61" s="39">
        <v>5.8999999999999997E-2</v>
      </c>
      <c r="F61" s="39">
        <v>5.2999999999999999E-2</v>
      </c>
      <c r="G61" s="40">
        <v>0</v>
      </c>
      <c r="H61" s="39">
        <v>0</v>
      </c>
      <c r="I61" s="39">
        <v>0</v>
      </c>
      <c r="J61" s="39">
        <v>0</v>
      </c>
      <c r="K61" s="40">
        <v>43</v>
      </c>
      <c r="L61" s="39">
        <v>1</v>
      </c>
      <c r="M61" s="39">
        <v>5.2999999999999999E-2</v>
      </c>
      <c r="N61" s="41">
        <v>5.2999999999999999E-2</v>
      </c>
    </row>
    <row r="62" spans="1:14" ht="13.5">
      <c r="A62" s="21"/>
      <c r="B62" s="37" t="s">
        <v>65</v>
      </c>
      <c r="C62" s="38">
        <v>59</v>
      </c>
      <c r="D62" s="39">
        <v>0.96699999999999997</v>
      </c>
      <c r="E62" s="39">
        <v>8.1000000000000003E-2</v>
      </c>
      <c r="F62" s="39">
        <v>7.2999999999999995E-2</v>
      </c>
      <c r="G62" s="40">
        <v>2</v>
      </c>
      <c r="H62" s="39">
        <v>3.3000000000000002E-2</v>
      </c>
      <c r="I62" s="39">
        <v>2.5000000000000001E-2</v>
      </c>
      <c r="J62" s="39">
        <v>2E-3</v>
      </c>
      <c r="K62" s="40">
        <v>61</v>
      </c>
      <c r="L62" s="39">
        <v>1</v>
      </c>
      <c r="M62" s="39">
        <v>7.4999999999999997E-2</v>
      </c>
      <c r="N62" s="41">
        <v>7.4999999999999997E-2</v>
      </c>
    </row>
    <row r="63" spans="1:14" ht="13.5">
      <c r="A63" s="21"/>
      <c r="B63" s="37" t="s">
        <v>20</v>
      </c>
      <c r="C63" s="38">
        <v>23</v>
      </c>
      <c r="D63" s="39">
        <v>0.92</v>
      </c>
      <c r="E63" s="39">
        <v>3.1E-2</v>
      </c>
      <c r="F63" s="39">
        <v>2.8000000000000001E-2</v>
      </c>
      <c r="G63" s="40">
        <v>2</v>
      </c>
      <c r="H63" s="39">
        <v>0.08</v>
      </c>
      <c r="I63" s="39">
        <v>2.5000000000000001E-2</v>
      </c>
      <c r="J63" s="39">
        <v>2E-3</v>
      </c>
      <c r="K63" s="40">
        <v>25</v>
      </c>
      <c r="L63" s="39">
        <v>1</v>
      </c>
      <c r="M63" s="39">
        <v>3.1E-2</v>
      </c>
      <c r="N63" s="41">
        <v>3.1E-2</v>
      </c>
    </row>
    <row r="64" spans="1:14" ht="13.5">
      <c r="A64" s="21"/>
      <c r="B64" s="37" t="s">
        <v>7</v>
      </c>
      <c r="C64" s="38">
        <v>69</v>
      </c>
      <c r="D64" s="39">
        <v>0.98599999999999999</v>
      </c>
      <c r="E64" s="39">
        <v>9.4E-2</v>
      </c>
      <c r="F64" s="39">
        <v>8.5000000000000006E-2</v>
      </c>
      <c r="G64" s="40">
        <v>1</v>
      </c>
      <c r="H64" s="39">
        <v>1.4E-2</v>
      </c>
      <c r="I64" s="39">
        <v>1.2999999999999999E-2</v>
      </c>
      <c r="J64" s="39">
        <v>1E-3</v>
      </c>
      <c r="K64" s="40">
        <v>70</v>
      </c>
      <c r="L64" s="39">
        <v>1</v>
      </c>
      <c r="M64" s="39">
        <v>8.5999999999999993E-2</v>
      </c>
      <c r="N64" s="41">
        <v>8.5999999999999993E-2</v>
      </c>
    </row>
    <row r="65" spans="1:14" ht="13.5">
      <c r="A65" s="21"/>
      <c r="B65" s="37" t="s">
        <v>3</v>
      </c>
      <c r="C65" s="42">
        <v>19</v>
      </c>
      <c r="D65" s="43">
        <v>0.70399999999999996</v>
      </c>
      <c r="E65" s="43">
        <v>2.5999999999999999E-2</v>
      </c>
      <c r="F65" s="43">
        <v>2.3E-2</v>
      </c>
      <c r="G65" s="44">
        <v>8</v>
      </c>
      <c r="H65" s="43">
        <v>0.29599999999999999</v>
      </c>
      <c r="I65" s="43">
        <v>0.1</v>
      </c>
      <c r="J65" s="43">
        <v>0.01</v>
      </c>
      <c r="K65" s="44">
        <v>27</v>
      </c>
      <c r="L65" s="43">
        <v>1</v>
      </c>
      <c r="M65" s="43">
        <v>3.3000000000000002E-2</v>
      </c>
      <c r="N65" s="45">
        <v>3.3000000000000002E-2</v>
      </c>
    </row>
    <row r="66" spans="1:14" ht="13.5">
      <c r="A66" s="21"/>
      <c r="B66" s="37" t="s">
        <v>165</v>
      </c>
      <c r="C66" s="38">
        <v>8</v>
      </c>
      <c r="D66" s="39">
        <v>1</v>
      </c>
      <c r="E66" s="39">
        <v>1.0999999999999999E-2</v>
      </c>
      <c r="F66" s="39">
        <v>0.01</v>
      </c>
      <c r="G66" s="40">
        <v>0</v>
      </c>
      <c r="H66" s="39">
        <v>0</v>
      </c>
      <c r="I66" s="39">
        <v>0</v>
      </c>
      <c r="J66" s="39">
        <v>0</v>
      </c>
      <c r="K66" s="40">
        <v>8</v>
      </c>
      <c r="L66" s="39">
        <v>1</v>
      </c>
      <c r="M66" s="39">
        <v>0.01</v>
      </c>
      <c r="N66" s="41">
        <v>0.01</v>
      </c>
    </row>
    <row r="67" spans="1:14" ht="13.5">
      <c r="A67" s="21"/>
      <c r="B67" s="46"/>
      <c r="C67" s="42"/>
      <c r="D67" s="43"/>
      <c r="E67" s="43"/>
      <c r="F67" s="43"/>
      <c r="G67" s="44"/>
      <c r="H67" s="43"/>
      <c r="I67" s="43"/>
      <c r="J67" s="43"/>
      <c r="K67" s="44"/>
      <c r="L67" s="43"/>
      <c r="M67" s="43"/>
      <c r="N67" s="45"/>
    </row>
    <row r="68" spans="1:14" ht="14.25" thickBot="1">
      <c r="A68" s="23"/>
      <c r="B68" s="24" t="s">
        <v>22</v>
      </c>
      <c r="C68" s="25">
        <v>731</v>
      </c>
      <c r="D68" s="26">
        <v>0.90100000000000002</v>
      </c>
      <c r="E68" s="26">
        <v>1</v>
      </c>
      <c r="F68" s="26">
        <v>0.90100000000000002</v>
      </c>
      <c r="G68" s="27">
        <v>80</v>
      </c>
      <c r="H68" s="26">
        <v>9.9000000000000005E-2</v>
      </c>
      <c r="I68" s="26">
        <v>1</v>
      </c>
      <c r="J68" s="26">
        <v>9.9000000000000005E-2</v>
      </c>
      <c r="K68" s="27">
        <v>811</v>
      </c>
      <c r="L68" s="26">
        <v>1</v>
      </c>
      <c r="M68" s="26">
        <v>1</v>
      </c>
      <c r="N68" s="28">
        <v>1</v>
      </c>
    </row>
    <row r="69" spans="1:14" ht="12.75">
      <c r="A69" s="8" t="s">
        <v>66</v>
      </c>
      <c r="F69" s="9" t="s">
        <v>57</v>
      </c>
      <c r="G69" s="9"/>
      <c r="H69" s="9"/>
      <c r="I69" s="9"/>
      <c r="J69" s="9" t="s">
        <v>58</v>
      </c>
    </row>
    <row r="70" spans="1:14" ht="36.75" customHeight="1">
      <c r="A70" s="306"/>
      <c r="B70" s="307"/>
      <c r="C70" s="614" t="s">
        <v>170</v>
      </c>
      <c r="D70" s="615"/>
      <c r="E70" s="615"/>
      <c r="F70" s="615"/>
      <c r="G70" s="616"/>
      <c r="H70" s="50"/>
    </row>
    <row r="71" spans="1:14">
      <c r="A71" s="308"/>
      <c r="B71" s="309"/>
      <c r="C71" s="611" t="s">
        <v>67</v>
      </c>
      <c r="D71" s="612"/>
      <c r="E71" s="612"/>
      <c r="F71" s="612"/>
      <c r="G71" s="613"/>
      <c r="H71" s="50"/>
    </row>
    <row r="72" spans="1:14" ht="45">
      <c r="A72" s="308"/>
      <c r="B72" s="309"/>
      <c r="C72" s="310" t="s">
        <v>42</v>
      </c>
      <c r="D72" s="311">
        <v>2010</v>
      </c>
      <c r="E72" s="312">
        <v>2005</v>
      </c>
      <c r="F72" s="313">
        <v>2000</v>
      </c>
      <c r="G72" s="314" t="s">
        <v>87</v>
      </c>
      <c r="H72" s="51"/>
      <c r="I72" s="51"/>
      <c r="J72" s="52"/>
      <c r="N72" s="6"/>
    </row>
    <row r="73" spans="1:14" ht="13.5">
      <c r="A73" s="315" t="s">
        <v>23</v>
      </c>
      <c r="B73" s="316" t="s">
        <v>1</v>
      </c>
      <c r="C73" s="317" t="str">
        <f>C5</f>
        <v>Yes</v>
      </c>
      <c r="D73" s="318">
        <f>D5</f>
        <v>0</v>
      </c>
      <c r="E73" s="319">
        <v>0.67700000000000005</v>
      </c>
      <c r="F73" s="320">
        <v>0.64705882352941169</v>
      </c>
      <c r="G73" s="321">
        <f>E73-F73</f>
        <v>2.994117647058836E-2</v>
      </c>
      <c r="H73" s="53"/>
      <c r="I73" s="54"/>
      <c r="J73" s="55"/>
      <c r="N73" s="6"/>
    </row>
    <row r="74" spans="1:14" ht="13.5">
      <c r="A74" s="322"/>
      <c r="B74" s="323" t="s">
        <v>2</v>
      </c>
      <c r="C74" s="324">
        <v>33</v>
      </c>
      <c r="D74" s="325">
        <v>0.85</v>
      </c>
      <c r="E74" s="326">
        <v>0.92900000000000005</v>
      </c>
      <c r="F74" s="327">
        <v>0.81818181818181812</v>
      </c>
      <c r="G74" s="328">
        <f>E74-F74</f>
        <v>0.11081818181818193</v>
      </c>
      <c r="H74" s="53"/>
      <c r="I74" s="54"/>
      <c r="J74" s="55"/>
      <c r="N74" s="6"/>
    </row>
    <row r="75" spans="1:14" ht="13.5">
      <c r="A75" s="322"/>
      <c r="B75" s="323" t="s">
        <v>45</v>
      </c>
      <c r="C75" s="324">
        <v>2</v>
      </c>
      <c r="D75" s="325">
        <v>0.4</v>
      </c>
      <c r="E75" s="326"/>
      <c r="F75" s="327"/>
      <c r="G75" s="328"/>
      <c r="H75" s="53"/>
      <c r="I75" s="54"/>
      <c r="J75" s="55"/>
      <c r="N75" s="6"/>
    </row>
    <row r="76" spans="1:14" ht="13.5">
      <c r="A76" s="322"/>
      <c r="B76" s="323" t="s">
        <v>46</v>
      </c>
      <c r="C76" s="324">
        <v>20</v>
      </c>
      <c r="D76" s="325">
        <v>0.36</v>
      </c>
      <c r="E76" s="326"/>
      <c r="F76" s="327"/>
      <c r="G76" s="328"/>
      <c r="H76" s="53"/>
      <c r="I76" s="6"/>
      <c r="J76" s="55"/>
      <c r="N76" s="6"/>
    </row>
    <row r="77" spans="1:14" ht="13.5">
      <c r="A77" s="322"/>
      <c r="B77" s="323" t="s">
        <v>12</v>
      </c>
      <c r="C77" s="324">
        <v>13</v>
      </c>
      <c r="D77" s="325">
        <v>0.34</v>
      </c>
      <c r="E77" s="326">
        <v>0.57099999999999995</v>
      </c>
      <c r="F77" s="327"/>
      <c r="G77" s="328"/>
      <c r="H77" s="53"/>
      <c r="I77" s="6"/>
      <c r="J77" s="55"/>
      <c r="N77" s="6"/>
    </row>
    <row r="78" spans="1:14" ht="13.5">
      <c r="A78" s="322"/>
      <c r="B78" s="323" t="s">
        <v>4</v>
      </c>
      <c r="C78" s="324">
        <v>23</v>
      </c>
      <c r="D78" s="325">
        <v>0.59</v>
      </c>
      <c r="E78" s="326">
        <v>0.41499999999999998</v>
      </c>
      <c r="F78" s="327"/>
      <c r="G78" s="328"/>
      <c r="H78" s="53"/>
      <c r="I78" s="6"/>
      <c r="J78" s="55"/>
      <c r="N78" s="6"/>
    </row>
    <row r="79" spans="1:14" ht="13.5">
      <c r="A79" s="322"/>
      <c r="B79" s="323" t="s">
        <v>6</v>
      </c>
      <c r="C79" s="324">
        <v>5</v>
      </c>
      <c r="D79" s="329">
        <v>0.83</v>
      </c>
      <c r="E79" s="326">
        <v>0.8</v>
      </c>
      <c r="F79" s="327">
        <v>0.7</v>
      </c>
      <c r="G79" s="328">
        <f>E79-F79</f>
        <v>0.10000000000000009</v>
      </c>
      <c r="H79" s="53"/>
      <c r="I79" s="6"/>
      <c r="J79" s="55"/>
      <c r="N79" s="6"/>
    </row>
    <row r="80" spans="1:14" ht="13.5">
      <c r="A80" s="322"/>
      <c r="B80" s="323" t="s">
        <v>8</v>
      </c>
      <c r="C80" s="324">
        <v>8</v>
      </c>
      <c r="D80" s="325">
        <v>0.44</v>
      </c>
      <c r="E80" s="326">
        <v>0.66700000000000004</v>
      </c>
      <c r="F80" s="327"/>
      <c r="G80" s="328"/>
      <c r="H80" s="53"/>
      <c r="I80" s="6"/>
      <c r="J80" s="55"/>
      <c r="N80" s="6"/>
    </row>
    <row r="81" spans="1:14" ht="13.5">
      <c r="A81" s="322"/>
      <c r="B81" s="323" t="s">
        <v>9</v>
      </c>
      <c r="C81" s="324">
        <v>30</v>
      </c>
      <c r="D81" s="325">
        <v>0.7</v>
      </c>
      <c r="E81" s="326">
        <v>0.88600000000000001</v>
      </c>
      <c r="F81" s="327">
        <v>0.75</v>
      </c>
      <c r="G81" s="328">
        <f>E81-F81</f>
        <v>0.13600000000000001</v>
      </c>
      <c r="H81" s="53"/>
      <c r="I81" s="6"/>
      <c r="J81" s="55"/>
      <c r="N81" s="6"/>
    </row>
    <row r="82" spans="1:14" ht="13.5">
      <c r="A82" s="322"/>
      <c r="B82" s="323" t="s">
        <v>10</v>
      </c>
      <c r="C82" s="324">
        <v>22</v>
      </c>
      <c r="D82" s="325">
        <v>0.71</v>
      </c>
      <c r="E82" s="326">
        <v>0.435</v>
      </c>
      <c r="F82" s="327">
        <v>0.45714285714285713</v>
      </c>
      <c r="G82" s="328">
        <f>E82-F82</f>
        <v>-2.2142857142857131E-2</v>
      </c>
      <c r="H82" s="53"/>
      <c r="I82" s="6"/>
      <c r="J82" s="55"/>
      <c r="N82" s="6"/>
    </row>
    <row r="83" spans="1:14" ht="13.5">
      <c r="A83" s="322"/>
      <c r="B83" s="323" t="s">
        <v>47</v>
      </c>
      <c r="C83" s="324">
        <v>4</v>
      </c>
      <c r="D83" s="325">
        <v>0.25</v>
      </c>
      <c r="E83" s="326"/>
      <c r="F83" s="327"/>
      <c r="G83" s="328"/>
      <c r="H83" s="53"/>
      <c r="I83" s="6"/>
      <c r="J83" s="55"/>
      <c r="N83" s="6"/>
    </row>
    <row r="84" spans="1:14" ht="13.5">
      <c r="A84" s="322"/>
      <c r="B84" s="323" t="s">
        <v>5</v>
      </c>
      <c r="C84" s="324">
        <v>69</v>
      </c>
      <c r="D84" s="325">
        <v>0.69</v>
      </c>
      <c r="E84" s="326">
        <v>0.65900000000000003</v>
      </c>
      <c r="F84" s="327">
        <v>0.59139784946236562</v>
      </c>
      <c r="G84" s="328">
        <f>E84-F84</f>
        <v>6.7602150537634409E-2</v>
      </c>
      <c r="H84" s="53"/>
      <c r="I84" s="6"/>
      <c r="J84" s="55"/>
      <c r="N84" s="6"/>
    </row>
    <row r="85" spans="1:14" ht="13.5">
      <c r="A85" s="322"/>
      <c r="B85" s="323" t="s">
        <v>11</v>
      </c>
      <c r="C85" s="324">
        <v>0</v>
      </c>
      <c r="D85" s="325" t="s">
        <v>71</v>
      </c>
      <c r="E85" s="326">
        <v>0.214</v>
      </c>
      <c r="F85" s="327">
        <v>0.22222222222222221</v>
      </c>
      <c r="G85" s="328">
        <f>E85-F85</f>
        <v>-8.2222222222222141E-3</v>
      </c>
      <c r="H85" s="53"/>
      <c r="I85" s="6"/>
      <c r="J85" s="55"/>
      <c r="N85" s="6"/>
    </row>
    <row r="86" spans="1:14" ht="13.5">
      <c r="A86" s="322"/>
      <c r="B86" s="323" t="s">
        <v>13</v>
      </c>
      <c r="C86" s="324">
        <v>35</v>
      </c>
      <c r="D86" s="325">
        <v>0.76</v>
      </c>
      <c r="E86" s="326">
        <v>0.56899999999999995</v>
      </c>
      <c r="F86" s="327">
        <v>0.17647058823529413</v>
      </c>
      <c r="G86" s="328">
        <f>E86-F86</f>
        <v>0.39252941176470579</v>
      </c>
      <c r="H86" s="53"/>
      <c r="I86" s="6"/>
      <c r="J86" s="55"/>
      <c r="N86" s="6"/>
    </row>
    <row r="87" spans="1:14" ht="13.5">
      <c r="A87" s="322"/>
      <c r="B87" s="323" t="s">
        <v>14</v>
      </c>
      <c r="C87" s="324">
        <v>8</v>
      </c>
      <c r="D87" s="325">
        <v>0.25</v>
      </c>
      <c r="E87" s="326">
        <v>0.33300000000000002</v>
      </c>
      <c r="F87" s="327"/>
      <c r="G87" s="328"/>
      <c r="H87" s="53"/>
      <c r="I87" s="6"/>
      <c r="J87" s="55"/>
      <c r="N87" s="6"/>
    </row>
    <row r="88" spans="1:14" ht="13.5">
      <c r="A88" s="322"/>
      <c r="B88" s="323" t="s">
        <v>15</v>
      </c>
      <c r="C88" s="324">
        <v>80</v>
      </c>
      <c r="D88" s="325">
        <v>0.69</v>
      </c>
      <c r="E88" s="326">
        <v>0.69099999999999995</v>
      </c>
      <c r="F88" s="327"/>
      <c r="G88" s="328"/>
      <c r="H88" s="53"/>
      <c r="I88" s="6"/>
      <c r="J88" s="55"/>
    </row>
    <row r="89" spans="1:14" ht="13.5">
      <c r="A89" s="322"/>
      <c r="B89" s="323" t="s">
        <v>48</v>
      </c>
      <c r="C89" s="324">
        <v>6</v>
      </c>
      <c r="D89" s="325">
        <v>0.22</v>
      </c>
      <c r="E89" s="326"/>
      <c r="F89" s="327"/>
      <c r="G89" s="328"/>
      <c r="H89" s="53"/>
      <c r="I89" s="6"/>
      <c r="J89" s="55"/>
    </row>
    <row r="90" spans="1:14" ht="13.5">
      <c r="A90" s="322"/>
      <c r="B90" s="323" t="s">
        <v>16</v>
      </c>
      <c r="C90" s="324">
        <v>3</v>
      </c>
      <c r="D90" s="325">
        <v>0.75</v>
      </c>
      <c r="E90" s="326">
        <v>0.15</v>
      </c>
      <c r="F90" s="327"/>
      <c r="G90" s="328"/>
      <c r="H90" s="53"/>
      <c r="I90" s="6"/>
      <c r="J90" s="55"/>
    </row>
    <row r="91" spans="1:14" ht="13.5">
      <c r="A91" s="322"/>
      <c r="B91" s="323" t="s">
        <v>166</v>
      </c>
      <c r="C91" s="324">
        <v>3</v>
      </c>
      <c r="D91" s="325">
        <v>0.6</v>
      </c>
      <c r="E91" s="326">
        <v>1</v>
      </c>
      <c r="F91" s="327"/>
      <c r="G91" s="328"/>
      <c r="H91" s="53"/>
      <c r="I91" s="6"/>
      <c r="J91" s="55"/>
    </row>
    <row r="92" spans="1:14" ht="13.5">
      <c r="A92" s="322"/>
      <c r="B92" s="323" t="s">
        <v>17</v>
      </c>
      <c r="C92" s="324">
        <v>13</v>
      </c>
      <c r="D92" s="325">
        <v>1</v>
      </c>
      <c r="E92" s="326">
        <v>0.96299999999999997</v>
      </c>
      <c r="F92" s="327">
        <v>0.95833333333333326</v>
      </c>
      <c r="G92" s="328">
        <f>E92-F92</f>
        <v>4.6666666666667078E-3</v>
      </c>
      <c r="H92" s="53"/>
      <c r="I92" s="54"/>
      <c r="J92" s="55"/>
    </row>
    <row r="93" spans="1:14" ht="13.5">
      <c r="A93" s="322"/>
      <c r="B93" s="323" t="s">
        <v>18</v>
      </c>
      <c r="C93" s="324">
        <v>14</v>
      </c>
      <c r="D93" s="325">
        <v>0.93</v>
      </c>
      <c r="E93" s="326">
        <v>1</v>
      </c>
      <c r="F93" s="327">
        <v>0.76666666666666672</v>
      </c>
      <c r="G93" s="328">
        <f>E93-F93</f>
        <v>0.23333333333333328</v>
      </c>
      <c r="H93" s="53"/>
      <c r="I93" s="54"/>
      <c r="J93" s="55"/>
    </row>
    <row r="94" spans="1:14" ht="13.5">
      <c r="A94" s="322"/>
      <c r="B94" s="323" t="s">
        <v>19</v>
      </c>
      <c r="C94" s="324">
        <v>18</v>
      </c>
      <c r="D94" s="325">
        <v>0.67</v>
      </c>
      <c r="E94" s="326">
        <v>0.41499999999999998</v>
      </c>
      <c r="F94" s="327"/>
      <c r="G94" s="328"/>
      <c r="H94" s="53"/>
      <c r="I94" s="54"/>
      <c r="J94" s="55"/>
    </row>
    <row r="95" spans="1:14" ht="15" customHeight="1">
      <c r="A95" s="322"/>
      <c r="B95" s="323" t="s">
        <v>49</v>
      </c>
      <c r="C95" s="324">
        <v>10</v>
      </c>
      <c r="D95" s="325">
        <v>0.4</v>
      </c>
      <c r="E95" s="326"/>
      <c r="F95" s="327"/>
      <c r="G95" s="328"/>
      <c r="H95" s="53"/>
      <c r="I95" s="54"/>
      <c r="J95" s="55"/>
    </row>
    <row r="96" spans="1:14" ht="15" customHeight="1">
      <c r="A96" s="322"/>
      <c r="B96" s="323" t="s">
        <v>50</v>
      </c>
      <c r="C96" s="324">
        <v>9</v>
      </c>
      <c r="D96" s="325">
        <v>0.33</v>
      </c>
      <c r="E96" s="326"/>
      <c r="F96" s="327"/>
      <c r="G96" s="328"/>
      <c r="H96" s="53"/>
      <c r="I96" s="54"/>
      <c r="J96" s="55"/>
    </row>
    <row r="97" spans="1:38" ht="15" customHeight="1">
      <c r="A97" s="322"/>
      <c r="B97" s="323" t="s">
        <v>44</v>
      </c>
      <c r="C97" s="324">
        <v>7</v>
      </c>
      <c r="D97" s="325">
        <v>0.12</v>
      </c>
      <c r="E97" s="326">
        <v>8.2000000000000003E-2</v>
      </c>
      <c r="F97" s="327">
        <v>1.5873015873015872E-2</v>
      </c>
      <c r="G97" s="328">
        <f>E97-F97</f>
        <v>6.6126984126984131E-2</v>
      </c>
      <c r="H97" s="53"/>
      <c r="I97" s="54"/>
      <c r="J97" s="55"/>
    </row>
    <row r="98" spans="1:38" ht="15" customHeight="1">
      <c r="A98" s="322"/>
      <c r="B98" s="323" t="s">
        <v>20</v>
      </c>
      <c r="C98" s="324">
        <v>13</v>
      </c>
      <c r="D98" s="325">
        <v>0.56999999999999995</v>
      </c>
      <c r="E98" s="326">
        <v>0.48</v>
      </c>
      <c r="F98" s="327">
        <v>0.45833333333333337</v>
      </c>
      <c r="G98" s="328">
        <f>E98-F98</f>
        <v>2.1666666666666612E-2</v>
      </c>
      <c r="H98" s="53"/>
      <c r="I98" s="54"/>
      <c r="J98" s="55"/>
    </row>
    <row r="99" spans="1:38" ht="15" customHeight="1">
      <c r="A99" s="322"/>
      <c r="B99" s="323" t="s">
        <v>7</v>
      </c>
      <c r="C99" s="324">
        <v>33</v>
      </c>
      <c r="D99" s="325">
        <v>0.53</v>
      </c>
      <c r="E99" s="326">
        <v>0.55600000000000005</v>
      </c>
      <c r="F99" s="327">
        <v>0.54098360655737709</v>
      </c>
      <c r="G99" s="328">
        <f>E99-F99</f>
        <v>1.5016393442622955E-2</v>
      </c>
      <c r="H99" s="53"/>
      <c r="I99" s="54"/>
      <c r="J99" s="55"/>
    </row>
    <row r="100" spans="1:38" ht="15" customHeight="1">
      <c r="A100" s="322"/>
      <c r="B100" s="323" t="s">
        <v>29</v>
      </c>
      <c r="C100" s="324">
        <v>14</v>
      </c>
      <c r="D100" s="325">
        <v>0.82</v>
      </c>
      <c r="E100" s="326"/>
      <c r="F100" s="327">
        <v>0.92</v>
      </c>
      <c r="G100" s="328"/>
      <c r="H100" s="53"/>
      <c r="I100" s="54"/>
      <c r="J100" s="55"/>
    </row>
    <row r="101" spans="1:38" ht="15" customHeight="1">
      <c r="A101" s="322"/>
      <c r="B101" s="323" t="s">
        <v>3</v>
      </c>
      <c r="C101" s="324">
        <v>16</v>
      </c>
      <c r="D101" s="325">
        <v>0.89</v>
      </c>
      <c r="E101" s="326">
        <v>0.84599999999999997</v>
      </c>
      <c r="F101" s="327">
        <v>0.85294117647058831</v>
      </c>
      <c r="G101" s="328">
        <f>E101-F101</f>
        <v>-6.9411764705883394E-3</v>
      </c>
      <c r="H101" s="53"/>
      <c r="I101" s="54"/>
      <c r="J101" s="55"/>
    </row>
    <row r="102" spans="1:38" ht="13.5">
      <c r="A102" s="322"/>
      <c r="B102" s="323" t="s">
        <v>165</v>
      </c>
      <c r="C102" s="324">
        <v>18</v>
      </c>
      <c r="D102" s="325">
        <v>0.95</v>
      </c>
      <c r="E102" s="326">
        <v>0.88900000000000001</v>
      </c>
      <c r="F102" s="327">
        <v>0.91891891891891886</v>
      </c>
      <c r="G102" s="328">
        <f>E102-F102</f>
        <v>-2.9918918918918846E-2</v>
      </c>
      <c r="H102" s="53"/>
      <c r="I102" s="6"/>
      <c r="J102" s="55"/>
      <c r="N102" s="6"/>
    </row>
    <row r="103" spans="1:38" ht="13.5">
      <c r="A103" s="322"/>
      <c r="B103" s="331"/>
      <c r="C103" s="324"/>
      <c r="D103" s="325"/>
      <c r="E103" s="326"/>
      <c r="F103" s="327"/>
      <c r="G103" s="328"/>
      <c r="H103" s="55"/>
      <c r="I103" s="59"/>
      <c r="J103" s="59"/>
    </row>
    <row r="104" spans="1:38" ht="15" customHeight="1">
      <c r="A104" s="332"/>
      <c r="B104" s="333" t="s">
        <v>22</v>
      </c>
      <c r="C104" s="334">
        <v>559</v>
      </c>
      <c r="D104" s="335">
        <v>0.56999999999999995</v>
      </c>
      <c r="E104" s="588">
        <v>0.55800000000000005</v>
      </c>
      <c r="F104" s="337">
        <v>0.58931082981715899</v>
      </c>
      <c r="G104" s="338">
        <f>E104-F104</f>
        <v>-3.1310829817158936E-2</v>
      </c>
      <c r="H104" s="53"/>
      <c r="I104" s="54"/>
      <c r="J104" s="55"/>
    </row>
    <row r="105" spans="1:38" ht="13.5">
      <c r="A105" s="66"/>
      <c r="B105" s="66"/>
      <c r="C105" s="67"/>
      <c r="D105" s="68"/>
      <c r="E105" s="53"/>
      <c r="F105" s="54"/>
      <c r="G105" s="69"/>
      <c r="H105" s="55"/>
      <c r="I105" s="59"/>
      <c r="J105" s="59"/>
    </row>
    <row r="106" spans="1:38" ht="12.75">
      <c r="A106" s="8" t="s">
        <v>56</v>
      </c>
      <c r="F106" s="9" t="s">
        <v>57</v>
      </c>
      <c r="G106" s="9"/>
      <c r="H106" s="9"/>
      <c r="I106" s="9"/>
      <c r="J106" s="9" t="s">
        <v>58</v>
      </c>
    </row>
    <row r="107" spans="1:38" s="187" customFormat="1">
      <c r="A107" s="290" t="s">
        <v>0</v>
      </c>
      <c r="B107" s="291" t="s">
        <v>0</v>
      </c>
      <c r="C107" s="608" t="s">
        <v>74</v>
      </c>
      <c r="D107" s="608"/>
      <c r="E107" s="608"/>
      <c r="F107" s="608"/>
      <c r="G107" s="608"/>
      <c r="H107" s="608"/>
      <c r="I107" s="608"/>
      <c r="J107" s="608"/>
      <c r="K107" s="608"/>
      <c r="L107" s="608"/>
      <c r="M107" s="608"/>
      <c r="N107" s="608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292"/>
      <c r="B108" s="179"/>
      <c r="C108" s="608" t="s">
        <v>57</v>
      </c>
      <c r="D108" s="608"/>
      <c r="E108" s="608"/>
      <c r="F108" s="608"/>
      <c r="G108" s="608" t="s">
        <v>58</v>
      </c>
      <c r="H108" s="608"/>
      <c r="I108" s="608"/>
      <c r="J108" s="608"/>
      <c r="K108" s="608" t="s">
        <v>22</v>
      </c>
      <c r="L108" s="608"/>
      <c r="M108" s="608"/>
      <c r="N108" s="608"/>
    </row>
    <row r="109" spans="1:38">
      <c r="A109" s="292"/>
      <c r="B109" s="179"/>
      <c r="C109" s="293" t="s">
        <v>60</v>
      </c>
      <c r="D109" s="293" t="s">
        <v>61</v>
      </c>
      <c r="E109" s="293" t="s">
        <v>62</v>
      </c>
      <c r="F109" s="293" t="s">
        <v>63</v>
      </c>
      <c r="G109" s="293" t="s">
        <v>60</v>
      </c>
      <c r="H109" s="293" t="s">
        <v>61</v>
      </c>
      <c r="I109" s="293" t="s">
        <v>62</v>
      </c>
      <c r="J109" s="293" t="s">
        <v>63</v>
      </c>
      <c r="K109" s="293" t="s">
        <v>60</v>
      </c>
      <c r="L109" s="293" t="s">
        <v>61</v>
      </c>
      <c r="M109" s="293" t="s">
        <v>62</v>
      </c>
      <c r="N109" s="293" t="s">
        <v>63</v>
      </c>
    </row>
    <row r="110" spans="1:38" ht="13.5">
      <c r="A110" s="252" t="s">
        <v>23</v>
      </c>
      <c r="B110" s="181" t="s">
        <v>1</v>
      </c>
      <c r="C110" s="230">
        <v>4</v>
      </c>
      <c r="D110" s="294">
        <f t="shared" ref="D110:D139" si="10">C110/$K110</f>
        <v>0.11764705882352941</v>
      </c>
      <c r="E110" s="295">
        <f t="shared" ref="E110:E139" si="11">C110/C$141</f>
        <v>4.9382716049382713E-2</v>
      </c>
      <c r="F110" s="295">
        <f t="shared" ref="F110:F139" si="12">C110/$K$141</f>
        <v>4.1365046535677356E-3</v>
      </c>
      <c r="G110" s="296">
        <f>K110-C110</f>
        <v>30</v>
      </c>
      <c r="H110" s="294">
        <f t="shared" ref="H110:H139" si="13">G110/$K110</f>
        <v>0.88235294117647056</v>
      </c>
      <c r="I110" s="295">
        <f t="shared" ref="I110:I139" si="14">G110/G$141</f>
        <v>3.3860045146726865E-2</v>
      </c>
      <c r="J110" s="295">
        <f t="shared" ref="J110:J139" si="15">G110/$K$141</f>
        <v>3.1023784901758014E-2</v>
      </c>
      <c r="K110" s="296">
        <v>34</v>
      </c>
      <c r="L110" s="294">
        <f t="shared" ref="L110:L139" si="16">K110/$K110</f>
        <v>1</v>
      </c>
      <c r="M110" s="295">
        <f t="shared" ref="M110:M139" si="17">K110/K$141</f>
        <v>3.5160289555325748E-2</v>
      </c>
      <c r="N110" s="297">
        <f t="shared" ref="N110:N139" si="18">K110/$K$141</f>
        <v>3.5160289555325748E-2</v>
      </c>
    </row>
    <row r="111" spans="1:38" ht="13.5">
      <c r="A111" s="252"/>
      <c r="B111" s="181" t="s">
        <v>2</v>
      </c>
      <c r="C111" s="236">
        <v>2</v>
      </c>
      <c r="D111" s="294">
        <f t="shared" si="10"/>
        <v>5.4054054054054057E-2</v>
      </c>
      <c r="E111" s="294">
        <f t="shared" si="11"/>
        <v>2.4691358024691357E-2</v>
      </c>
      <c r="F111" s="294">
        <f t="shared" si="12"/>
        <v>2.0682523267838678E-3</v>
      </c>
      <c r="G111" s="298">
        <f t="shared" ref="G111:G139" si="19">K111-C111</f>
        <v>35</v>
      </c>
      <c r="H111" s="294">
        <f t="shared" si="13"/>
        <v>0.94594594594594594</v>
      </c>
      <c r="I111" s="294">
        <f t="shared" si="14"/>
        <v>3.9503386004514675E-2</v>
      </c>
      <c r="J111" s="294">
        <f t="shared" si="15"/>
        <v>3.6194415718717683E-2</v>
      </c>
      <c r="K111" s="298">
        <v>37</v>
      </c>
      <c r="L111" s="294">
        <f t="shared" si="16"/>
        <v>1</v>
      </c>
      <c r="M111" s="294">
        <f t="shared" si="17"/>
        <v>3.8262668045501554E-2</v>
      </c>
      <c r="N111" s="299">
        <f t="shared" si="18"/>
        <v>3.8262668045501554E-2</v>
      </c>
    </row>
    <row r="112" spans="1:38" ht="13.5">
      <c r="A112" s="252"/>
      <c r="B112" s="181" t="s">
        <v>45</v>
      </c>
      <c r="C112" s="236">
        <v>1</v>
      </c>
      <c r="D112" s="294">
        <f t="shared" si="10"/>
        <v>0.16666666666666666</v>
      </c>
      <c r="E112" s="294">
        <f t="shared" si="11"/>
        <v>1.2345679012345678E-2</v>
      </c>
      <c r="F112" s="294">
        <f t="shared" si="12"/>
        <v>1.0341261633919339E-3</v>
      </c>
      <c r="G112" s="298">
        <f t="shared" si="19"/>
        <v>5</v>
      </c>
      <c r="H112" s="294">
        <f t="shared" si="13"/>
        <v>0.83333333333333337</v>
      </c>
      <c r="I112" s="294">
        <f t="shared" si="14"/>
        <v>5.6433408577878106E-3</v>
      </c>
      <c r="J112" s="294">
        <f t="shared" si="15"/>
        <v>5.170630816959669E-3</v>
      </c>
      <c r="K112" s="298">
        <v>6</v>
      </c>
      <c r="L112" s="294">
        <f t="shared" si="16"/>
        <v>1</v>
      </c>
      <c r="M112" s="294">
        <f t="shared" si="17"/>
        <v>6.2047569803516025E-3</v>
      </c>
      <c r="N112" s="299">
        <f t="shared" si="18"/>
        <v>6.2047569803516025E-3</v>
      </c>
    </row>
    <row r="113" spans="1:14" ht="13.5">
      <c r="A113" s="252"/>
      <c r="B113" s="181" t="s">
        <v>46</v>
      </c>
      <c r="C113" s="236">
        <v>0</v>
      </c>
      <c r="D113" s="294">
        <f t="shared" si="10"/>
        <v>0</v>
      </c>
      <c r="E113" s="294">
        <f t="shared" si="11"/>
        <v>0</v>
      </c>
      <c r="F113" s="294">
        <f t="shared" si="12"/>
        <v>0</v>
      </c>
      <c r="G113" s="298">
        <f t="shared" si="19"/>
        <v>45</v>
      </c>
      <c r="H113" s="294">
        <f t="shared" si="13"/>
        <v>1</v>
      </c>
      <c r="I113" s="294">
        <f t="shared" si="14"/>
        <v>5.0790067720090294E-2</v>
      </c>
      <c r="J113" s="294">
        <f t="shared" si="15"/>
        <v>4.6535677352637021E-2</v>
      </c>
      <c r="K113" s="298">
        <v>45</v>
      </c>
      <c r="L113" s="294">
        <f t="shared" si="16"/>
        <v>1</v>
      </c>
      <c r="M113" s="294">
        <f t="shared" si="17"/>
        <v>4.6535677352637021E-2</v>
      </c>
      <c r="N113" s="299">
        <f t="shared" si="18"/>
        <v>4.6535677352637021E-2</v>
      </c>
    </row>
    <row r="114" spans="1:14" ht="13.5">
      <c r="A114" s="252"/>
      <c r="B114" s="181" t="s">
        <v>12</v>
      </c>
      <c r="C114" s="236">
        <v>0</v>
      </c>
      <c r="D114" s="294">
        <f t="shared" si="10"/>
        <v>0</v>
      </c>
      <c r="E114" s="294">
        <f t="shared" si="11"/>
        <v>0</v>
      </c>
      <c r="F114" s="294">
        <f t="shared" si="12"/>
        <v>0</v>
      </c>
      <c r="G114" s="298">
        <f t="shared" si="19"/>
        <v>37</v>
      </c>
      <c r="H114" s="294">
        <f t="shared" si="13"/>
        <v>1</v>
      </c>
      <c r="I114" s="294">
        <f t="shared" si="14"/>
        <v>4.17607223476298E-2</v>
      </c>
      <c r="J114" s="294">
        <f t="shared" si="15"/>
        <v>3.8262668045501554E-2</v>
      </c>
      <c r="K114" s="298">
        <v>37</v>
      </c>
      <c r="L114" s="294">
        <f t="shared" si="16"/>
        <v>1</v>
      </c>
      <c r="M114" s="294">
        <f t="shared" si="17"/>
        <v>3.8262668045501554E-2</v>
      </c>
      <c r="N114" s="299">
        <f t="shared" si="18"/>
        <v>3.8262668045501554E-2</v>
      </c>
    </row>
    <row r="115" spans="1:14" ht="13.5">
      <c r="A115" s="252"/>
      <c r="B115" s="181" t="s">
        <v>4</v>
      </c>
      <c r="C115" s="236">
        <v>1</v>
      </c>
      <c r="D115" s="294">
        <f t="shared" si="10"/>
        <v>2.5000000000000001E-2</v>
      </c>
      <c r="E115" s="294">
        <f t="shared" si="11"/>
        <v>1.2345679012345678E-2</v>
      </c>
      <c r="F115" s="294">
        <f t="shared" si="12"/>
        <v>1.0341261633919339E-3</v>
      </c>
      <c r="G115" s="298">
        <f t="shared" si="19"/>
        <v>39</v>
      </c>
      <c r="H115" s="294">
        <f t="shared" si="13"/>
        <v>0.97499999999999998</v>
      </c>
      <c r="I115" s="294">
        <f t="shared" si="14"/>
        <v>4.4018058690744918E-2</v>
      </c>
      <c r="J115" s="294">
        <f t="shared" si="15"/>
        <v>4.0330920372285417E-2</v>
      </c>
      <c r="K115" s="298">
        <v>40</v>
      </c>
      <c r="L115" s="294">
        <f t="shared" si="16"/>
        <v>1</v>
      </c>
      <c r="M115" s="294">
        <f t="shared" si="17"/>
        <v>4.1365046535677352E-2</v>
      </c>
      <c r="N115" s="299">
        <f t="shared" si="18"/>
        <v>4.1365046535677352E-2</v>
      </c>
    </row>
    <row r="116" spans="1:14" ht="13.5">
      <c r="A116" s="252"/>
      <c r="B116" s="181" t="s">
        <v>6</v>
      </c>
      <c r="C116" s="236">
        <v>1</v>
      </c>
      <c r="D116" s="294">
        <f t="shared" si="10"/>
        <v>0.14285714285714285</v>
      </c>
      <c r="E116" s="294">
        <f t="shared" si="11"/>
        <v>1.2345679012345678E-2</v>
      </c>
      <c r="F116" s="294">
        <f t="shared" si="12"/>
        <v>1.0341261633919339E-3</v>
      </c>
      <c r="G116" s="298">
        <f t="shared" si="19"/>
        <v>6</v>
      </c>
      <c r="H116" s="294">
        <f t="shared" si="13"/>
        <v>0.8571428571428571</v>
      </c>
      <c r="I116" s="294">
        <f t="shared" si="14"/>
        <v>6.7720090293453723E-3</v>
      </c>
      <c r="J116" s="294">
        <f t="shared" si="15"/>
        <v>6.2047569803516025E-3</v>
      </c>
      <c r="K116" s="298">
        <v>7</v>
      </c>
      <c r="L116" s="294">
        <f t="shared" si="16"/>
        <v>1</v>
      </c>
      <c r="M116" s="294">
        <f t="shared" si="17"/>
        <v>7.2388831437435368E-3</v>
      </c>
      <c r="N116" s="299">
        <f t="shared" si="18"/>
        <v>7.2388831437435368E-3</v>
      </c>
    </row>
    <row r="117" spans="1:14" ht="13.5">
      <c r="A117" s="252"/>
      <c r="B117" s="181" t="s">
        <v>8</v>
      </c>
      <c r="C117" s="236">
        <v>2</v>
      </c>
      <c r="D117" s="294">
        <f t="shared" si="10"/>
        <v>0.1111111111111111</v>
      </c>
      <c r="E117" s="294">
        <f t="shared" si="11"/>
        <v>2.4691358024691357E-2</v>
      </c>
      <c r="F117" s="294">
        <f t="shared" si="12"/>
        <v>2.0682523267838678E-3</v>
      </c>
      <c r="G117" s="298">
        <f t="shared" si="19"/>
        <v>16</v>
      </c>
      <c r="H117" s="294">
        <f t="shared" si="13"/>
        <v>0.88888888888888884</v>
      </c>
      <c r="I117" s="294">
        <f t="shared" si="14"/>
        <v>1.8058690744920992E-2</v>
      </c>
      <c r="J117" s="294">
        <f t="shared" si="15"/>
        <v>1.6546018614270942E-2</v>
      </c>
      <c r="K117" s="298">
        <v>18</v>
      </c>
      <c r="L117" s="294">
        <f t="shared" si="16"/>
        <v>1</v>
      </c>
      <c r="M117" s="294">
        <f t="shared" si="17"/>
        <v>1.8614270941054809E-2</v>
      </c>
      <c r="N117" s="299">
        <f t="shared" si="18"/>
        <v>1.8614270941054809E-2</v>
      </c>
    </row>
    <row r="118" spans="1:14" ht="13.5">
      <c r="A118" s="252"/>
      <c r="B118" s="181" t="s">
        <v>9</v>
      </c>
      <c r="C118" s="236">
        <v>1</v>
      </c>
      <c r="D118" s="294">
        <f t="shared" si="10"/>
        <v>2.5000000000000001E-2</v>
      </c>
      <c r="E118" s="294">
        <f t="shared" si="11"/>
        <v>1.2345679012345678E-2</v>
      </c>
      <c r="F118" s="294">
        <f t="shared" si="12"/>
        <v>1.0341261633919339E-3</v>
      </c>
      <c r="G118" s="298">
        <f t="shared" si="19"/>
        <v>39</v>
      </c>
      <c r="H118" s="294">
        <f t="shared" si="13"/>
        <v>0.97499999999999998</v>
      </c>
      <c r="I118" s="294">
        <f t="shared" si="14"/>
        <v>4.4018058690744918E-2</v>
      </c>
      <c r="J118" s="294">
        <f t="shared" si="15"/>
        <v>4.0330920372285417E-2</v>
      </c>
      <c r="K118" s="298">
        <v>40</v>
      </c>
      <c r="L118" s="294">
        <f t="shared" si="16"/>
        <v>1</v>
      </c>
      <c r="M118" s="294">
        <f t="shared" si="17"/>
        <v>4.1365046535677352E-2</v>
      </c>
      <c r="N118" s="299">
        <f t="shared" si="18"/>
        <v>4.1365046535677352E-2</v>
      </c>
    </row>
    <row r="119" spans="1:14" ht="13.5">
      <c r="A119" s="252"/>
      <c r="B119" s="181" t="s">
        <v>10</v>
      </c>
      <c r="C119" s="236">
        <v>0</v>
      </c>
      <c r="D119" s="294">
        <f t="shared" si="10"/>
        <v>0</v>
      </c>
      <c r="E119" s="294">
        <f t="shared" si="11"/>
        <v>0</v>
      </c>
      <c r="F119" s="294">
        <f t="shared" si="12"/>
        <v>0</v>
      </c>
      <c r="G119" s="298">
        <f t="shared" si="19"/>
        <v>30</v>
      </c>
      <c r="H119" s="294">
        <f t="shared" si="13"/>
        <v>1</v>
      </c>
      <c r="I119" s="294">
        <f t="shared" si="14"/>
        <v>3.3860045146726865E-2</v>
      </c>
      <c r="J119" s="294">
        <f t="shared" si="15"/>
        <v>3.1023784901758014E-2</v>
      </c>
      <c r="K119" s="298">
        <v>30</v>
      </c>
      <c r="L119" s="294">
        <f t="shared" si="16"/>
        <v>1</v>
      </c>
      <c r="M119" s="294">
        <f t="shared" si="17"/>
        <v>3.1023784901758014E-2</v>
      </c>
      <c r="N119" s="299">
        <f t="shared" si="18"/>
        <v>3.1023784901758014E-2</v>
      </c>
    </row>
    <row r="120" spans="1:14" ht="13.5">
      <c r="A120" s="252"/>
      <c r="B120" s="181" t="s">
        <v>47</v>
      </c>
      <c r="C120" s="236">
        <v>2</v>
      </c>
      <c r="D120" s="294">
        <f t="shared" si="10"/>
        <v>0.125</v>
      </c>
      <c r="E120" s="294">
        <f t="shared" si="11"/>
        <v>2.4691358024691357E-2</v>
      </c>
      <c r="F120" s="294">
        <f t="shared" si="12"/>
        <v>2.0682523267838678E-3</v>
      </c>
      <c r="G120" s="298">
        <f t="shared" si="19"/>
        <v>14</v>
      </c>
      <c r="H120" s="294">
        <f t="shared" si="13"/>
        <v>0.875</v>
      </c>
      <c r="I120" s="294">
        <f t="shared" si="14"/>
        <v>1.580135440180587E-2</v>
      </c>
      <c r="J120" s="294">
        <f t="shared" si="15"/>
        <v>1.4477766287487074E-2</v>
      </c>
      <c r="K120" s="298">
        <v>16</v>
      </c>
      <c r="L120" s="294">
        <f t="shared" si="16"/>
        <v>1</v>
      </c>
      <c r="M120" s="294">
        <f t="shared" si="17"/>
        <v>1.6546018614270942E-2</v>
      </c>
      <c r="N120" s="299">
        <f t="shared" si="18"/>
        <v>1.6546018614270942E-2</v>
      </c>
    </row>
    <row r="121" spans="1:14" ht="13.5">
      <c r="A121" s="252"/>
      <c r="B121" s="181" t="s">
        <v>5</v>
      </c>
      <c r="C121" s="236">
        <v>1</v>
      </c>
      <c r="D121" s="294">
        <f t="shared" si="10"/>
        <v>1.0869565217391304E-2</v>
      </c>
      <c r="E121" s="294">
        <f t="shared" si="11"/>
        <v>1.2345679012345678E-2</v>
      </c>
      <c r="F121" s="294">
        <f t="shared" si="12"/>
        <v>1.0341261633919339E-3</v>
      </c>
      <c r="G121" s="298">
        <f t="shared" si="19"/>
        <v>91</v>
      </c>
      <c r="H121" s="294">
        <f t="shared" si="13"/>
        <v>0.98913043478260865</v>
      </c>
      <c r="I121" s="294">
        <f t="shared" si="14"/>
        <v>0.10270880361173815</v>
      </c>
      <c r="J121" s="294">
        <f t="shared" si="15"/>
        <v>9.4105480868665978E-2</v>
      </c>
      <c r="K121" s="298">
        <v>92</v>
      </c>
      <c r="L121" s="294">
        <f t="shared" si="16"/>
        <v>1</v>
      </c>
      <c r="M121" s="294">
        <f t="shared" si="17"/>
        <v>9.5139607032057913E-2</v>
      </c>
      <c r="N121" s="299">
        <f t="shared" si="18"/>
        <v>9.5139607032057913E-2</v>
      </c>
    </row>
    <row r="122" spans="1:14" ht="13.5">
      <c r="A122" s="252"/>
      <c r="B122" s="181" t="s">
        <v>11</v>
      </c>
      <c r="C122" s="236">
        <v>0</v>
      </c>
      <c r="D122" s="294">
        <f t="shared" si="10"/>
        <v>0</v>
      </c>
      <c r="E122" s="294">
        <f t="shared" si="11"/>
        <v>0</v>
      </c>
      <c r="F122" s="294">
        <f t="shared" si="12"/>
        <v>0</v>
      </c>
      <c r="G122" s="298">
        <f t="shared" si="19"/>
        <v>31</v>
      </c>
      <c r="H122" s="294">
        <f t="shared" si="13"/>
        <v>1</v>
      </c>
      <c r="I122" s="294">
        <f t="shared" si="14"/>
        <v>3.4988713318284424E-2</v>
      </c>
      <c r="J122" s="294">
        <f t="shared" si="15"/>
        <v>3.2057911065149949E-2</v>
      </c>
      <c r="K122" s="298">
        <v>31</v>
      </c>
      <c r="L122" s="294">
        <f t="shared" si="16"/>
        <v>1</v>
      </c>
      <c r="M122" s="294">
        <f t="shared" si="17"/>
        <v>3.2057911065149949E-2</v>
      </c>
      <c r="N122" s="299">
        <f t="shared" si="18"/>
        <v>3.2057911065149949E-2</v>
      </c>
    </row>
    <row r="123" spans="1:14" ht="13.5">
      <c r="A123" s="252"/>
      <c r="B123" s="181" t="s">
        <v>13</v>
      </c>
      <c r="C123" s="236">
        <v>1</v>
      </c>
      <c r="D123" s="294">
        <f t="shared" si="10"/>
        <v>2.0833333333333332E-2</v>
      </c>
      <c r="E123" s="294">
        <f t="shared" si="11"/>
        <v>1.2345679012345678E-2</v>
      </c>
      <c r="F123" s="294">
        <f t="shared" si="12"/>
        <v>1.0341261633919339E-3</v>
      </c>
      <c r="G123" s="298">
        <f t="shared" si="19"/>
        <v>47</v>
      </c>
      <c r="H123" s="294">
        <f t="shared" si="13"/>
        <v>0.97916666666666663</v>
      </c>
      <c r="I123" s="294">
        <f t="shared" si="14"/>
        <v>5.3047404063205419E-2</v>
      </c>
      <c r="J123" s="294">
        <f t="shared" si="15"/>
        <v>4.8603929679420892E-2</v>
      </c>
      <c r="K123" s="298">
        <v>48</v>
      </c>
      <c r="L123" s="294">
        <f t="shared" si="16"/>
        <v>1</v>
      </c>
      <c r="M123" s="294">
        <f t="shared" si="17"/>
        <v>4.963805584281282E-2</v>
      </c>
      <c r="N123" s="299">
        <f t="shared" si="18"/>
        <v>4.963805584281282E-2</v>
      </c>
    </row>
    <row r="124" spans="1:14" ht="13.5">
      <c r="A124" s="252"/>
      <c r="B124" s="181" t="s">
        <v>14</v>
      </c>
      <c r="C124" s="236">
        <v>0</v>
      </c>
      <c r="D124" s="294">
        <f t="shared" si="10"/>
        <v>0</v>
      </c>
      <c r="E124" s="294">
        <f t="shared" si="11"/>
        <v>0</v>
      </c>
      <c r="F124" s="294">
        <f t="shared" si="12"/>
        <v>0</v>
      </c>
      <c r="G124" s="298">
        <f t="shared" si="19"/>
        <v>30</v>
      </c>
      <c r="H124" s="294">
        <f t="shared" si="13"/>
        <v>1</v>
      </c>
      <c r="I124" s="294">
        <f t="shared" si="14"/>
        <v>3.3860045146726865E-2</v>
      </c>
      <c r="J124" s="294">
        <f t="shared" si="15"/>
        <v>3.1023784901758014E-2</v>
      </c>
      <c r="K124" s="298">
        <v>30</v>
      </c>
      <c r="L124" s="294">
        <f t="shared" si="16"/>
        <v>1</v>
      </c>
      <c r="M124" s="294">
        <f t="shared" si="17"/>
        <v>3.1023784901758014E-2</v>
      </c>
      <c r="N124" s="299">
        <f t="shared" si="18"/>
        <v>3.1023784901758014E-2</v>
      </c>
    </row>
    <row r="125" spans="1:14" ht="13.5">
      <c r="A125" s="252"/>
      <c r="B125" s="181" t="s">
        <v>15</v>
      </c>
      <c r="C125" s="236">
        <v>26</v>
      </c>
      <c r="D125" s="294">
        <f t="shared" si="10"/>
        <v>0.22413793103448276</v>
      </c>
      <c r="E125" s="294">
        <f t="shared" si="11"/>
        <v>0.32098765432098764</v>
      </c>
      <c r="F125" s="294">
        <f t="shared" si="12"/>
        <v>2.688728024819028E-2</v>
      </c>
      <c r="G125" s="298">
        <f t="shared" si="19"/>
        <v>90</v>
      </c>
      <c r="H125" s="294">
        <f t="shared" si="13"/>
        <v>0.77586206896551724</v>
      </c>
      <c r="I125" s="294">
        <f t="shared" si="14"/>
        <v>0.10158013544018059</v>
      </c>
      <c r="J125" s="294">
        <f t="shared" si="15"/>
        <v>9.3071354705274043E-2</v>
      </c>
      <c r="K125" s="298">
        <v>116</v>
      </c>
      <c r="L125" s="294">
        <f t="shared" si="16"/>
        <v>1</v>
      </c>
      <c r="M125" s="294">
        <f t="shared" si="17"/>
        <v>0.11995863495346432</v>
      </c>
      <c r="N125" s="299">
        <f t="shared" si="18"/>
        <v>0.11995863495346432</v>
      </c>
    </row>
    <row r="126" spans="1:14" ht="13.5">
      <c r="A126" s="252"/>
      <c r="B126" s="181" t="s">
        <v>48</v>
      </c>
      <c r="C126" s="236">
        <v>4</v>
      </c>
      <c r="D126" s="294">
        <f t="shared" si="10"/>
        <v>0.18181818181818182</v>
      </c>
      <c r="E126" s="294">
        <f t="shared" si="11"/>
        <v>4.9382716049382713E-2</v>
      </c>
      <c r="F126" s="294">
        <f t="shared" si="12"/>
        <v>4.1365046535677356E-3</v>
      </c>
      <c r="G126" s="298">
        <f t="shared" si="19"/>
        <v>18</v>
      </c>
      <c r="H126" s="294">
        <f t="shared" si="13"/>
        <v>0.81818181818181823</v>
      </c>
      <c r="I126" s="294">
        <f t="shared" si="14"/>
        <v>2.0316027088036117E-2</v>
      </c>
      <c r="J126" s="294">
        <f t="shared" si="15"/>
        <v>1.8614270941054809E-2</v>
      </c>
      <c r="K126" s="298">
        <v>22</v>
      </c>
      <c r="L126" s="294">
        <f t="shared" si="16"/>
        <v>1</v>
      </c>
      <c r="M126" s="294">
        <f t="shared" si="17"/>
        <v>2.2750775594622543E-2</v>
      </c>
      <c r="N126" s="299">
        <f t="shared" si="18"/>
        <v>2.2750775594622543E-2</v>
      </c>
    </row>
    <row r="127" spans="1:14" ht="13.5">
      <c r="A127" s="252"/>
      <c r="B127" s="181" t="s">
        <v>16</v>
      </c>
      <c r="C127" s="236">
        <v>0</v>
      </c>
      <c r="D127" s="294">
        <f t="shared" si="10"/>
        <v>0</v>
      </c>
      <c r="E127" s="294">
        <f t="shared" si="11"/>
        <v>0</v>
      </c>
      <c r="F127" s="294">
        <f t="shared" si="12"/>
        <v>0</v>
      </c>
      <c r="G127" s="298">
        <f t="shared" si="19"/>
        <v>4</v>
      </c>
      <c r="H127" s="294">
        <f t="shared" si="13"/>
        <v>1</v>
      </c>
      <c r="I127" s="294">
        <f t="shared" si="14"/>
        <v>4.5146726862302479E-3</v>
      </c>
      <c r="J127" s="294">
        <f t="shared" si="15"/>
        <v>4.1365046535677356E-3</v>
      </c>
      <c r="K127" s="298">
        <v>4</v>
      </c>
      <c r="L127" s="294">
        <f t="shared" si="16"/>
        <v>1</v>
      </c>
      <c r="M127" s="294">
        <f t="shared" si="17"/>
        <v>4.1365046535677356E-3</v>
      </c>
      <c r="N127" s="299">
        <f t="shared" si="18"/>
        <v>4.1365046535677356E-3</v>
      </c>
    </row>
    <row r="128" spans="1:14" ht="13.5">
      <c r="A128" s="252"/>
      <c r="B128" s="181" t="s">
        <v>166</v>
      </c>
      <c r="C128" s="236">
        <v>0</v>
      </c>
      <c r="D128" s="294">
        <f t="shared" si="10"/>
        <v>0</v>
      </c>
      <c r="E128" s="294">
        <f t="shared" si="11"/>
        <v>0</v>
      </c>
      <c r="F128" s="294">
        <f t="shared" si="12"/>
        <v>0</v>
      </c>
      <c r="G128" s="298">
        <f t="shared" si="19"/>
        <v>5</v>
      </c>
      <c r="H128" s="294">
        <f t="shared" si="13"/>
        <v>1</v>
      </c>
      <c r="I128" s="294">
        <f t="shared" si="14"/>
        <v>5.6433408577878106E-3</v>
      </c>
      <c r="J128" s="294">
        <f t="shared" si="15"/>
        <v>5.170630816959669E-3</v>
      </c>
      <c r="K128" s="298">
        <v>5</v>
      </c>
      <c r="L128" s="294">
        <f t="shared" si="16"/>
        <v>1</v>
      </c>
      <c r="M128" s="294">
        <f t="shared" si="17"/>
        <v>5.170630816959669E-3</v>
      </c>
      <c r="N128" s="299">
        <f t="shared" si="18"/>
        <v>5.170630816959669E-3</v>
      </c>
    </row>
    <row r="129" spans="1:14" ht="13.5">
      <c r="A129" s="252"/>
      <c r="B129" s="181" t="s">
        <v>17</v>
      </c>
      <c r="C129" s="236">
        <v>3</v>
      </c>
      <c r="D129" s="294">
        <f t="shared" si="10"/>
        <v>0.27272727272727271</v>
      </c>
      <c r="E129" s="294">
        <f t="shared" si="11"/>
        <v>3.7037037037037035E-2</v>
      </c>
      <c r="F129" s="294">
        <f t="shared" si="12"/>
        <v>3.1023784901758012E-3</v>
      </c>
      <c r="G129" s="298">
        <f t="shared" si="19"/>
        <v>8</v>
      </c>
      <c r="H129" s="294">
        <f t="shared" si="13"/>
        <v>0.72727272727272729</v>
      </c>
      <c r="I129" s="294">
        <f t="shared" si="14"/>
        <v>9.0293453724604959E-3</v>
      </c>
      <c r="J129" s="294">
        <f t="shared" si="15"/>
        <v>8.2730093071354711E-3</v>
      </c>
      <c r="K129" s="298">
        <v>11</v>
      </c>
      <c r="L129" s="294">
        <f t="shared" si="16"/>
        <v>1</v>
      </c>
      <c r="M129" s="294">
        <f t="shared" si="17"/>
        <v>1.1375387797311272E-2</v>
      </c>
      <c r="N129" s="299">
        <f t="shared" si="18"/>
        <v>1.1375387797311272E-2</v>
      </c>
    </row>
    <row r="130" spans="1:14" ht="13.5">
      <c r="A130" s="252"/>
      <c r="B130" s="181" t="s">
        <v>18</v>
      </c>
      <c r="C130" s="236">
        <v>0</v>
      </c>
      <c r="D130" s="294">
        <f t="shared" si="10"/>
        <v>0</v>
      </c>
      <c r="E130" s="294">
        <f t="shared" si="11"/>
        <v>0</v>
      </c>
      <c r="F130" s="294">
        <f t="shared" si="12"/>
        <v>0</v>
      </c>
      <c r="G130" s="298">
        <f t="shared" si="19"/>
        <v>15</v>
      </c>
      <c r="H130" s="294">
        <f t="shared" si="13"/>
        <v>1</v>
      </c>
      <c r="I130" s="294">
        <f t="shared" si="14"/>
        <v>1.6930022573363433E-2</v>
      </c>
      <c r="J130" s="294">
        <f t="shared" si="15"/>
        <v>1.5511892450879007E-2</v>
      </c>
      <c r="K130" s="298">
        <v>15</v>
      </c>
      <c r="L130" s="294">
        <f t="shared" si="16"/>
        <v>1</v>
      </c>
      <c r="M130" s="294">
        <f t="shared" si="17"/>
        <v>1.5511892450879007E-2</v>
      </c>
      <c r="N130" s="299">
        <f t="shared" si="18"/>
        <v>1.5511892450879007E-2</v>
      </c>
    </row>
    <row r="131" spans="1:14" ht="13.5">
      <c r="A131" s="252"/>
      <c r="B131" s="181" t="s">
        <v>19</v>
      </c>
      <c r="C131" s="236">
        <v>11</v>
      </c>
      <c r="D131" s="294">
        <f t="shared" si="10"/>
        <v>0.28947368421052633</v>
      </c>
      <c r="E131" s="294">
        <f t="shared" si="11"/>
        <v>0.13580246913580246</v>
      </c>
      <c r="F131" s="294">
        <f t="shared" si="12"/>
        <v>1.1375387797311272E-2</v>
      </c>
      <c r="G131" s="298">
        <f t="shared" si="19"/>
        <v>27</v>
      </c>
      <c r="H131" s="294">
        <f t="shared" si="13"/>
        <v>0.71052631578947367</v>
      </c>
      <c r="I131" s="294">
        <f t="shared" si="14"/>
        <v>3.0474040632054177E-2</v>
      </c>
      <c r="J131" s="294">
        <f t="shared" si="15"/>
        <v>2.7921406411582212E-2</v>
      </c>
      <c r="K131" s="298">
        <v>38</v>
      </c>
      <c r="L131" s="294">
        <f t="shared" si="16"/>
        <v>1</v>
      </c>
      <c r="M131" s="294">
        <f t="shared" si="17"/>
        <v>3.9296794208893482E-2</v>
      </c>
      <c r="N131" s="299">
        <f t="shared" si="18"/>
        <v>3.9296794208893482E-2</v>
      </c>
    </row>
    <row r="132" spans="1:14" ht="13.5">
      <c r="A132" s="252"/>
      <c r="B132" s="181" t="s">
        <v>49</v>
      </c>
      <c r="C132" s="236">
        <v>0</v>
      </c>
      <c r="D132" s="294">
        <f t="shared" si="10"/>
        <v>0</v>
      </c>
      <c r="E132" s="294">
        <f t="shared" si="11"/>
        <v>0</v>
      </c>
      <c r="F132" s="294">
        <f t="shared" si="12"/>
        <v>0</v>
      </c>
      <c r="G132" s="298">
        <f t="shared" si="19"/>
        <v>25</v>
      </c>
      <c r="H132" s="294">
        <f t="shared" si="13"/>
        <v>1</v>
      </c>
      <c r="I132" s="294">
        <f t="shared" si="14"/>
        <v>2.8216704288939052E-2</v>
      </c>
      <c r="J132" s="294">
        <f t="shared" si="15"/>
        <v>2.5853154084798345E-2</v>
      </c>
      <c r="K132" s="298">
        <v>25</v>
      </c>
      <c r="L132" s="294">
        <f t="shared" si="16"/>
        <v>1</v>
      </c>
      <c r="M132" s="294">
        <f t="shared" si="17"/>
        <v>2.5853154084798345E-2</v>
      </c>
      <c r="N132" s="299">
        <f t="shared" si="18"/>
        <v>2.5853154084798345E-2</v>
      </c>
    </row>
    <row r="133" spans="1:14" ht="13.5">
      <c r="A133" s="252"/>
      <c r="B133" s="181" t="s">
        <v>50</v>
      </c>
      <c r="C133" s="236">
        <v>8</v>
      </c>
      <c r="D133" s="294">
        <f t="shared" si="10"/>
        <v>0.2857142857142857</v>
      </c>
      <c r="E133" s="294">
        <f t="shared" si="11"/>
        <v>9.8765432098765427E-2</v>
      </c>
      <c r="F133" s="294">
        <f t="shared" si="12"/>
        <v>8.2730093071354711E-3</v>
      </c>
      <c r="G133" s="298">
        <f t="shared" si="19"/>
        <v>20</v>
      </c>
      <c r="H133" s="294">
        <f t="shared" si="13"/>
        <v>0.7142857142857143</v>
      </c>
      <c r="I133" s="294">
        <f t="shared" si="14"/>
        <v>2.2573363431151242E-2</v>
      </c>
      <c r="J133" s="294">
        <f t="shared" si="15"/>
        <v>2.0682523267838676E-2</v>
      </c>
      <c r="K133" s="298">
        <v>28</v>
      </c>
      <c r="L133" s="294">
        <f t="shared" si="16"/>
        <v>1</v>
      </c>
      <c r="M133" s="294">
        <f t="shared" si="17"/>
        <v>2.8955532574974147E-2</v>
      </c>
      <c r="N133" s="299">
        <f t="shared" si="18"/>
        <v>2.8955532574974147E-2</v>
      </c>
    </row>
    <row r="134" spans="1:14" ht="13.5">
      <c r="A134" s="252"/>
      <c r="B134" s="181" t="s">
        <v>44</v>
      </c>
      <c r="C134" s="236">
        <v>0</v>
      </c>
      <c r="D134" s="294">
        <f t="shared" si="10"/>
        <v>0</v>
      </c>
      <c r="E134" s="294">
        <f t="shared" si="11"/>
        <v>0</v>
      </c>
      <c r="F134" s="294">
        <f t="shared" si="12"/>
        <v>0</v>
      </c>
      <c r="G134" s="298">
        <f t="shared" si="19"/>
        <v>58</v>
      </c>
      <c r="H134" s="294">
        <f t="shared" si="13"/>
        <v>1</v>
      </c>
      <c r="I134" s="294">
        <f t="shared" si="14"/>
        <v>6.5462753950338598E-2</v>
      </c>
      <c r="J134" s="294">
        <f t="shared" si="15"/>
        <v>5.9979317476732158E-2</v>
      </c>
      <c r="K134" s="298">
        <v>58</v>
      </c>
      <c r="L134" s="294">
        <f t="shared" si="16"/>
        <v>1</v>
      </c>
      <c r="M134" s="294">
        <f t="shared" si="17"/>
        <v>5.9979317476732158E-2</v>
      </c>
      <c r="N134" s="299">
        <f t="shared" si="18"/>
        <v>5.9979317476732158E-2</v>
      </c>
    </row>
    <row r="135" spans="1:14" ht="13.5">
      <c r="A135" s="252"/>
      <c r="B135" s="181" t="s">
        <v>20</v>
      </c>
      <c r="C135" s="236">
        <v>3</v>
      </c>
      <c r="D135" s="294">
        <f t="shared" si="10"/>
        <v>0.13636363636363635</v>
      </c>
      <c r="E135" s="294">
        <f t="shared" si="11"/>
        <v>3.7037037037037035E-2</v>
      </c>
      <c r="F135" s="294">
        <f t="shared" si="12"/>
        <v>3.1023784901758012E-3</v>
      </c>
      <c r="G135" s="298">
        <f t="shared" si="19"/>
        <v>19</v>
      </c>
      <c r="H135" s="294">
        <f t="shared" si="13"/>
        <v>0.86363636363636365</v>
      </c>
      <c r="I135" s="294">
        <f t="shared" si="14"/>
        <v>2.144469525959368E-2</v>
      </c>
      <c r="J135" s="294">
        <f t="shared" si="15"/>
        <v>1.9648397104446741E-2</v>
      </c>
      <c r="K135" s="298">
        <v>22</v>
      </c>
      <c r="L135" s="294">
        <f t="shared" si="16"/>
        <v>1</v>
      </c>
      <c r="M135" s="294">
        <f t="shared" si="17"/>
        <v>2.2750775594622543E-2</v>
      </c>
      <c r="N135" s="299">
        <f t="shared" si="18"/>
        <v>2.2750775594622543E-2</v>
      </c>
    </row>
    <row r="136" spans="1:14" ht="13.5">
      <c r="A136" s="252"/>
      <c r="B136" s="181" t="s">
        <v>7</v>
      </c>
      <c r="C136" s="236">
        <v>2</v>
      </c>
      <c r="D136" s="294">
        <f t="shared" si="10"/>
        <v>3.2786885245901641E-2</v>
      </c>
      <c r="E136" s="294">
        <f t="shared" si="11"/>
        <v>2.4691358024691357E-2</v>
      </c>
      <c r="F136" s="294">
        <f t="shared" si="12"/>
        <v>2.0682523267838678E-3</v>
      </c>
      <c r="G136" s="298">
        <f t="shared" si="19"/>
        <v>59</v>
      </c>
      <c r="H136" s="294">
        <f t="shared" si="13"/>
        <v>0.96721311475409832</v>
      </c>
      <c r="I136" s="294">
        <f t="shared" si="14"/>
        <v>6.6591422121896157E-2</v>
      </c>
      <c r="J136" s="294">
        <f t="shared" si="15"/>
        <v>6.1013443640124093E-2</v>
      </c>
      <c r="K136" s="298">
        <v>61</v>
      </c>
      <c r="L136" s="294">
        <f t="shared" si="16"/>
        <v>1</v>
      </c>
      <c r="M136" s="294">
        <f t="shared" si="17"/>
        <v>6.3081695966907964E-2</v>
      </c>
      <c r="N136" s="299">
        <f t="shared" si="18"/>
        <v>6.3081695966907964E-2</v>
      </c>
    </row>
    <row r="137" spans="1:14" ht="13.5">
      <c r="A137" s="252"/>
      <c r="B137" s="181" t="s">
        <v>29</v>
      </c>
      <c r="C137" s="236">
        <v>1</v>
      </c>
      <c r="D137" s="294">
        <f t="shared" si="10"/>
        <v>5.5555555555555552E-2</v>
      </c>
      <c r="E137" s="294">
        <f t="shared" si="11"/>
        <v>1.2345679012345678E-2</v>
      </c>
      <c r="F137" s="294">
        <f t="shared" si="12"/>
        <v>1.0341261633919339E-3</v>
      </c>
      <c r="G137" s="298">
        <f t="shared" si="19"/>
        <v>17</v>
      </c>
      <c r="H137" s="294">
        <f t="shared" si="13"/>
        <v>0.94444444444444442</v>
      </c>
      <c r="I137" s="294">
        <f t="shared" si="14"/>
        <v>1.9187358916478554E-2</v>
      </c>
      <c r="J137" s="294">
        <f t="shared" si="15"/>
        <v>1.7580144777662874E-2</v>
      </c>
      <c r="K137" s="298">
        <v>18</v>
      </c>
      <c r="L137" s="294">
        <f t="shared" si="16"/>
        <v>1</v>
      </c>
      <c r="M137" s="294">
        <f t="shared" si="17"/>
        <v>1.8614270941054809E-2</v>
      </c>
      <c r="N137" s="299">
        <f t="shared" si="18"/>
        <v>1.8614270941054809E-2</v>
      </c>
    </row>
    <row r="138" spans="1:14" ht="13.5">
      <c r="A138" s="252"/>
      <c r="B138" s="181" t="s">
        <v>3</v>
      </c>
      <c r="C138" s="236">
        <v>7</v>
      </c>
      <c r="D138" s="294">
        <f t="shared" si="10"/>
        <v>0.3888888888888889</v>
      </c>
      <c r="E138" s="294">
        <f t="shared" si="11"/>
        <v>8.6419753086419748E-2</v>
      </c>
      <c r="F138" s="294">
        <f t="shared" si="12"/>
        <v>7.2388831437435368E-3</v>
      </c>
      <c r="G138" s="298">
        <f t="shared" si="19"/>
        <v>11</v>
      </c>
      <c r="H138" s="294">
        <f t="shared" si="13"/>
        <v>0.61111111111111116</v>
      </c>
      <c r="I138" s="294">
        <f t="shared" si="14"/>
        <v>1.2415349887133182E-2</v>
      </c>
      <c r="J138" s="294">
        <f t="shared" si="15"/>
        <v>1.1375387797311272E-2</v>
      </c>
      <c r="K138" s="298">
        <v>18</v>
      </c>
      <c r="L138" s="294">
        <f t="shared" si="16"/>
        <v>1</v>
      </c>
      <c r="M138" s="294">
        <f t="shared" si="17"/>
        <v>1.8614270941054809E-2</v>
      </c>
      <c r="N138" s="299">
        <f t="shared" si="18"/>
        <v>1.8614270941054809E-2</v>
      </c>
    </row>
    <row r="139" spans="1:14" ht="13.5">
      <c r="A139" s="252"/>
      <c r="B139" s="181" t="s">
        <v>165</v>
      </c>
      <c r="C139" s="236">
        <v>0</v>
      </c>
      <c r="D139" s="294">
        <f t="shared" si="10"/>
        <v>0</v>
      </c>
      <c r="E139" s="294">
        <f t="shared" si="11"/>
        <v>0</v>
      </c>
      <c r="F139" s="294">
        <f t="shared" si="12"/>
        <v>0</v>
      </c>
      <c r="G139" s="298">
        <f t="shared" si="19"/>
        <v>15</v>
      </c>
      <c r="H139" s="294">
        <f t="shared" si="13"/>
        <v>1</v>
      </c>
      <c r="I139" s="294">
        <f t="shared" si="14"/>
        <v>1.6930022573363433E-2</v>
      </c>
      <c r="J139" s="294">
        <f t="shared" si="15"/>
        <v>1.5511892450879007E-2</v>
      </c>
      <c r="K139" s="298">
        <v>15</v>
      </c>
      <c r="L139" s="294">
        <f t="shared" si="16"/>
        <v>1</v>
      </c>
      <c r="M139" s="294">
        <f t="shared" si="17"/>
        <v>1.5511892450879007E-2</v>
      </c>
      <c r="N139" s="299">
        <f t="shared" si="18"/>
        <v>1.5511892450879007E-2</v>
      </c>
    </row>
    <row r="140" spans="1:14" ht="13.5">
      <c r="A140" s="252"/>
      <c r="B140" s="182"/>
      <c r="C140" s="241"/>
      <c r="D140" s="294"/>
      <c r="E140" s="253"/>
      <c r="F140" s="253"/>
      <c r="G140" s="300"/>
      <c r="H140" s="294"/>
      <c r="I140" s="253"/>
      <c r="J140" s="253"/>
      <c r="K140" s="300"/>
      <c r="L140" s="294"/>
      <c r="M140" s="253"/>
      <c r="N140" s="239"/>
    </row>
    <row r="141" spans="1:14" ht="13.5">
      <c r="A141" s="255"/>
      <c r="B141" s="301" t="s">
        <v>22</v>
      </c>
      <c r="C141" s="257">
        <f>SUM(C110:C140)</f>
        <v>81</v>
      </c>
      <c r="D141" s="302">
        <f>C141/$K141</f>
        <v>8.376421923474664E-2</v>
      </c>
      <c r="E141" s="303">
        <v>1</v>
      </c>
      <c r="F141" s="302">
        <f>C141/$K$141</f>
        <v>8.376421923474664E-2</v>
      </c>
      <c r="G141" s="304">
        <f>SUM(G110:G139)</f>
        <v>886</v>
      </c>
      <c r="H141" s="302">
        <f>G141/$K141</f>
        <v>0.91623578076525336</v>
      </c>
      <c r="I141" s="303">
        <v>1</v>
      </c>
      <c r="J141" s="302">
        <f>G141/$K$141</f>
        <v>0.91623578076525336</v>
      </c>
      <c r="K141" s="304">
        <f>SUM(K110:K139)</f>
        <v>967</v>
      </c>
      <c r="L141" s="302">
        <f>K141/$K141</f>
        <v>1</v>
      </c>
      <c r="M141" s="303">
        <v>1</v>
      </c>
      <c r="N141" s="305">
        <f>K141/$K$141</f>
        <v>1</v>
      </c>
    </row>
    <row r="142" spans="1:14" ht="13.5">
      <c r="A142" s="47"/>
      <c r="B142" s="48"/>
      <c r="C142" s="20">
        <f>K141</f>
        <v>967</v>
      </c>
      <c r="D142" s="19"/>
      <c r="E142" s="19"/>
      <c r="F142" s="19"/>
      <c r="G142" s="20"/>
      <c r="H142" s="19"/>
      <c r="I142" s="19"/>
      <c r="J142" s="19"/>
      <c r="K142" s="20"/>
      <c r="L142" s="19"/>
      <c r="M142" s="19"/>
      <c r="N142" s="19"/>
    </row>
    <row r="143" spans="1:14" ht="13.5" thickBot="1">
      <c r="A143" s="8" t="s">
        <v>64</v>
      </c>
      <c r="F143" s="9" t="s">
        <v>57</v>
      </c>
      <c r="G143" s="9"/>
      <c r="H143" s="9"/>
      <c r="I143" s="9"/>
      <c r="J143" s="9" t="s">
        <v>58</v>
      </c>
    </row>
    <row r="144" spans="1:14">
      <c r="A144" s="10" t="s">
        <v>0</v>
      </c>
      <c r="B144" s="10" t="s">
        <v>0</v>
      </c>
      <c r="C144" s="617" t="s">
        <v>74</v>
      </c>
      <c r="D144" s="617"/>
      <c r="E144" s="617"/>
      <c r="F144" s="617"/>
      <c r="G144" s="617"/>
      <c r="H144" s="617"/>
      <c r="I144" s="617"/>
      <c r="J144" s="617"/>
      <c r="K144" s="617"/>
      <c r="L144" s="617"/>
      <c r="M144" s="617"/>
      <c r="N144" s="617"/>
    </row>
    <row r="145" spans="1:14">
      <c r="A145" s="12"/>
      <c r="B145" s="12"/>
      <c r="C145" s="618" t="s">
        <v>57</v>
      </c>
      <c r="D145" s="619"/>
      <c r="E145" s="619"/>
      <c r="F145" s="619"/>
      <c r="G145" s="619" t="s">
        <v>58</v>
      </c>
      <c r="H145" s="619"/>
      <c r="I145" s="619"/>
      <c r="J145" s="619"/>
      <c r="K145" s="619" t="s">
        <v>22</v>
      </c>
      <c r="L145" s="619"/>
      <c r="M145" s="619"/>
      <c r="N145" s="620"/>
    </row>
    <row r="146" spans="1:14" ht="12.75" thickBot="1">
      <c r="A146" s="16"/>
      <c r="B146" s="16"/>
      <c r="C146" s="29" t="s">
        <v>60</v>
      </c>
      <c r="D146" s="30" t="s">
        <v>61</v>
      </c>
      <c r="E146" s="30" t="s">
        <v>62</v>
      </c>
      <c r="F146" s="30" t="s">
        <v>63</v>
      </c>
      <c r="G146" s="30" t="s">
        <v>60</v>
      </c>
      <c r="H146" s="30" t="s">
        <v>61</v>
      </c>
      <c r="I146" s="30" t="s">
        <v>62</v>
      </c>
      <c r="J146" s="30" t="s">
        <v>63</v>
      </c>
      <c r="K146" s="30" t="s">
        <v>60</v>
      </c>
      <c r="L146" s="30" t="s">
        <v>61</v>
      </c>
      <c r="M146" s="30" t="s">
        <v>62</v>
      </c>
      <c r="N146" s="31" t="s">
        <v>63</v>
      </c>
    </row>
    <row r="147" spans="1:14" ht="13.5">
      <c r="A147" s="17" t="s">
        <v>23</v>
      </c>
      <c r="B147" s="32" t="s">
        <v>1</v>
      </c>
      <c r="C147" s="33">
        <v>5</v>
      </c>
      <c r="D147" s="34">
        <v>0.192</v>
      </c>
      <c r="E147" s="34">
        <v>3.7999999999999999E-2</v>
      </c>
      <c r="F147" s="34">
        <v>7.0000000000000001E-3</v>
      </c>
      <c r="G147" s="35">
        <v>21</v>
      </c>
      <c r="H147" s="34">
        <v>0.80800000000000005</v>
      </c>
      <c r="I147" s="34">
        <v>3.4000000000000002E-2</v>
      </c>
      <c r="J147" s="34">
        <v>2.8000000000000001E-2</v>
      </c>
      <c r="K147" s="35">
        <v>26</v>
      </c>
      <c r="L147" s="34">
        <v>1</v>
      </c>
      <c r="M147" s="34">
        <v>3.4000000000000002E-2</v>
      </c>
      <c r="N147" s="36">
        <v>3.4000000000000002E-2</v>
      </c>
    </row>
    <row r="148" spans="1:14" ht="13.5">
      <c r="A148" s="21"/>
      <c r="B148" s="37" t="s">
        <v>2</v>
      </c>
      <c r="C148" s="38">
        <v>2</v>
      </c>
      <c r="D148" s="39">
        <v>0.154</v>
      </c>
      <c r="E148" s="39">
        <v>1.4999999999999999E-2</v>
      </c>
      <c r="F148" s="39">
        <v>3.0000000000000001E-3</v>
      </c>
      <c r="G148" s="40">
        <v>11</v>
      </c>
      <c r="H148" s="39">
        <v>0.84599999999999997</v>
      </c>
      <c r="I148" s="39">
        <v>1.7999999999999999E-2</v>
      </c>
      <c r="J148" s="39">
        <v>1.4999999999999999E-2</v>
      </c>
      <c r="K148" s="40">
        <v>13</v>
      </c>
      <c r="L148" s="39">
        <v>1</v>
      </c>
      <c r="M148" s="39">
        <v>1.7000000000000001E-2</v>
      </c>
      <c r="N148" s="41">
        <v>1.7000000000000001E-2</v>
      </c>
    </row>
    <row r="149" spans="1:14" ht="13.5">
      <c r="A149" s="21"/>
      <c r="B149" s="37" t="s">
        <v>12</v>
      </c>
      <c r="C149" s="38">
        <v>3</v>
      </c>
      <c r="D149" s="39">
        <v>0.25</v>
      </c>
      <c r="E149" s="39">
        <v>2.3E-2</v>
      </c>
      <c r="F149" s="39">
        <v>4.0000000000000001E-3</v>
      </c>
      <c r="G149" s="40">
        <v>9</v>
      </c>
      <c r="H149" s="39">
        <v>0.75</v>
      </c>
      <c r="I149" s="39">
        <v>1.4E-2</v>
      </c>
      <c r="J149" s="39">
        <v>1.2E-2</v>
      </c>
      <c r="K149" s="40">
        <v>12</v>
      </c>
      <c r="L149" s="39">
        <v>1</v>
      </c>
      <c r="M149" s="39">
        <v>1.6E-2</v>
      </c>
      <c r="N149" s="41">
        <v>1.6E-2</v>
      </c>
    </row>
    <row r="150" spans="1:14" ht="13.5">
      <c r="A150" s="21"/>
      <c r="B150" s="37" t="s">
        <v>4</v>
      </c>
      <c r="C150" s="38">
        <v>6</v>
      </c>
      <c r="D150" s="39">
        <v>0.1</v>
      </c>
      <c r="E150" s="39">
        <v>4.5999999999999999E-2</v>
      </c>
      <c r="F150" s="39">
        <v>8.0000000000000002E-3</v>
      </c>
      <c r="G150" s="40">
        <v>54</v>
      </c>
      <c r="H150" s="39">
        <v>0.9</v>
      </c>
      <c r="I150" s="39">
        <v>8.6999999999999994E-2</v>
      </c>
      <c r="J150" s="39">
        <v>7.1999999999999995E-2</v>
      </c>
      <c r="K150" s="40">
        <v>60</v>
      </c>
      <c r="L150" s="39">
        <v>1</v>
      </c>
      <c r="M150" s="39">
        <v>0.08</v>
      </c>
      <c r="N150" s="41">
        <v>0.08</v>
      </c>
    </row>
    <row r="151" spans="1:14" ht="13.5">
      <c r="A151" s="21"/>
      <c r="B151" s="37" t="s">
        <v>6</v>
      </c>
      <c r="C151" s="38">
        <v>2</v>
      </c>
      <c r="D151" s="39">
        <v>0.222</v>
      </c>
      <c r="E151" s="39">
        <v>1.4999999999999999E-2</v>
      </c>
      <c r="F151" s="39">
        <v>3.0000000000000001E-3</v>
      </c>
      <c r="G151" s="40">
        <v>7</v>
      </c>
      <c r="H151" s="39">
        <v>0.77800000000000002</v>
      </c>
      <c r="I151" s="39">
        <v>1.0999999999999999E-2</v>
      </c>
      <c r="J151" s="39">
        <v>8.9999999999999993E-3</v>
      </c>
      <c r="K151" s="40">
        <v>9</v>
      </c>
      <c r="L151" s="39">
        <v>1</v>
      </c>
      <c r="M151" s="39">
        <v>1.2E-2</v>
      </c>
      <c r="N151" s="41">
        <v>1.2E-2</v>
      </c>
    </row>
    <row r="152" spans="1:14" ht="13.5">
      <c r="A152" s="21"/>
      <c r="B152" s="37" t="s">
        <v>8</v>
      </c>
      <c r="C152" s="38">
        <v>6</v>
      </c>
      <c r="D152" s="39">
        <v>0.46200000000000002</v>
      </c>
      <c r="E152" s="39">
        <v>4.5999999999999999E-2</v>
      </c>
      <c r="F152" s="39">
        <v>8.0000000000000002E-3</v>
      </c>
      <c r="G152" s="40">
        <v>7</v>
      </c>
      <c r="H152" s="39">
        <v>0.53800000000000003</v>
      </c>
      <c r="I152" s="39">
        <v>1.0999999999999999E-2</v>
      </c>
      <c r="J152" s="39">
        <v>8.9999999999999993E-3</v>
      </c>
      <c r="K152" s="40">
        <v>13</v>
      </c>
      <c r="L152" s="39">
        <v>1</v>
      </c>
      <c r="M152" s="39">
        <v>1.7000000000000001E-2</v>
      </c>
      <c r="N152" s="41">
        <v>1.7000000000000001E-2</v>
      </c>
    </row>
    <row r="153" spans="1:14" ht="13.5">
      <c r="A153" s="21"/>
      <c r="B153" s="37" t="s">
        <v>9</v>
      </c>
      <c r="C153" s="38">
        <v>6</v>
      </c>
      <c r="D153" s="39">
        <v>0.17599999999999999</v>
      </c>
      <c r="E153" s="39">
        <v>4.5999999999999999E-2</v>
      </c>
      <c r="F153" s="39">
        <v>8.0000000000000002E-3</v>
      </c>
      <c r="G153" s="40">
        <v>28</v>
      </c>
      <c r="H153" s="39">
        <v>0.82399999999999995</v>
      </c>
      <c r="I153" s="39">
        <v>4.4999999999999998E-2</v>
      </c>
      <c r="J153" s="39">
        <v>3.6999999999999998E-2</v>
      </c>
      <c r="K153" s="40">
        <v>34</v>
      </c>
      <c r="L153" s="39">
        <v>1</v>
      </c>
      <c r="M153" s="39">
        <v>4.4999999999999998E-2</v>
      </c>
      <c r="N153" s="41">
        <v>4.4999999999999998E-2</v>
      </c>
    </row>
    <row r="154" spans="1:14" ht="13.5">
      <c r="A154" s="21"/>
      <c r="B154" s="37" t="s">
        <v>10</v>
      </c>
      <c r="C154" s="38">
        <v>4</v>
      </c>
      <c r="D154" s="39">
        <v>0.17399999999999999</v>
      </c>
      <c r="E154" s="39">
        <v>3.1E-2</v>
      </c>
      <c r="F154" s="39">
        <v>5.0000000000000001E-3</v>
      </c>
      <c r="G154" s="40">
        <v>19</v>
      </c>
      <c r="H154" s="39">
        <v>0.82599999999999996</v>
      </c>
      <c r="I154" s="39">
        <v>0.03</v>
      </c>
      <c r="J154" s="39">
        <v>2.5000000000000001E-2</v>
      </c>
      <c r="K154" s="40">
        <v>23</v>
      </c>
      <c r="L154" s="39">
        <v>1</v>
      </c>
      <c r="M154" s="39">
        <v>3.1E-2</v>
      </c>
      <c r="N154" s="41">
        <v>3.1E-2</v>
      </c>
    </row>
    <row r="155" spans="1:14" ht="13.5">
      <c r="A155" s="21"/>
      <c r="B155" s="37" t="s">
        <v>5</v>
      </c>
      <c r="C155" s="38">
        <v>4</v>
      </c>
      <c r="D155" s="39">
        <v>3.2000000000000001E-2</v>
      </c>
      <c r="E155" s="39">
        <v>3.1E-2</v>
      </c>
      <c r="F155" s="39">
        <v>5.0000000000000001E-3</v>
      </c>
      <c r="G155" s="40">
        <v>122</v>
      </c>
      <c r="H155" s="39">
        <v>0.96799999999999997</v>
      </c>
      <c r="I155" s="39">
        <v>0.19600000000000001</v>
      </c>
      <c r="J155" s="39">
        <v>0.16200000000000001</v>
      </c>
      <c r="K155" s="40">
        <v>126</v>
      </c>
      <c r="L155" s="39">
        <v>1</v>
      </c>
      <c r="M155" s="39">
        <v>0.16700000000000001</v>
      </c>
      <c r="N155" s="41">
        <v>0.16700000000000001</v>
      </c>
    </row>
    <row r="156" spans="1:14" ht="13.5">
      <c r="A156" s="21"/>
      <c r="B156" s="37" t="s">
        <v>11</v>
      </c>
      <c r="C156" s="38">
        <v>1</v>
      </c>
      <c r="D156" s="39">
        <v>0.1</v>
      </c>
      <c r="E156" s="39">
        <v>8.0000000000000002E-3</v>
      </c>
      <c r="F156" s="39">
        <v>1E-3</v>
      </c>
      <c r="G156" s="40">
        <v>9</v>
      </c>
      <c r="H156" s="39">
        <v>0.9</v>
      </c>
      <c r="I156" s="39">
        <v>1.4E-2</v>
      </c>
      <c r="J156" s="39">
        <v>1.2E-2</v>
      </c>
      <c r="K156" s="40">
        <v>10</v>
      </c>
      <c r="L156" s="39">
        <v>1</v>
      </c>
      <c r="M156" s="39">
        <v>1.2999999999999999E-2</v>
      </c>
      <c r="N156" s="41">
        <v>1.2999999999999999E-2</v>
      </c>
    </row>
    <row r="157" spans="1:14" ht="13.5">
      <c r="A157" s="21"/>
      <c r="B157" s="37" t="s">
        <v>13</v>
      </c>
      <c r="C157" s="38">
        <v>10</v>
      </c>
      <c r="D157" s="39">
        <v>0.192</v>
      </c>
      <c r="E157" s="39">
        <v>7.6999999999999999E-2</v>
      </c>
      <c r="F157" s="39">
        <v>1.2999999999999999E-2</v>
      </c>
      <c r="G157" s="40">
        <v>42</v>
      </c>
      <c r="H157" s="39">
        <v>0.80800000000000005</v>
      </c>
      <c r="I157" s="39">
        <v>6.7000000000000004E-2</v>
      </c>
      <c r="J157" s="39">
        <v>5.6000000000000001E-2</v>
      </c>
      <c r="K157" s="40">
        <v>52</v>
      </c>
      <c r="L157" s="39">
        <v>1</v>
      </c>
      <c r="M157" s="39">
        <v>6.9000000000000006E-2</v>
      </c>
      <c r="N157" s="41">
        <v>6.9000000000000006E-2</v>
      </c>
    </row>
    <row r="158" spans="1:14" ht="13.5">
      <c r="A158" s="21"/>
      <c r="B158" s="37" t="s">
        <v>14</v>
      </c>
      <c r="C158" s="38">
        <v>3</v>
      </c>
      <c r="D158" s="39">
        <v>6.8000000000000005E-2</v>
      </c>
      <c r="E158" s="39">
        <v>2.3E-2</v>
      </c>
      <c r="F158" s="39">
        <v>4.0000000000000001E-3</v>
      </c>
      <c r="G158" s="40">
        <v>41</v>
      </c>
      <c r="H158" s="39">
        <v>0.93200000000000005</v>
      </c>
      <c r="I158" s="39">
        <v>6.6000000000000003E-2</v>
      </c>
      <c r="J158" s="39">
        <v>5.3999999999999999E-2</v>
      </c>
      <c r="K158" s="40">
        <v>44</v>
      </c>
      <c r="L158" s="39">
        <v>1</v>
      </c>
      <c r="M158" s="39">
        <v>5.8000000000000003E-2</v>
      </c>
      <c r="N158" s="41">
        <v>5.8000000000000003E-2</v>
      </c>
    </row>
    <row r="159" spans="1:14" ht="13.5">
      <c r="A159" s="21"/>
      <c r="B159" s="37" t="s">
        <v>15</v>
      </c>
      <c r="C159" s="38">
        <v>11</v>
      </c>
      <c r="D159" s="39">
        <v>0.21199999999999999</v>
      </c>
      <c r="E159" s="39">
        <v>8.5000000000000006E-2</v>
      </c>
      <c r="F159" s="39">
        <v>1.4999999999999999E-2</v>
      </c>
      <c r="G159" s="40">
        <v>41</v>
      </c>
      <c r="H159" s="39">
        <v>0.78800000000000003</v>
      </c>
      <c r="I159" s="39">
        <v>6.6000000000000003E-2</v>
      </c>
      <c r="J159" s="39">
        <v>5.3999999999999999E-2</v>
      </c>
      <c r="K159" s="40">
        <v>52</v>
      </c>
      <c r="L159" s="39">
        <v>1</v>
      </c>
      <c r="M159" s="39">
        <v>6.9000000000000006E-2</v>
      </c>
      <c r="N159" s="41">
        <v>6.9000000000000006E-2</v>
      </c>
    </row>
    <row r="160" spans="1:14" ht="13.5">
      <c r="A160" s="21"/>
      <c r="B160" s="37" t="s">
        <v>16</v>
      </c>
      <c r="C160" s="38">
        <v>1</v>
      </c>
      <c r="D160" s="39">
        <v>6.3E-2</v>
      </c>
      <c r="E160" s="39">
        <v>8.0000000000000002E-3</v>
      </c>
      <c r="F160" s="39">
        <v>1E-3</v>
      </c>
      <c r="G160" s="40">
        <v>15</v>
      </c>
      <c r="H160" s="39">
        <v>0.93799999999999994</v>
      </c>
      <c r="I160" s="39">
        <v>2.4E-2</v>
      </c>
      <c r="J160" s="39">
        <v>0.02</v>
      </c>
      <c r="K160" s="40">
        <v>16</v>
      </c>
      <c r="L160" s="39">
        <v>1</v>
      </c>
      <c r="M160" s="39">
        <v>2.1000000000000001E-2</v>
      </c>
      <c r="N160" s="41">
        <v>2.1000000000000001E-2</v>
      </c>
    </row>
    <row r="161" spans="1:14" ht="13.5">
      <c r="A161" s="21"/>
      <c r="B161" s="37" t="s">
        <v>21</v>
      </c>
      <c r="C161" s="38">
        <v>1</v>
      </c>
      <c r="D161" s="39">
        <v>0.25</v>
      </c>
      <c r="E161" s="39">
        <v>8.0000000000000002E-3</v>
      </c>
      <c r="F161" s="39">
        <v>1E-3</v>
      </c>
      <c r="G161" s="40">
        <v>3</v>
      </c>
      <c r="H161" s="39">
        <v>0.75</v>
      </c>
      <c r="I161" s="39">
        <v>5.0000000000000001E-3</v>
      </c>
      <c r="J161" s="39">
        <v>4.0000000000000001E-3</v>
      </c>
      <c r="K161" s="40">
        <v>4</v>
      </c>
      <c r="L161" s="39">
        <v>1</v>
      </c>
      <c r="M161" s="39">
        <v>5.0000000000000001E-3</v>
      </c>
      <c r="N161" s="41">
        <v>5.0000000000000001E-3</v>
      </c>
    </row>
    <row r="162" spans="1:14" ht="13.5">
      <c r="A162" s="21"/>
      <c r="B162" s="37" t="s">
        <v>17</v>
      </c>
      <c r="C162" s="38">
        <v>21</v>
      </c>
      <c r="D162" s="39">
        <v>0.80800000000000005</v>
      </c>
      <c r="E162" s="39">
        <v>0.16200000000000001</v>
      </c>
      <c r="F162" s="39">
        <v>2.8000000000000001E-2</v>
      </c>
      <c r="G162" s="40">
        <v>5</v>
      </c>
      <c r="H162" s="39">
        <v>0.192</v>
      </c>
      <c r="I162" s="39">
        <v>8.0000000000000002E-3</v>
      </c>
      <c r="J162" s="39">
        <v>7.0000000000000001E-3</v>
      </c>
      <c r="K162" s="40">
        <v>26</v>
      </c>
      <c r="L162" s="39">
        <v>1</v>
      </c>
      <c r="M162" s="39">
        <v>3.4000000000000002E-2</v>
      </c>
      <c r="N162" s="41">
        <v>3.4000000000000002E-2</v>
      </c>
    </row>
    <row r="163" spans="1:14" ht="13.5">
      <c r="A163" s="21"/>
      <c r="B163" s="37" t="s">
        <v>18</v>
      </c>
      <c r="C163" s="38">
        <v>1</v>
      </c>
      <c r="D163" s="39">
        <v>0.125</v>
      </c>
      <c r="E163" s="39">
        <v>8.0000000000000002E-3</v>
      </c>
      <c r="F163" s="39">
        <v>1E-3</v>
      </c>
      <c r="G163" s="40">
        <v>7</v>
      </c>
      <c r="H163" s="39">
        <v>0.875</v>
      </c>
      <c r="I163" s="39">
        <v>1.0999999999999999E-2</v>
      </c>
      <c r="J163" s="39">
        <v>8.9999999999999993E-3</v>
      </c>
      <c r="K163" s="40">
        <v>8</v>
      </c>
      <c r="L163" s="39">
        <v>1</v>
      </c>
      <c r="M163" s="39">
        <v>1.0999999999999999E-2</v>
      </c>
      <c r="N163" s="41">
        <v>1.0999999999999999E-2</v>
      </c>
    </row>
    <row r="164" spans="1:14" ht="13.5">
      <c r="A164" s="21"/>
      <c r="B164" s="37" t="s">
        <v>19</v>
      </c>
      <c r="C164" s="38">
        <v>11</v>
      </c>
      <c r="D164" s="39">
        <v>0.26200000000000001</v>
      </c>
      <c r="E164" s="39">
        <v>8.5000000000000006E-2</v>
      </c>
      <c r="F164" s="39">
        <v>1.4999999999999999E-2</v>
      </c>
      <c r="G164" s="40">
        <v>31</v>
      </c>
      <c r="H164" s="39">
        <v>0.73799999999999999</v>
      </c>
      <c r="I164" s="39">
        <v>0.05</v>
      </c>
      <c r="J164" s="39">
        <v>4.1000000000000002E-2</v>
      </c>
      <c r="K164" s="40">
        <v>42</v>
      </c>
      <c r="L164" s="39">
        <v>1</v>
      </c>
      <c r="M164" s="39">
        <v>5.6000000000000001E-2</v>
      </c>
      <c r="N164" s="41">
        <v>5.6000000000000001E-2</v>
      </c>
    </row>
    <row r="165" spans="1:14" ht="13.5">
      <c r="A165" s="21"/>
      <c r="B165" s="37" t="s">
        <v>65</v>
      </c>
      <c r="C165" s="38">
        <v>2</v>
      </c>
      <c r="D165" s="39">
        <v>3.3000000000000002E-2</v>
      </c>
      <c r="E165" s="39">
        <v>1.4999999999999999E-2</v>
      </c>
      <c r="F165" s="39">
        <v>3.0000000000000001E-3</v>
      </c>
      <c r="G165" s="40">
        <v>59</v>
      </c>
      <c r="H165" s="39">
        <v>0.96699999999999997</v>
      </c>
      <c r="I165" s="39">
        <v>9.5000000000000001E-2</v>
      </c>
      <c r="J165" s="39">
        <v>7.8E-2</v>
      </c>
      <c r="K165" s="40">
        <v>61</v>
      </c>
      <c r="L165" s="39">
        <v>1</v>
      </c>
      <c r="M165" s="39">
        <v>8.1000000000000003E-2</v>
      </c>
      <c r="N165" s="41">
        <v>8.1000000000000003E-2</v>
      </c>
    </row>
    <row r="166" spans="1:14" ht="13.5">
      <c r="A166" s="21"/>
      <c r="B166" s="37" t="s">
        <v>20</v>
      </c>
      <c r="C166" s="38">
        <v>6</v>
      </c>
      <c r="D166" s="39">
        <v>0.24</v>
      </c>
      <c r="E166" s="39">
        <v>4.5999999999999999E-2</v>
      </c>
      <c r="F166" s="39">
        <v>8.0000000000000002E-3</v>
      </c>
      <c r="G166" s="40">
        <v>19</v>
      </c>
      <c r="H166" s="39">
        <v>0.76</v>
      </c>
      <c r="I166" s="39">
        <v>0.03</v>
      </c>
      <c r="J166" s="39">
        <v>2.5000000000000001E-2</v>
      </c>
      <c r="K166" s="40">
        <v>25</v>
      </c>
      <c r="L166" s="39">
        <v>1</v>
      </c>
      <c r="M166" s="39">
        <v>3.3000000000000002E-2</v>
      </c>
      <c r="N166" s="41">
        <v>3.3000000000000002E-2</v>
      </c>
    </row>
    <row r="167" spans="1:14" ht="13.5">
      <c r="A167" s="21"/>
      <c r="B167" s="37" t="s">
        <v>7</v>
      </c>
      <c r="C167" s="38">
        <v>7</v>
      </c>
      <c r="D167" s="39">
        <v>0.109</v>
      </c>
      <c r="E167" s="39">
        <v>5.3999999999999999E-2</v>
      </c>
      <c r="F167" s="39">
        <v>8.9999999999999993E-3</v>
      </c>
      <c r="G167" s="40">
        <v>57</v>
      </c>
      <c r="H167" s="39">
        <v>0.89100000000000001</v>
      </c>
      <c r="I167" s="39">
        <v>9.0999999999999998E-2</v>
      </c>
      <c r="J167" s="39">
        <v>7.5999999999999998E-2</v>
      </c>
      <c r="K167" s="40">
        <v>64</v>
      </c>
      <c r="L167" s="39">
        <v>1</v>
      </c>
      <c r="M167" s="39">
        <v>8.5000000000000006E-2</v>
      </c>
      <c r="N167" s="41">
        <v>8.5000000000000006E-2</v>
      </c>
    </row>
    <row r="168" spans="1:14" ht="13.5">
      <c r="A168" s="21"/>
      <c r="B168" s="37" t="s">
        <v>3</v>
      </c>
      <c r="C168" s="42">
        <v>15</v>
      </c>
      <c r="D168" s="43">
        <v>0.57699999999999996</v>
      </c>
      <c r="E168" s="43">
        <v>0.115</v>
      </c>
      <c r="F168" s="43">
        <v>0.02</v>
      </c>
      <c r="G168" s="44">
        <v>11</v>
      </c>
      <c r="H168" s="43">
        <v>0.42299999999999999</v>
      </c>
      <c r="I168" s="43">
        <v>1.7999999999999999E-2</v>
      </c>
      <c r="J168" s="43">
        <v>1.4999999999999999E-2</v>
      </c>
      <c r="K168" s="44">
        <v>26</v>
      </c>
      <c r="L168" s="43">
        <v>1</v>
      </c>
      <c r="M168" s="43">
        <v>3.4000000000000002E-2</v>
      </c>
      <c r="N168" s="45">
        <v>3.4000000000000002E-2</v>
      </c>
    </row>
    <row r="169" spans="1:14" ht="13.5">
      <c r="A169" s="21"/>
      <c r="B169" s="37" t="s">
        <v>165</v>
      </c>
      <c r="C169" s="38">
        <v>2</v>
      </c>
      <c r="D169" s="39">
        <v>0.25</v>
      </c>
      <c r="E169" s="39">
        <v>1.4999999999999999E-2</v>
      </c>
      <c r="F169" s="39">
        <v>3.0000000000000001E-3</v>
      </c>
      <c r="G169" s="40">
        <v>6</v>
      </c>
      <c r="H169" s="39">
        <v>0.75</v>
      </c>
      <c r="I169" s="39">
        <v>0.01</v>
      </c>
      <c r="J169" s="39">
        <v>8.0000000000000002E-3</v>
      </c>
      <c r="K169" s="40">
        <v>8</v>
      </c>
      <c r="L169" s="39">
        <v>1</v>
      </c>
      <c r="M169" s="39">
        <v>1.0999999999999999E-2</v>
      </c>
      <c r="N169" s="41">
        <v>1.0999999999999999E-2</v>
      </c>
    </row>
    <row r="170" spans="1:14" ht="13.5">
      <c r="A170" s="21"/>
      <c r="B170" s="46"/>
      <c r="C170" s="42"/>
      <c r="D170" s="43"/>
      <c r="E170" s="43"/>
      <c r="F170" s="43"/>
      <c r="G170" s="44"/>
      <c r="H170" s="43"/>
      <c r="I170" s="43"/>
      <c r="J170" s="43"/>
      <c r="K170" s="44"/>
      <c r="L170" s="43"/>
      <c r="M170" s="43"/>
      <c r="N170" s="45"/>
    </row>
    <row r="171" spans="1:14" ht="14.25" thickBot="1">
      <c r="A171" s="23"/>
      <c r="B171" s="24" t="s">
        <v>22</v>
      </c>
      <c r="C171" s="25">
        <v>130</v>
      </c>
      <c r="D171" s="26">
        <v>0.17199999999999999</v>
      </c>
      <c r="E171" s="26">
        <v>1</v>
      </c>
      <c r="F171" s="26">
        <v>0.17199999999999999</v>
      </c>
      <c r="G171" s="27">
        <v>624</v>
      </c>
      <c r="H171" s="26">
        <v>0.82799999999999996</v>
      </c>
      <c r="I171" s="26">
        <v>1</v>
      </c>
      <c r="J171" s="26">
        <v>0.82799999999999996</v>
      </c>
      <c r="K171" s="27">
        <v>754</v>
      </c>
      <c r="L171" s="26">
        <v>1</v>
      </c>
      <c r="M171" s="26">
        <v>1</v>
      </c>
      <c r="N171" s="28">
        <v>1</v>
      </c>
    </row>
    <row r="172" spans="1:14" s="187" customFormat="1" ht="13.5">
      <c r="A172" s="183"/>
      <c r="B172" s="184"/>
      <c r="C172" s="185"/>
      <c r="D172" s="186"/>
      <c r="E172" s="186"/>
      <c r="F172" s="186"/>
      <c r="G172" s="185"/>
      <c r="H172" s="186"/>
      <c r="I172" s="186"/>
      <c r="J172" s="186"/>
      <c r="K172" s="185"/>
      <c r="L172" s="186"/>
      <c r="M172" s="186"/>
      <c r="N172" s="186"/>
    </row>
    <row r="173" spans="1:14" ht="12.75">
      <c r="A173" s="8" t="s">
        <v>66</v>
      </c>
    </row>
    <row r="174" spans="1:14" ht="45.75" customHeight="1">
      <c r="A174" s="306"/>
      <c r="B174" s="307"/>
      <c r="C174" s="614" t="s">
        <v>74</v>
      </c>
      <c r="D174" s="615"/>
      <c r="E174" s="615"/>
      <c r="F174" s="615"/>
      <c r="G174" s="616"/>
    </row>
    <row r="175" spans="1:14">
      <c r="A175" s="308"/>
      <c r="B175" s="309"/>
      <c r="C175" s="611" t="s">
        <v>67</v>
      </c>
      <c r="D175" s="612"/>
      <c r="E175" s="612"/>
      <c r="F175" s="612"/>
      <c r="G175" s="613"/>
    </row>
    <row r="176" spans="1:14" ht="45">
      <c r="A176" s="308"/>
      <c r="B176" s="309"/>
      <c r="C176" s="310" t="s">
        <v>75</v>
      </c>
      <c r="D176" s="311">
        <v>2010</v>
      </c>
      <c r="E176" s="312">
        <v>2005</v>
      </c>
      <c r="F176" s="313">
        <v>2000</v>
      </c>
      <c r="G176" s="314" t="s">
        <v>68</v>
      </c>
    </row>
    <row r="177" spans="1:7" ht="13.5">
      <c r="A177" s="315" t="s">
        <v>23</v>
      </c>
      <c r="B177" s="316" t="s">
        <v>1</v>
      </c>
      <c r="C177" s="317">
        <f t="shared" ref="C177:D206" si="20">C110</f>
        <v>4</v>
      </c>
      <c r="D177" s="318">
        <f t="shared" si="20"/>
        <v>0.11764705882352941</v>
      </c>
      <c r="E177" s="319">
        <v>0.192</v>
      </c>
      <c r="F177" s="320">
        <v>0.2</v>
      </c>
      <c r="G177" s="321">
        <f>E177-F177</f>
        <v>-8.0000000000000071E-3</v>
      </c>
    </row>
    <row r="178" spans="1:7" ht="13.5">
      <c r="A178" s="322"/>
      <c r="B178" s="323" t="s">
        <v>2</v>
      </c>
      <c r="C178" s="324">
        <f t="shared" si="20"/>
        <v>2</v>
      </c>
      <c r="D178" s="325">
        <f t="shared" si="20"/>
        <v>5.4054054054054057E-2</v>
      </c>
      <c r="E178" s="326">
        <v>0.154</v>
      </c>
      <c r="F178" s="327">
        <v>0.51428571428571435</v>
      </c>
      <c r="G178" s="328">
        <f>E178-F178</f>
        <v>-0.36028571428571432</v>
      </c>
    </row>
    <row r="179" spans="1:7" ht="13.5">
      <c r="A179" s="322"/>
      <c r="B179" s="323" t="s">
        <v>45</v>
      </c>
      <c r="C179" s="324">
        <f t="shared" si="20"/>
        <v>1</v>
      </c>
      <c r="D179" s="325">
        <f t="shared" si="20"/>
        <v>0.16666666666666666</v>
      </c>
      <c r="E179" s="326"/>
      <c r="F179" s="327"/>
      <c r="G179" s="328"/>
    </row>
    <row r="180" spans="1:7" ht="13.5">
      <c r="A180" s="322"/>
      <c r="B180" s="323" t="s">
        <v>46</v>
      </c>
      <c r="C180" s="324">
        <f t="shared" si="20"/>
        <v>0</v>
      </c>
      <c r="D180" s="325">
        <f t="shared" si="20"/>
        <v>0</v>
      </c>
      <c r="E180" s="326"/>
      <c r="F180" s="327"/>
      <c r="G180" s="328"/>
    </row>
    <row r="181" spans="1:7" ht="13.5">
      <c r="A181" s="322"/>
      <c r="B181" s="323" t="s">
        <v>12</v>
      </c>
      <c r="C181" s="324">
        <f t="shared" si="20"/>
        <v>0</v>
      </c>
      <c r="D181" s="325">
        <f t="shared" si="20"/>
        <v>0</v>
      </c>
      <c r="E181" s="326">
        <v>0.25</v>
      </c>
      <c r="F181" s="327"/>
      <c r="G181" s="328"/>
    </row>
    <row r="182" spans="1:7" ht="13.5">
      <c r="A182" s="322"/>
      <c r="B182" s="323" t="s">
        <v>4</v>
      </c>
      <c r="C182" s="324">
        <f t="shared" si="20"/>
        <v>1</v>
      </c>
      <c r="D182" s="325">
        <f t="shared" si="20"/>
        <v>2.5000000000000001E-2</v>
      </c>
      <c r="E182" s="326">
        <v>0.1</v>
      </c>
      <c r="F182" s="327"/>
      <c r="G182" s="328"/>
    </row>
    <row r="183" spans="1:7" ht="13.5">
      <c r="A183" s="322"/>
      <c r="B183" s="323" t="s">
        <v>6</v>
      </c>
      <c r="C183" s="324">
        <f t="shared" si="20"/>
        <v>1</v>
      </c>
      <c r="D183" s="329">
        <f t="shared" si="20"/>
        <v>0.14285714285714285</v>
      </c>
      <c r="E183" s="326">
        <v>0.222</v>
      </c>
      <c r="F183" s="327">
        <v>0.33333333333333337</v>
      </c>
      <c r="G183" s="328">
        <f>E183-F183</f>
        <v>-0.11133333333333337</v>
      </c>
    </row>
    <row r="184" spans="1:7" ht="13.5">
      <c r="A184" s="322"/>
      <c r="B184" s="323" t="s">
        <v>8</v>
      </c>
      <c r="C184" s="324">
        <f t="shared" si="20"/>
        <v>2</v>
      </c>
      <c r="D184" s="325">
        <f t="shared" si="20"/>
        <v>0.1111111111111111</v>
      </c>
      <c r="E184" s="326">
        <v>0.46200000000000002</v>
      </c>
      <c r="F184" s="327"/>
      <c r="G184" s="328"/>
    </row>
    <row r="185" spans="1:7" ht="13.5">
      <c r="A185" s="322"/>
      <c r="B185" s="323" t="s">
        <v>9</v>
      </c>
      <c r="C185" s="324">
        <f t="shared" si="20"/>
        <v>1</v>
      </c>
      <c r="D185" s="325">
        <f t="shared" si="20"/>
        <v>2.5000000000000001E-2</v>
      </c>
      <c r="E185" s="326">
        <v>0.17599999999999999</v>
      </c>
      <c r="F185" s="327">
        <v>0.14000000000000001</v>
      </c>
      <c r="G185" s="328">
        <f>E185-F185</f>
        <v>3.5999999999999976E-2</v>
      </c>
    </row>
    <row r="186" spans="1:7" ht="13.5">
      <c r="A186" s="322"/>
      <c r="B186" s="323" t="s">
        <v>10</v>
      </c>
      <c r="C186" s="324">
        <f t="shared" si="20"/>
        <v>0</v>
      </c>
      <c r="D186" s="325">
        <f t="shared" si="20"/>
        <v>0</v>
      </c>
      <c r="E186" s="326">
        <v>0.17399999999999999</v>
      </c>
      <c r="F186" s="327">
        <v>0.27142857142857141</v>
      </c>
      <c r="G186" s="328">
        <f>E186-F186</f>
        <v>-9.742857142857142E-2</v>
      </c>
    </row>
    <row r="187" spans="1:7" ht="13.5">
      <c r="A187" s="322"/>
      <c r="B187" s="323" t="s">
        <v>47</v>
      </c>
      <c r="C187" s="324">
        <f t="shared" si="20"/>
        <v>2</v>
      </c>
      <c r="D187" s="325">
        <f t="shared" si="20"/>
        <v>0.125</v>
      </c>
      <c r="E187" s="326"/>
      <c r="F187" s="327"/>
      <c r="G187" s="328"/>
    </row>
    <row r="188" spans="1:7" ht="13.5">
      <c r="A188" s="322"/>
      <c r="B188" s="323" t="s">
        <v>5</v>
      </c>
      <c r="C188" s="324">
        <f t="shared" si="20"/>
        <v>1</v>
      </c>
      <c r="D188" s="325">
        <f t="shared" si="20"/>
        <v>1.0869565217391304E-2</v>
      </c>
      <c r="E188" s="326">
        <v>3.2000000000000001E-2</v>
      </c>
      <c r="F188" s="327">
        <v>4.4444444444444446E-2</v>
      </c>
      <c r="G188" s="328">
        <f>E188-F188</f>
        <v>-1.2444444444444445E-2</v>
      </c>
    </row>
    <row r="189" spans="1:7" ht="13.5">
      <c r="A189" s="322"/>
      <c r="B189" s="323" t="s">
        <v>11</v>
      </c>
      <c r="C189" s="324">
        <f t="shared" si="20"/>
        <v>0</v>
      </c>
      <c r="D189" s="325">
        <f t="shared" si="20"/>
        <v>0</v>
      </c>
      <c r="E189" s="326">
        <v>0.1</v>
      </c>
      <c r="F189" s="327">
        <v>0.33333333333333337</v>
      </c>
      <c r="G189" s="328">
        <f>E189-F189</f>
        <v>-0.23333333333333336</v>
      </c>
    </row>
    <row r="190" spans="1:7" ht="13.5">
      <c r="A190" s="322"/>
      <c r="B190" s="323" t="s">
        <v>13</v>
      </c>
      <c r="C190" s="324">
        <f t="shared" si="20"/>
        <v>1</v>
      </c>
      <c r="D190" s="325">
        <f t="shared" si="20"/>
        <v>2.0833333333333332E-2</v>
      </c>
      <c r="E190" s="326">
        <v>0.192</v>
      </c>
      <c r="F190" s="327">
        <v>0.64406779661016955</v>
      </c>
      <c r="G190" s="328">
        <f>E190-F190</f>
        <v>-0.45206779661016955</v>
      </c>
    </row>
    <row r="191" spans="1:7" ht="13.5">
      <c r="A191" s="322"/>
      <c r="B191" s="323" t="s">
        <v>14</v>
      </c>
      <c r="C191" s="324">
        <f t="shared" si="20"/>
        <v>0</v>
      </c>
      <c r="D191" s="325">
        <f t="shared" si="20"/>
        <v>0</v>
      </c>
      <c r="E191" s="326">
        <v>6.8000000000000005E-2</v>
      </c>
      <c r="F191" s="327"/>
      <c r="G191" s="328"/>
    </row>
    <row r="192" spans="1:7" ht="13.5">
      <c r="A192" s="322"/>
      <c r="B192" s="323" t="s">
        <v>15</v>
      </c>
      <c r="C192" s="324">
        <f t="shared" si="20"/>
        <v>26</v>
      </c>
      <c r="D192" s="325">
        <f t="shared" si="20"/>
        <v>0.22413793103448276</v>
      </c>
      <c r="E192" s="326">
        <v>0.21199999999999999</v>
      </c>
      <c r="F192" s="327"/>
      <c r="G192" s="328"/>
    </row>
    <row r="193" spans="1:7" ht="13.5">
      <c r="A193" s="322"/>
      <c r="B193" s="323" t="s">
        <v>48</v>
      </c>
      <c r="C193" s="324">
        <f t="shared" si="20"/>
        <v>4</v>
      </c>
      <c r="D193" s="325">
        <f t="shared" si="20"/>
        <v>0.18181818181818182</v>
      </c>
      <c r="E193" s="326"/>
      <c r="F193" s="327"/>
      <c r="G193" s="328"/>
    </row>
    <row r="194" spans="1:7" ht="13.5">
      <c r="A194" s="322"/>
      <c r="B194" s="323" t="s">
        <v>16</v>
      </c>
      <c r="C194" s="324">
        <f t="shared" si="20"/>
        <v>0</v>
      </c>
      <c r="D194" s="325">
        <f t="shared" si="20"/>
        <v>0</v>
      </c>
      <c r="E194" s="326">
        <v>6.3E-2</v>
      </c>
      <c r="F194" s="327"/>
      <c r="G194" s="328"/>
    </row>
    <row r="195" spans="1:7" ht="13.5">
      <c r="A195" s="322"/>
      <c r="B195" s="323" t="s">
        <v>21</v>
      </c>
      <c r="C195" s="324">
        <f t="shared" si="20"/>
        <v>0</v>
      </c>
      <c r="D195" s="325">
        <f t="shared" si="20"/>
        <v>0</v>
      </c>
      <c r="E195" s="326">
        <v>0.25</v>
      </c>
      <c r="F195" s="327"/>
      <c r="G195" s="328"/>
    </row>
    <row r="196" spans="1:7" ht="13.5">
      <c r="A196" s="322"/>
      <c r="B196" s="323" t="s">
        <v>17</v>
      </c>
      <c r="C196" s="324">
        <f t="shared" si="20"/>
        <v>3</v>
      </c>
      <c r="D196" s="325">
        <f t="shared" si="20"/>
        <v>0.27272727272727271</v>
      </c>
      <c r="E196" s="326">
        <v>0.80800000000000005</v>
      </c>
      <c r="F196" s="327">
        <v>0.47826086956521741</v>
      </c>
      <c r="G196" s="328">
        <f>E196-F196</f>
        <v>0.32973913043478265</v>
      </c>
    </row>
    <row r="197" spans="1:7" ht="13.5">
      <c r="A197" s="322"/>
      <c r="B197" s="323" t="s">
        <v>18</v>
      </c>
      <c r="C197" s="324">
        <f t="shared" si="20"/>
        <v>0</v>
      </c>
      <c r="D197" s="325">
        <f t="shared" si="20"/>
        <v>0</v>
      </c>
      <c r="E197" s="326">
        <v>0.125</v>
      </c>
      <c r="F197" s="327">
        <v>0.17241379310344829</v>
      </c>
      <c r="G197" s="328">
        <f>E197-F197</f>
        <v>-4.7413793103448287E-2</v>
      </c>
    </row>
    <row r="198" spans="1:7" ht="13.5">
      <c r="A198" s="322"/>
      <c r="B198" s="323" t="s">
        <v>19</v>
      </c>
      <c r="C198" s="324">
        <f t="shared" si="20"/>
        <v>11</v>
      </c>
      <c r="D198" s="325">
        <f t="shared" si="20"/>
        <v>0.28947368421052633</v>
      </c>
      <c r="E198" s="326">
        <v>0.26200000000000001</v>
      </c>
      <c r="F198" s="327"/>
      <c r="G198" s="328"/>
    </row>
    <row r="199" spans="1:7" ht="13.5">
      <c r="A199" s="322"/>
      <c r="B199" s="323" t="s">
        <v>49</v>
      </c>
      <c r="C199" s="324">
        <f t="shared" si="20"/>
        <v>0</v>
      </c>
      <c r="D199" s="325">
        <f t="shared" si="20"/>
        <v>0</v>
      </c>
      <c r="E199" s="326"/>
      <c r="F199" s="327"/>
      <c r="G199" s="328"/>
    </row>
    <row r="200" spans="1:7" ht="13.5">
      <c r="A200" s="322"/>
      <c r="B200" s="323" t="s">
        <v>50</v>
      </c>
      <c r="C200" s="324">
        <f t="shared" si="20"/>
        <v>8</v>
      </c>
      <c r="D200" s="325">
        <f t="shared" si="20"/>
        <v>0.2857142857142857</v>
      </c>
      <c r="E200" s="326"/>
      <c r="F200" s="327"/>
      <c r="G200" s="328"/>
    </row>
    <row r="201" spans="1:7" ht="13.5">
      <c r="A201" s="322"/>
      <c r="B201" s="323" t="s">
        <v>44</v>
      </c>
      <c r="C201" s="324">
        <f t="shared" si="20"/>
        <v>0</v>
      </c>
      <c r="D201" s="325">
        <f t="shared" si="20"/>
        <v>0</v>
      </c>
      <c r="E201" s="326">
        <v>3.3000000000000002E-2</v>
      </c>
      <c r="F201" s="327">
        <v>2.1276595744680851E-2</v>
      </c>
      <c r="G201" s="328">
        <f>E201-F201</f>
        <v>1.1723404255319151E-2</v>
      </c>
    </row>
    <row r="202" spans="1:7" ht="13.5">
      <c r="A202" s="322"/>
      <c r="B202" s="323" t="s">
        <v>20</v>
      </c>
      <c r="C202" s="324">
        <f t="shared" si="20"/>
        <v>3</v>
      </c>
      <c r="D202" s="325">
        <f t="shared" si="20"/>
        <v>0.13636363636363635</v>
      </c>
      <c r="E202" s="326">
        <v>0.24</v>
      </c>
      <c r="F202" s="327">
        <v>0.22727272727272727</v>
      </c>
      <c r="G202" s="328">
        <f>E202-F202</f>
        <v>1.2727272727272726E-2</v>
      </c>
    </row>
    <row r="203" spans="1:7" ht="13.5">
      <c r="A203" s="322"/>
      <c r="B203" s="323" t="s">
        <v>7</v>
      </c>
      <c r="C203" s="324">
        <f t="shared" si="20"/>
        <v>2</v>
      </c>
      <c r="D203" s="325">
        <f t="shared" si="20"/>
        <v>3.2786885245901641E-2</v>
      </c>
      <c r="E203" s="326">
        <v>0.109</v>
      </c>
      <c r="F203" s="327">
        <v>0.12727272727272726</v>
      </c>
      <c r="G203" s="328">
        <f>E203-F203</f>
        <v>-1.827272727272726E-2</v>
      </c>
    </row>
    <row r="204" spans="1:7" ht="13.5">
      <c r="A204" s="322"/>
      <c r="B204" s="323" t="s">
        <v>29</v>
      </c>
      <c r="C204" s="324">
        <f t="shared" si="20"/>
        <v>1</v>
      </c>
      <c r="D204" s="325">
        <f t="shared" si="20"/>
        <v>5.5555555555555552E-2</v>
      </c>
      <c r="E204" s="326"/>
      <c r="F204" s="327">
        <v>8.6956521739130432E-2</v>
      </c>
      <c r="G204" s="328"/>
    </row>
    <row r="205" spans="1:7" ht="13.5">
      <c r="A205" s="322"/>
      <c r="B205" s="323" t="s">
        <v>3</v>
      </c>
      <c r="C205" s="324">
        <f t="shared" si="20"/>
        <v>7</v>
      </c>
      <c r="D205" s="325">
        <f t="shared" si="20"/>
        <v>0.3888888888888889</v>
      </c>
      <c r="E205" s="326">
        <v>0.57699999999999996</v>
      </c>
      <c r="F205" s="327">
        <v>0.60606060606060608</v>
      </c>
      <c r="G205" s="328">
        <f>E205-F205</f>
        <v>-2.906060606060612E-2</v>
      </c>
    </row>
    <row r="206" spans="1:7" ht="13.5">
      <c r="A206" s="322"/>
      <c r="B206" s="323" t="s">
        <v>165</v>
      </c>
      <c r="C206" s="324">
        <f t="shared" si="20"/>
        <v>0</v>
      </c>
      <c r="D206" s="325">
        <f t="shared" si="20"/>
        <v>0</v>
      </c>
      <c r="E206" s="326">
        <v>0.25</v>
      </c>
      <c r="F206" s="327">
        <v>7.8947368421052627E-2</v>
      </c>
      <c r="G206" s="328">
        <f>E206-F206</f>
        <v>0.17105263157894737</v>
      </c>
    </row>
    <row r="207" spans="1:7" ht="13.5">
      <c r="A207" s="322"/>
      <c r="B207" s="331"/>
      <c r="C207" s="324"/>
      <c r="D207" s="325"/>
      <c r="E207" s="326"/>
      <c r="F207" s="327"/>
      <c r="G207" s="328"/>
    </row>
    <row r="208" spans="1:7" ht="13.5">
      <c r="A208" s="332"/>
      <c r="B208" s="333" t="s">
        <v>22</v>
      </c>
      <c r="C208" s="334">
        <f>C141</f>
        <v>81</v>
      </c>
      <c r="D208" s="335">
        <f>D141</f>
        <v>8.376421923474664E-2</v>
      </c>
      <c r="E208" s="588">
        <v>0.17199999999999999</v>
      </c>
      <c r="F208" s="337">
        <v>0.24360902255639097</v>
      </c>
      <c r="G208" s="338">
        <f>E208-F208</f>
        <v>-7.1609022556390983E-2</v>
      </c>
    </row>
    <row r="210" spans="1:14" ht="12.75">
      <c r="A210" s="8" t="s">
        <v>56</v>
      </c>
      <c r="F210" s="9" t="s">
        <v>57</v>
      </c>
      <c r="G210" s="9"/>
      <c r="H210" s="9"/>
      <c r="I210" s="9"/>
      <c r="J210" s="9" t="s">
        <v>58</v>
      </c>
    </row>
    <row r="211" spans="1:14">
      <c r="A211" s="290" t="s">
        <v>0</v>
      </c>
      <c r="B211" s="291" t="s">
        <v>0</v>
      </c>
      <c r="C211" s="608" t="s">
        <v>76</v>
      </c>
      <c r="D211" s="608"/>
      <c r="E211" s="608"/>
      <c r="F211" s="608"/>
      <c r="G211" s="608"/>
      <c r="H211" s="608"/>
      <c r="I211" s="608"/>
      <c r="J211" s="608"/>
      <c r="K211" s="608"/>
      <c r="L211" s="608"/>
      <c r="M211" s="608"/>
      <c r="N211" s="608"/>
    </row>
    <row r="212" spans="1:14">
      <c r="A212" s="292"/>
      <c r="B212" s="179"/>
      <c r="C212" s="608" t="s">
        <v>57</v>
      </c>
      <c r="D212" s="608"/>
      <c r="E212" s="608"/>
      <c r="F212" s="608"/>
      <c r="G212" s="608" t="s">
        <v>58</v>
      </c>
      <c r="H212" s="608"/>
      <c r="I212" s="608"/>
      <c r="J212" s="608"/>
      <c r="K212" s="608" t="s">
        <v>22</v>
      </c>
      <c r="L212" s="608"/>
      <c r="M212" s="608"/>
      <c r="N212" s="608"/>
    </row>
    <row r="213" spans="1:14">
      <c r="A213" s="292"/>
      <c r="B213" s="179"/>
      <c r="C213" s="293" t="s">
        <v>60</v>
      </c>
      <c r="D213" s="293" t="s">
        <v>61</v>
      </c>
      <c r="E213" s="293" t="s">
        <v>62</v>
      </c>
      <c r="F213" s="293" t="s">
        <v>63</v>
      </c>
      <c r="G213" s="293" t="s">
        <v>60</v>
      </c>
      <c r="H213" s="293" t="s">
        <v>61</v>
      </c>
      <c r="I213" s="293" t="s">
        <v>62</v>
      </c>
      <c r="J213" s="293" t="s">
        <v>63</v>
      </c>
      <c r="K213" s="293" t="s">
        <v>60</v>
      </c>
      <c r="L213" s="293" t="s">
        <v>61</v>
      </c>
      <c r="M213" s="293" t="s">
        <v>62</v>
      </c>
      <c r="N213" s="293" t="s">
        <v>63</v>
      </c>
    </row>
    <row r="214" spans="1:14" ht="13.5">
      <c r="A214" s="252" t="s">
        <v>23</v>
      </c>
      <c r="B214" s="181" t="s">
        <v>1</v>
      </c>
      <c r="C214" s="230">
        <v>4</v>
      </c>
      <c r="D214" s="294">
        <f t="shared" ref="D214:D243" si="21">C214/$K214</f>
        <v>0.11764705882352941</v>
      </c>
      <c r="E214" s="295">
        <f t="shared" ref="E214:E243" si="22">C214/C$245</f>
        <v>1.3605442176870748E-2</v>
      </c>
      <c r="F214" s="295">
        <f t="shared" ref="F214:F243" si="23">C214/$K$245</f>
        <v>4.1365046535677356E-3</v>
      </c>
      <c r="G214" s="296">
        <f>K214-C214</f>
        <v>30</v>
      </c>
      <c r="H214" s="294">
        <f t="shared" ref="H214:H243" si="24">G214/$K214</f>
        <v>0.88235294117647056</v>
      </c>
      <c r="I214" s="295">
        <f t="shared" ref="I214:I243" si="25">G214/G$245</f>
        <v>4.4576523031203567E-2</v>
      </c>
      <c r="J214" s="295">
        <f t="shared" ref="J214:J243" si="26">G214/$K$245</f>
        <v>3.1023784901758014E-2</v>
      </c>
      <c r="K214" s="296">
        <v>34</v>
      </c>
      <c r="L214" s="294">
        <f t="shared" ref="L214:L243" si="27">K214/$K214</f>
        <v>1</v>
      </c>
      <c r="M214" s="295">
        <f t="shared" ref="M214:M243" si="28">K214/K$245</f>
        <v>3.5160289555325748E-2</v>
      </c>
      <c r="N214" s="297">
        <f t="shared" ref="N214:N243" si="29">K214/$K$245</f>
        <v>3.5160289555325748E-2</v>
      </c>
    </row>
    <row r="215" spans="1:14" ht="13.5">
      <c r="A215" s="252"/>
      <c r="B215" s="181" t="s">
        <v>2</v>
      </c>
      <c r="C215" s="236">
        <v>33</v>
      </c>
      <c r="D215" s="294">
        <f t="shared" si="21"/>
        <v>0.89189189189189189</v>
      </c>
      <c r="E215" s="294">
        <f t="shared" si="22"/>
        <v>0.11224489795918367</v>
      </c>
      <c r="F215" s="294">
        <f t="shared" si="23"/>
        <v>3.4126163391933813E-2</v>
      </c>
      <c r="G215" s="298">
        <f t="shared" ref="G215:G243" si="30">K215-C215</f>
        <v>4</v>
      </c>
      <c r="H215" s="294">
        <f t="shared" si="24"/>
        <v>0.10810810810810811</v>
      </c>
      <c r="I215" s="294">
        <f t="shared" si="25"/>
        <v>5.9435364041604752E-3</v>
      </c>
      <c r="J215" s="294">
        <f t="shared" si="26"/>
        <v>4.1365046535677356E-3</v>
      </c>
      <c r="K215" s="298">
        <v>37</v>
      </c>
      <c r="L215" s="294">
        <f t="shared" si="27"/>
        <v>1</v>
      </c>
      <c r="M215" s="294">
        <f t="shared" si="28"/>
        <v>3.8262668045501554E-2</v>
      </c>
      <c r="N215" s="299">
        <f t="shared" si="29"/>
        <v>3.8262668045501554E-2</v>
      </c>
    </row>
    <row r="216" spans="1:14" ht="13.5">
      <c r="A216" s="252"/>
      <c r="B216" s="181" t="s">
        <v>45</v>
      </c>
      <c r="C216" s="236">
        <v>2</v>
      </c>
      <c r="D216" s="294">
        <f t="shared" si="21"/>
        <v>0.33333333333333331</v>
      </c>
      <c r="E216" s="294">
        <f t="shared" si="22"/>
        <v>6.8027210884353739E-3</v>
      </c>
      <c r="F216" s="294">
        <f t="shared" si="23"/>
        <v>2.0682523267838678E-3</v>
      </c>
      <c r="G216" s="298">
        <f t="shared" si="30"/>
        <v>4</v>
      </c>
      <c r="H216" s="294">
        <f t="shared" si="24"/>
        <v>0.66666666666666663</v>
      </c>
      <c r="I216" s="294">
        <f t="shared" si="25"/>
        <v>5.9435364041604752E-3</v>
      </c>
      <c r="J216" s="294">
        <f t="shared" si="26"/>
        <v>4.1365046535677356E-3</v>
      </c>
      <c r="K216" s="298">
        <v>6</v>
      </c>
      <c r="L216" s="294">
        <f t="shared" si="27"/>
        <v>1</v>
      </c>
      <c r="M216" s="294">
        <f t="shared" si="28"/>
        <v>6.2047569803516025E-3</v>
      </c>
      <c r="N216" s="299">
        <f t="shared" si="29"/>
        <v>6.2047569803516025E-3</v>
      </c>
    </row>
    <row r="217" spans="1:14" ht="13.5">
      <c r="A217" s="252"/>
      <c r="B217" s="181" t="s">
        <v>46</v>
      </c>
      <c r="C217" s="236">
        <v>22</v>
      </c>
      <c r="D217" s="294">
        <f t="shared" si="21"/>
        <v>0.48888888888888887</v>
      </c>
      <c r="E217" s="294">
        <f t="shared" si="22"/>
        <v>7.4829931972789115E-2</v>
      </c>
      <c r="F217" s="294">
        <f t="shared" si="23"/>
        <v>2.2750775594622543E-2</v>
      </c>
      <c r="G217" s="298">
        <f t="shared" si="30"/>
        <v>23</v>
      </c>
      <c r="H217" s="294">
        <f t="shared" si="24"/>
        <v>0.51111111111111107</v>
      </c>
      <c r="I217" s="294">
        <f t="shared" si="25"/>
        <v>3.4175334323922731E-2</v>
      </c>
      <c r="J217" s="294">
        <f t="shared" si="26"/>
        <v>2.3784901758014478E-2</v>
      </c>
      <c r="K217" s="298">
        <v>45</v>
      </c>
      <c r="L217" s="294">
        <f t="shared" si="27"/>
        <v>1</v>
      </c>
      <c r="M217" s="294">
        <f t="shared" si="28"/>
        <v>4.6535677352637021E-2</v>
      </c>
      <c r="N217" s="299">
        <f t="shared" si="29"/>
        <v>4.6535677352637021E-2</v>
      </c>
    </row>
    <row r="218" spans="1:14" ht="13.5">
      <c r="A218" s="252"/>
      <c r="B218" s="181" t="s">
        <v>12</v>
      </c>
      <c r="C218" s="236">
        <v>2</v>
      </c>
      <c r="D218" s="294">
        <f t="shared" si="21"/>
        <v>5.4054054054054057E-2</v>
      </c>
      <c r="E218" s="294">
        <f t="shared" si="22"/>
        <v>6.8027210884353739E-3</v>
      </c>
      <c r="F218" s="294">
        <f t="shared" si="23"/>
        <v>2.0682523267838678E-3</v>
      </c>
      <c r="G218" s="298">
        <f t="shared" si="30"/>
        <v>35</v>
      </c>
      <c r="H218" s="294">
        <f t="shared" si="24"/>
        <v>0.94594594594594594</v>
      </c>
      <c r="I218" s="294">
        <f t="shared" si="25"/>
        <v>5.2005943536404163E-2</v>
      </c>
      <c r="J218" s="294">
        <f t="shared" si="26"/>
        <v>3.6194415718717683E-2</v>
      </c>
      <c r="K218" s="298">
        <v>37</v>
      </c>
      <c r="L218" s="294">
        <f t="shared" si="27"/>
        <v>1</v>
      </c>
      <c r="M218" s="294">
        <f t="shared" si="28"/>
        <v>3.8262668045501554E-2</v>
      </c>
      <c r="N218" s="299">
        <f t="shared" si="29"/>
        <v>3.8262668045501554E-2</v>
      </c>
    </row>
    <row r="219" spans="1:14" ht="13.5">
      <c r="A219" s="252"/>
      <c r="B219" s="181" t="s">
        <v>4</v>
      </c>
      <c r="C219" s="236">
        <v>1</v>
      </c>
      <c r="D219" s="294">
        <f t="shared" si="21"/>
        <v>2.5000000000000001E-2</v>
      </c>
      <c r="E219" s="294">
        <f t="shared" si="22"/>
        <v>3.4013605442176869E-3</v>
      </c>
      <c r="F219" s="294">
        <f t="shared" si="23"/>
        <v>1.0341261633919339E-3</v>
      </c>
      <c r="G219" s="298">
        <f t="shared" si="30"/>
        <v>39</v>
      </c>
      <c r="H219" s="294">
        <f t="shared" si="24"/>
        <v>0.97499999999999998</v>
      </c>
      <c r="I219" s="294">
        <f t="shared" si="25"/>
        <v>5.7949479940564638E-2</v>
      </c>
      <c r="J219" s="294">
        <f t="shared" si="26"/>
        <v>4.0330920372285417E-2</v>
      </c>
      <c r="K219" s="298">
        <v>40</v>
      </c>
      <c r="L219" s="294">
        <f t="shared" si="27"/>
        <v>1</v>
      </c>
      <c r="M219" s="294">
        <f t="shared" si="28"/>
        <v>4.1365046535677352E-2</v>
      </c>
      <c r="N219" s="299">
        <f t="shared" si="29"/>
        <v>4.1365046535677352E-2</v>
      </c>
    </row>
    <row r="220" spans="1:14" ht="13.5">
      <c r="A220" s="252"/>
      <c r="B220" s="181" t="s">
        <v>6</v>
      </c>
      <c r="C220" s="236">
        <v>2</v>
      </c>
      <c r="D220" s="294">
        <f t="shared" si="21"/>
        <v>0.2857142857142857</v>
      </c>
      <c r="E220" s="294">
        <f t="shared" si="22"/>
        <v>6.8027210884353739E-3</v>
      </c>
      <c r="F220" s="294">
        <f t="shared" si="23"/>
        <v>2.0682523267838678E-3</v>
      </c>
      <c r="G220" s="298">
        <f t="shared" si="30"/>
        <v>5</v>
      </c>
      <c r="H220" s="294">
        <f t="shared" si="24"/>
        <v>0.7142857142857143</v>
      </c>
      <c r="I220" s="294">
        <f t="shared" si="25"/>
        <v>7.429420505200594E-3</v>
      </c>
      <c r="J220" s="294">
        <f t="shared" si="26"/>
        <v>5.170630816959669E-3</v>
      </c>
      <c r="K220" s="298">
        <v>7</v>
      </c>
      <c r="L220" s="294">
        <f t="shared" si="27"/>
        <v>1</v>
      </c>
      <c r="M220" s="294">
        <f t="shared" si="28"/>
        <v>7.2388831437435368E-3</v>
      </c>
      <c r="N220" s="299">
        <f t="shared" si="29"/>
        <v>7.2388831437435368E-3</v>
      </c>
    </row>
    <row r="221" spans="1:14" ht="13.5">
      <c r="A221" s="252"/>
      <c r="B221" s="181" t="s">
        <v>8</v>
      </c>
      <c r="C221" s="236">
        <v>1</v>
      </c>
      <c r="D221" s="294">
        <f t="shared" si="21"/>
        <v>5.5555555555555552E-2</v>
      </c>
      <c r="E221" s="294">
        <f t="shared" si="22"/>
        <v>3.4013605442176869E-3</v>
      </c>
      <c r="F221" s="294">
        <f t="shared" si="23"/>
        <v>1.0341261633919339E-3</v>
      </c>
      <c r="G221" s="298">
        <f t="shared" si="30"/>
        <v>17</v>
      </c>
      <c r="H221" s="294">
        <f t="shared" si="24"/>
        <v>0.94444444444444442</v>
      </c>
      <c r="I221" s="294">
        <f t="shared" si="25"/>
        <v>2.5260029717682021E-2</v>
      </c>
      <c r="J221" s="294">
        <f t="shared" si="26"/>
        <v>1.7580144777662874E-2</v>
      </c>
      <c r="K221" s="298">
        <v>18</v>
      </c>
      <c r="L221" s="294">
        <f t="shared" si="27"/>
        <v>1</v>
      </c>
      <c r="M221" s="294">
        <f t="shared" si="28"/>
        <v>1.8614270941054809E-2</v>
      </c>
      <c r="N221" s="299">
        <f t="shared" si="29"/>
        <v>1.8614270941054809E-2</v>
      </c>
    </row>
    <row r="222" spans="1:14" ht="13.5">
      <c r="A222" s="252"/>
      <c r="B222" s="181" t="s">
        <v>9</v>
      </c>
      <c r="C222" s="236">
        <v>9</v>
      </c>
      <c r="D222" s="294">
        <f t="shared" si="21"/>
        <v>0.22500000000000001</v>
      </c>
      <c r="E222" s="294">
        <f t="shared" si="22"/>
        <v>3.0612244897959183E-2</v>
      </c>
      <c r="F222" s="294">
        <f t="shared" si="23"/>
        <v>9.3071354705274046E-3</v>
      </c>
      <c r="G222" s="298">
        <f t="shared" si="30"/>
        <v>31</v>
      </c>
      <c r="H222" s="294">
        <f t="shared" si="24"/>
        <v>0.77500000000000002</v>
      </c>
      <c r="I222" s="294">
        <f t="shared" si="25"/>
        <v>4.6062407132243688E-2</v>
      </c>
      <c r="J222" s="294">
        <f t="shared" si="26"/>
        <v>3.2057911065149949E-2</v>
      </c>
      <c r="K222" s="298">
        <v>40</v>
      </c>
      <c r="L222" s="294">
        <f t="shared" si="27"/>
        <v>1</v>
      </c>
      <c r="M222" s="294">
        <f t="shared" si="28"/>
        <v>4.1365046535677352E-2</v>
      </c>
      <c r="N222" s="299">
        <f t="shared" si="29"/>
        <v>4.1365046535677352E-2</v>
      </c>
    </row>
    <row r="223" spans="1:14" ht="13.5">
      <c r="A223" s="252"/>
      <c r="B223" s="181" t="s">
        <v>10</v>
      </c>
      <c r="C223" s="236">
        <v>16</v>
      </c>
      <c r="D223" s="294">
        <f t="shared" si="21"/>
        <v>0.53333333333333333</v>
      </c>
      <c r="E223" s="294">
        <f t="shared" si="22"/>
        <v>5.4421768707482991E-2</v>
      </c>
      <c r="F223" s="294">
        <f t="shared" si="23"/>
        <v>1.6546018614270942E-2</v>
      </c>
      <c r="G223" s="298">
        <f t="shared" si="30"/>
        <v>14</v>
      </c>
      <c r="H223" s="294">
        <f t="shared" si="24"/>
        <v>0.46666666666666667</v>
      </c>
      <c r="I223" s="294">
        <f t="shared" si="25"/>
        <v>2.0802377414561663E-2</v>
      </c>
      <c r="J223" s="294">
        <f t="shared" si="26"/>
        <v>1.4477766287487074E-2</v>
      </c>
      <c r="K223" s="298">
        <v>30</v>
      </c>
      <c r="L223" s="294">
        <f t="shared" si="27"/>
        <v>1</v>
      </c>
      <c r="M223" s="294">
        <f t="shared" si="28"/>
        <v>3.1023784901758014E-2</v>
      </c>
      <c r="N223" s="299">
        <f t="shared" si="29"/>
        <v>3.1023784901758014E-2</v>
      </c>
    </row>
    <row r="224" spans="1:14" ht="13.5">
      <c r="A224" s="252"/>
      <c r="B224" s="181" t="s">
        <v>47</v>
      </c>
      <c r="C224" s="236">
        <v>2</v>
      </c>
      <c r="D224" s="294">
        <f t="shared" si="21"/>
        <v>0.125</v>
      </c>
      <c r="E224" s="294">
        <f t="shared" si="22"/>
        <v>6.8027210884353739E-3</v>
      </c>
      <c r="F224" s="294">
        <f t="shared" si="23"/>
        <v>2.0682523267838678E-3</v>
      </c>
      <c r="G224" s="298">
        <f t="shared" si="30"/>
        <v>14</v>
      </c>
      <c r="H224" s="294">
        <f t="shared" si="24"/>
        <v>0.875</v>
      </c>
      <c r="I224" s="294">
        <f t="shared" si="25"/>
        <v>2.0802377414561663E-2</v>
      </c>
      <c r="J224" s="294">
        <f t="shared" si="26"/>
        <v>1.4477766287487074E-2</v>
      </c>
      <c r="K224" s="298">
        <v>16</v>
      </c>
      <c r="L224" s="294">
        <f t="shared" si="27"/>
        <v>1</v>
      </c>
      <c r="M224" s="294">
        <f t="shared" si="28"/>
        <v>1.6546018614270942E-2</v>
      </c>
      <c r="N224" s="299">
        <f t="shared" si="29"/>
        <v>1.6546018614270942E-2</v>
      </c>
    </row>
    <row r="225" spans="1:14" ht="13.5">
      <c r="A225" s="252"/>
      <c r="B225" s="181" t="s">
        <v>5</v>
      </c>
      <c r="C225" s="236">
        <v>21</v>
      </c>
      <c r="D225" s="294">
        <f t="shared" si="21"/>
        <v>0.22826086956521738</v>
      </c>
      <c r="E225" s="294">
        <f t="shared" si="22"/>
        <v>7.1428571428571425E-2</v>
      </c>
      <c r="F225" s="294">
        <f t="shared" si="23"/>
        <v>2.1716649431230611E-2</v>
      </c>
      <c r="G225" s="298">
        <f t="shared" si="30"/>
        <v>71</v>
      </c>
      <c r="H225" s="294">
        <f t="shared" si="24"/>
        <v>0.77173913043478259</v>
      </c>
      <c r="I225" s="294">
        <f t="shared" si="25"/>
        <v>0.10549777117384844</v>
      </c>
      <c r="J225" s="294">
        <f t="shared" si="26"/>
        <v>7.3422957600827302E-2</v>
      </c>
      <c r="K225" s="298">
        <v>92</v>
      </c>
      <c r="L225" s="294">
        <f t="shared" si="27"/>
        <v>1</v>
      </c>
      <c r="M225" s="294">
        <f t="shared" si="28"/>
        <v>9.5139607032057913E-2</v>
      </c>
      <c r="N225" s="299">
        <f t="shared" si="29"/>
        <v>9.5139607032057913E-2</v>
      </c>
    </row>
    <row r="226" spans="1:14" ht="13.5">
      <c r="A226" s="252"/>
      <c r="B226" s="181" t="s">
        <v>11</v>
      </c>
      <c r="C226" s="236">
        <v>12</v>
      </c>
      <c r="D226" s="294">
        <f t="shared" si="21"/>
        <v>0.38709677419354838</v>
      </c>
      <c r="E226" s="294">
        <f t="shared" si="22"/>
        <v>4.0816326530612242E-2</v>
      </c>
      <c r="F226" s="294">
        <f t="shared" si="23"/>
        <v>1.2409513960703205E-2</v>
      </c>
      <c r="G226" s="298">
        <f t="shared" si="30"/>
        <v>19</v>
      </c>
      <c r="H226" s="294">
        <f t="shared" si="24"/>
        <v>0.61290322580645162</v>
      </c>
      <c r="I226" s="294">
        <f t="shared" si="25"/>
        <v>2.8231797919762259E-2</v>
      </c>
      <c r="J226" s="294">
        <f t="shared" si="26"/>
        <v>1.9648397104446741E-2</v>
      </c>
      <c r="K226" s="298">
        <v>31</v>
      </c>
      <c r="L226" s="294">
        <f t="shared" si="27"/>
        <v>1</v>
      </c>
      <c r="M226" s="294">
        <f t="shared" si="28"/>
        <v>3.2057911065149949E-2</v>
      </c>
      <c r="N226" s="299">
        <f t="shared" si="29"/>
        <v>3.2057911065149949E-2</v>
      </c>
    </row>
    <row r="227" spans="1:14" ht="13.5">
      <c r="A227" s="252"/>
      <c r="B227" s="181" t="s">
        <v>13</v>
      </c>
      <c r="C227" s="236">
        <v>10</v>
      </c>
      <c r="D227" s="294">
        <f t="shared" si="21"/>
        <v>0.20833333333333334</v>
      </c>
      <c r="E227" s="294">
        <f t="shared" si="22"/>
        <v>3.4013605442176874E-2</v>
      </c>
      <c r="F227" s="294">
        <f t="shared" si="23"/>
        <v>1.0341261633919338E-2</v>
      </c>
      <c r="G227" s="298">
        <f t="shared" si="30"/>
        <v>38</v>
      </c>
      <c r="H227" s="294">
        <f t="shared" si="24"/>
        <v>0.79166666666666663</v>
      </c>
      <c r="I227" s="294">
        <f t="shared" si="25"/>
        <v>5.6463595839524518E-2</v>
      </c>
      <c r="J227" s="294">
        <f t="shared" si="26"/>
        <v>3.9296794208893482E-2</v>
      </c>
      <c r="K227" s="298">
        <v>48</v>
      </c>
      <c r="L227" s="294">
        <f t="shared" si="27"/>
        <v>1</v>
      </c>
      <c r="M227" s="294">
        <f t="shared" si="28"/>
        <v>4.963805584281282E-2</v>
      </c>
      <c r="N227" s="299">
        <f t="shared" si="29"/>
        <v>4.963805584281282E-2</v>
      </c>
    </row>
    <row r="228" spans="1:14" ht="13.5">
      <c r="A228" s="252"/>
      <c r="B228" s="181" t="s">
        <v>14</v>
      </c>
      <c r="C228" s="236">
        <v>7</v>
      </c>
      <c r="D228" s="294">
        <f t="shared" si="21"/>
        <v>0.23333333333333334</v>
      </c>
      <c r="E228" s="294">
        <f t="shared" si="22"/>
        <v>2.3809523809523808E-2</v>
      </c>
      <c r="F228" s="294">
        <f t="shared" si="23"/>
        <v>7.2388831437435368E-3</v>
      </c>
      <c r="G228" s="298">
        <f t="shared" si="30"/>
        <v>23</v>
      </c>
      <c r="H228" s="294">
        <f t="shared" si="24"/>
        <v>0.76666666666666672</v>
      </c>
      <c r="I228" s="294">
        <f t="shared" si="25"/>
        <v>3.4175334323922731E-2</v>
      </c>
      <c r="J228" s="294">
        <f t="shared" si="26"/>
        <v>2.3784901758014478E-2</v>
      </c>
      <c r="K228" s="298">
        <v>30</v>
      </c>
      <c r="L228" s="294">
        <f t="shared" si="27"/>
        <v>1</v>
      </c>
      <c r="M228" s="294">
        <f t="shared" si="28"/>
        <v>3.1023784901758014E-2</v>
      </c>
      <c r="N228" s="299">
        <f t="shared" si="29"/>
        <v>3.1023784901758014E-2</v>
      </c>
    </row>
    <row r="229" spans="1:14" ht="13.5">
      <c r="A229" s="252"/>
      <c r="B229" s="181" t="s">
        <v>15</v>
      </c>
      <c r="C229" s="236">
        <v>21</v>
      </c>
      <c r="D229" s="294">
        <f t="shared" si="21"/>
        <v>0.18103448275862069</v>
      </c>
      <c r="E229" s="294">
        <f t="shared" si="22"/>
        <v>7.1428571428571425E-2</v>
      </c>
      <c r="F229" s="294">
        <f t="shared" si="23"/>
        <v>2.1716649431230611E-2</v>
      </c>
      <c r="G229" s="298">
        <f t="shared" si="30"/>
        <v>95</v>
      </c>
      <c r="H229" s="294">
        <f t="shared" si="24"/>
        <v>0.81896551724137934</v>
      </c>
      <c r="I229" s="294">
        <f t="shared" si="25"/>
        <v>0.14115898959881129</v>
      </c>
      <c r="J229" s="294">
        <f t="shared" si="26"/>
        <v>9.8241985522233718E-2</v>
      </c>
      <c r="K229" s="298">
        <v>116</v>
      </c>
      <c r="L229" s="294">
        <f t="shared" si="27"/>
        <v>1</v>
      </c>
      <c r="M229" s="294">
        <f t="shared" si="28"/>
        <v>0.11995863495346432</v>
      </c>
      <c r="N229" s="299">
        <f t="shared" si="29"/>
        <v>0.11995863495346432</v>
      </c>
    </row>
    <row r="230" spans="1:14" ht="13.5">
      <c r="A230" s="252"/>
      <c r="B230" s="181" t="s">
        <v>48</v>
      </c>
      <c r="C230" s="236">
        <v>2</v>
      </c>
      <c r="D230" s="294">
        <f t="shared" si="21"/>
        <v>9.0909090909090912E-2</v>
      </c>
      <c r="E230" s="294">
        <f t="shared" si="22"/>
        <v>6.8027210884353739E-3</v>
      </c>
      <c r="F230" s="294">
        <f t="shared" si="23"/>
        <v>2.0682523267838678E-3</v>
      </c>
      <c r="G230" s="298">
        <f t="shared" si="30"/>
        <v>20</v>
      </c>
      <c r="H230" s="294">
        <f t="shared" si="24"/>
        <v>0.90909090909090906</v>
      </c>
      <c r="I230" s="294">
        <f t="shared" si="25"/>
        <v>2.9717682020802376E-2</v>
      </c>
      <c r="J230" s="294">
        <f t="shared" si="26"/>
        <v>2.0682523267838676E-2</v>
      </c>
      <c r="K230" s="298">
        <v>22</v>
      </c>
      <c r="L230" s="294">
        <f t="shared" si="27"/>
        <v>1</v>
      </c>
      <c r="M230" s="294">
        <f t="shared" si="28"/>
        <v>2.2750775594622543E-2</v>
      </c>
      <c r="N230" s="299">
        <f t="shared" si="29"/>
        <v>2.2750775594622543E-2</v>
      </c>
    </row>
    <row r="231" spans="1:14" ht="13.5">
      <c r="A231" s="252"/>
      <c r="B231" s="181" t="s">
        <v>16</v>
      </c>
      <c r="C231" s="236">
        <v>1</v>
      </c>
      <c r="D231" s="294">
        <f t="shared" si="21"/>
        <v>0.25</v>
      </c>
      <c r="E231" s="294">
        <f t="shared" si="22"/>
        <v>3.4013605442176869E-3</v>
      </c>
      <c r="F231" s="294">
        <f t="shared" si="23"/>
        <v>1.0341261633919339E-3</v>
      </c>
      <c r="G231" s="298">
        <f t="shared" si="30"/>
        <v>3</v>
      </c>
      <c r="H231" s="294">
        <f t="shared" si="24"/>
        <v>0.75</v>
      </c>
      <c r="I231" s="294">
        <f t="shared" si="25"/>
        <v>4.4576523031203564E-3</v>
      </c>
      <c r="J231" s="294">
        <f t="shared" si="26"/>
        <v>3.1023784901758012E-3</v>
      </c>
      <c r="K231" s="298">
        <v>4</v>
      </c>
      <c r="L231" s="294">
        <f t="shared" si="27"/>
        <v>1</v>
      </c>
      <c r="M231" s="294">
        <f t="shared" si="28"/>
        <v>4.1365046535677356E-3</v>
      </c>
      <c r="N231" s="299">
        <f t="shared" si="29"/>
        <v>4.1365046535677356E-3</v>
      </c>
    </row>
    <row r="232" spans="1:14" ht="13.5">
      <c r="A232" s="252"/>
      <c r="B232" s="181" t="s">
        <v>166</v>
      </c>
      <c r="C232" s="236">
        <v>2</v>
      </c>
      <c r="D232" s="294">
        <f t="shared" si="21"/>
        <v>0.4</v>
      </c>
      <c r="E232" s="294">
        <f t="shared" si="22"/>
        <v>6.8027210884353739E-3</v>
      </c>
      <c r="F232" s="294">
        <f t="shared" si="23"/>
        <v>2.0682523267838678E-3</v>
      </c>
      <c r="G232" s="298">
        <f t="shared" si="30"/>
        <v>3</v>
      </c>
      <c r="H232" s="294">
        <f t="shared" si="24"/>
        <v>0.6</v>
      </c>
      <c r="I232" s="294">
        <f t="shared" si="25"/>
        <v>4.4576523031203564E-3</v>
      </c>
      <c r="J232" s="294">
        <f t="shared" si="26"/>
        <v>3.1023784901758012E-3</v>
      </c>
      <c r="K232" s="298">
        <v>5</v>
      </c>
      <c r="L232" s="294">
        <f t="shared" si="27"/>
        <v>1</v>
      </c>
      <c r="M232" s="294">
        <f t="shared" si="28"/>
        <v>5.170630816959669E-3</v>
      </c>
      <c r="N232" s="299">
        <f t="shared" si="29"/>
        <v>5.170630816959669E-3</v>
      </c>
    </row>
    <row r="233" spans="1:14" ht="13.5">
      <c r="A233" s="252"/>
      <c r="B233" s="181" t="s">
        <v>17</v>
      </c>
      <c r="C233" s="236">
        <v>10</v>
      </c>
      <c r="D233" s="294">
        <f t="shared" si="21"/>
        <v>0.90909090909090906</v>
      </c>
      <c r="E233" s="294">
        <f t="shared" si="22"/>
        <v>3.4013605442176874E-2</v>
      </c>
      <c r="F233" s="294">
        <f t="shared" si="23"/>
        <v>1.0341261633919338E-2</v>
      </c>
      <c r="G233" s="298">
        <f t="shared" si="30"/>
        <v>1</v>
      </c>
      <c r="H233" s="294">
        <f t="shared" si="24"/>
        <v>9.0909090909090912E-2</v>
      </c>
      <c r="I233" s="294">
        <f t="shared" si="25"/>
        <v>1.4858841010401188E-3</v>
      </c>
      <c r="J233" s="294">
        <f t="shared" si="26"/>
        <v>1.0341261633919339E-3</v>
      </c>
      <c r="K233" s="298">
        <v>11</v>
      </c>
      <c r="L233" s="294">
        <f t="shared" si="27"/>
        <v>1</v>
      </c>
      <c r="M233" s="294">
        <f t="shared" si="28"/>
        <v>1.1375387797311272E-2</v>
      </c>
      <c r="N233" s="299">
        <f t="shared" si="29"/>
        <v>1.1375387797311272E-2</v>
      </c>
    </row>
    <row r="234" spans="1:14" ht="13.5">
      <c r="A234" s="252"/>
      <c r="B234" s="181" t="s">
        <v>18</v>
      </c>
      <c r="C234" s="236">
        <v>2</v>
      </c>
      <c r="D234" s="294">
        <f t="shared" si="21"/>
        <v>0.13333333333333333</v>
      </c>
      <c r="E234" s="294">
        <f t="shared" si="22"/>
        <v>6.8027210884353739E-3</v>
      </c>
      <c r="F234" s="294">
        <f t="shared" si="23"/>
        <v>2.0682523267838678E-3</v>
      </c>
      <c r="G234" s="298">
        <f t="shared" si="30"/>
        <v>13</v>
      </c>
      <c r="H234" s="294">
        <f t="shared" si="24"/>
        <v>0.8666666666666667</v>
      </c>
      <c r="I234" s="294">
        <f t="shared" si="25"/>
        <v>1.9316493313521546E-2</v>
      </c>
      <c r="J234" s="294">
        <f t="shared" si="26"/>
        <v>1.344364012409514E-2</v>
      </c>
      <c r="K234" s="298">
        <v>15</v>
      </c>
      <c r="L234" s="294">
        <f t="shared" si="27"/>
        <v>1</v>
      </c>
      <c r="M234" s="294">
        <f t="shared" si="28"/>
        <v>1.5511892450879007E-2</v>
      </c>
      <c r="N234" s="299">
        <f t="shared" si="29"/>
        <v>1.5511892450879007E-2</v>
      </c>
    </row>
    <row r="235" spans="1:14" ht="13.5">
      <c r="A235" s="252"/>
      <c r="B235" s="181" t="s">
        <v>19</v>
      </c>
      <c r="C235" s="236">
        <v>3</v>
      </c>
      <c r="D235" s="294">
        <f t="shared" si="21"/>
        <v>7.8947368421052627E-2</v>
      </c>
      <c r="E235" s="294">
        <f t="shared" si="22"/>
        <v>1.020408163265306E-2</v>
      </c>
      <c r="F235" s="294">
        <f t="shared" si="23"/>
        <v>3.1023784901758012E-3</v>
      </c>
      <c r="G235" s="298">
        <f t="shared" si="30"/>
        <v>35</v>
      </c>
      <c r="H235" s="294">
        <f t="shared" si="24"/>
        <v>0.92105263157894735</v>
      </c>
      <c r="I235" s="294">
        <f t="shared" si="25"/>
        <v>5.2005943536404163E-2</v>
      </c>
      <c r="J235" s="294">
        <f t="shared" si="26"/>
        <v>3.6194415718717683E-2</v>
      </c>
      <c r="K235" s="298">
        <v>38</v>
      </c>
      <c r="L235" s="294">
        <f t="shared" si="27"/>
        <v>1</v>
      </c>
      <c r="M235" s="294">
        <f t="shared" si="28"/>
        <v>3.9296794208893482E-2</v>
      </c>
      <c r="N235" s="299">
        <f t="shared" si="29"/>
        <v>3.9296794208893482E-2</v>
      </c>
    </row>
    <row r="236" spans="1:14" ht="13.5">
      <c r="A236" s="252"/>
      <c r="B236" s="181" t="s">
        <v>49</v>
      </c>
      <c r="C236" s="236">
        <v>25</v>
      </c>
      <c r="D236" s="294">
        <f t="shared" si="21"/>
        <v>1</v>
      </c>
      <c r="E236" s="294">
        <f t="shared" si="22"/>
        <v>8.5034013605442174E-2</v>
      </c>
      <c r="F236" s="294">
        <f t="shared" si="23"/>
        <v>2.5853154084798345E-2</v>
      </c>
      <c r="G236" s="298">
        <f t="shared" si="30"/>
        <v>0</v>
      </c>
      <c r="H236" s="294">
        <f t="shared" si="24"/>
        <v>0</v>
      </c>
      <c r="I236" s="294">
        <f t="shared" si="25"/>
        <v>0</v>
      </c>
      <c r="J236" s="294">
        <f t="shared" si="26"/>
        <v>0</v>
      </c>
      <c r="K236" s="298">
        <v>25</v>
      </c>
      <c r="L236" s="294">
        <f t="shared" si="27"/>
        <v>1</v>
      </c>
      <c r="M236" s="294">
        <f t="shared" si="28"/>
        <v>2.5853154084798345E-2</v>
      </c>
      <c r="N236" s="299">
        <f t="shared" si="29"/>
        <v>2.5853154084798345E-2</v>
      </c>
    </row>
    <row r="237" spans="1:14" ht="13.5">
      <c r="A237" s="252"/>
      <c r="B237" s="181" t="s">
        <v>50</v>
      </c>
      <c r="C237" s="236">
        <v>11</v>
      </c>
      <c r="D237" s="294">
        <f t="shared" si="21"/>
        <v>0.39285714285714285</v>
      </c>
      <c r="E237" s="294">
        <f t="shared" si="22"/>
        <v>3.7414965986394558E-2</v>
      </c>
      <c r="F237" s="294">
        <f t="shared" si="23"/>
        <v>1.1375387797311272E-2</v>
      </c>
      <c r="G237" s="298">
        <f t="shared" si="30"/>
        <v>17</v>
      </c>
      <c r="H237" s="294">
        <f t="shared" si="24"/>
        <v>0.6071428571428571</v>
      </c>
      <c r="I237" s="294">
        <f t="shared" si="25"/>
        <v>2.5260029717682021E-2</v>
      </c>
      <c r="J237" s="294">
        <f t="shared" si="26"/>
        <v>1.7580144777662874E-2</v>
      </c>
      <c r="K237" s="298">
        <v>28</v>
      </c>
      <c r="L237" s="294">
        <f t="shared" si="27"/>
        <v>1</v>
      </c>
      <c r="M237" s="294">
        <f t="shared" si="28"/>
        <v>2.8955532574974147E-2</v>
      </c>
      <c r="N237" s="299">
        <f t="shared" si="29"/>
        <v>2.8955532574974147E-2</v>
      </c>
    </row>
    <row r="238" spans="1:14" ht="13.5">
      <c r="A238" s="252"/>
      <c r="B238" s="181" t="s">
        <v>44</v>
      </c>
      <c r="C238" s="236">
        <v>0</v>
      </c>
      <c r="D238" s="294">
        <f t="shared" si="21"/>
        <v>0</v>
      </c>
      <c r="E238" s="294">
        <f t="shared" si="22"/>
        <v>0</v>
      </c>
      <c r="F238" s="294">
        <f t="shared" si="23"/>
        <v>0</v>
      </c>
      <c r="G238" s="298">
        <f t="shared" si="30"/>
        <v>58</v>
      </c>
      <c r="H238" s="294">
        <f t="shared" si="24"/>
        <v>1</v>
      </c>
      <c r="I238" s="294">
        <f t="shared" si="25"/>
        <v>8.6181277860326894E-2</v>
      </c>
      <c r="J238" s="294">
        <f t="shared" si="26"/>
        <v>5.9979317476732158E-2</v>
      </c>
      <c r="K238" s="298">
        <v>58</v>
      </c>
      <c r="L238" s="294">
        <f t="shared" si="27"/>
        <v>1</v>
      </c>
      <c r="M238" s="294">
        <f t="shared" si="28"/>
        <v>5.9979317476732158E-2</v>
      </c>
      <c r="N238" s="299">
        <f t="shared" si="29"/>
        <v>5.9979317476732158E-2</v>
      </c>
    </row>
    <row r="239" spans="1:14" ht="13.5">
      <c r="A239" s="252"/>
      <c r="B239" s="181" t="s">
        <v>20</v>
      </c>
      <c r="C239" s="236">
        <v>0</v>
      </c>
      <c r="D239" s="294">
        <f t="shared" si="21"/>
        <v>0</v>
      </c>
      <c r="E239" s="294">
        <f t="shared" si="22"/>
        <v>0</v>
      </c>
      <c r="F239" s="294">
        <f t="shared" si="23"/>
        <v>0</v>
      </c>
      <c r="G239" s="298">
        <f t="shared" si="30"/>
        <v>22</v>
      </c>
      <c r="H239" s="294">
        <f t="shared" si="24"/>
        <v>1</v>
      </c>
      <c r="I239" s="294">
        <f t="shared" si="25"/>
        <v>3.2689450222882617E-2</v>
      </c>
      <c r="J239" s="294">
        <f t="shared" si="26"/>
        <v>2.2750775594622543E-2</v>
      </c>
      <c r="K239" s="298">
        <v>22</v>
      </c>
      <c r="L239" s="294">
        <f t="shared" si="27"/>
        <v>1</v>
      </c>
      <c r="M239" s="294">
        <f t="shared" si="28"/>
        <v>2.2750775594622543E-2</v>
      </c>
      <c r="N239" s="299">
        <f t="shared" si="29"/>
        <v>2.2750775594622543E-2</v>
      </c>
    </row>
    <row r="240" spans="1:14" ht="13.5">
      <c r="A240" s="252"/>
      <c r="B240" s="181" t="s">
        <v>7</v>
      </c>
      <c r="C240" s="236">
        <v>58</v>
      </c>
      <c r="D240" s="294">
        <f t="shared" si="21"/>
        <v>0.95081967213114749</v>
      </c>
      <c r="E240" s="294">
        <f t="shared" si="22"/>
        <v>0.19727891156462585</v>
      </c>
      <c r="F240" s="294">
        <f t="shared" si="23"/>
        <v>5.9979317476732158E-2</v>
      </c>
      <c r="G240" s="298">
        <f t="shared" si="30"/>
        <v>3</v>
      </c>
      <c r="H240" s="294">
        <f t="shared" si="24"/>
        <v>4.9180327868852458E-2</v>
      </c>
      <c r="I240" s="294">
        <f t="shared" si="25"/>
        <v>4.4576523031203564E-3</v>
      </c>
      <c r="J240" s="294">
        <f t="shared" si="26"/>
        <v>3.1023784901758012E-3</v>
      </c>
      <c r="K240" s="298">
        <v>61</v>
      </c>
      <c r="L240" s="294">
        <f t="shared" si="27"/>
        <v>1</v>
      </c>
      <c r="M240" s="294">
        <f t="shared" si="28"/>
        <v>6.3081695966907964E-2</v>
      </c>
      <c r="N240" s="299">
        <f t="shared" si="29"/>
        <v>6.3081695966907964E-2</v>
      </c>
    </row>
    <row r="241" spans="1:14" ht="13.5">
      <c r="A241" s="252"/>
      <c r="B241" s="181" t="s">
        <v>29</v>
      </c>
      <c r="C241" s="236">
        <v>3</v>
      </c>
      <c r="D241" s="294">
        <f t="shared" si="21"/>
        <v>0.16666666666666666</v>
      </c>
      <c r="E241" s="294">
        <f t="shared" si="22"/>
        <v>1.020408163265306E-2</v>
      </c>
      <c r="F241" s="294">
        <f t="shared" si="23"/>
        <v>3.1023784901758012E-3</v>
      </c>
      <c r="G241" s="298">
        <f t="shared" si="30"/>
        <v>15</v>
      </c>
      <c r="H241" s="294">
        <f t="shared" si="24"/>
        <v>0.83333333333333337</v>
      </c>
      <c r="I241" s="294">
        <f t="shared" si="25"/>
        <v>2.2288261515601784E-2</v>
      </c>
      <c r="J241" s="294">
        <f t="shared" si="26"/>
        <v>1.5511892450879007E-2</v>
      </c>
      <c r="K241" s="298">
        <v>18</v>
      </c>
      <c r="L241" s="294">
        <f t="shared" si="27"/>
        <v>1</v>
      </c>
      <c r="M241" s="294">
        <f t="shared" si="28"/>
        <v>1.8614270941054809E-2</v>
      </c>
      <c r="N241" s="299">
        <f t="shared" si="29"/>
        <v>1.8614270941054809E-2</v>
      </c>
    </row>
    <row r="242" spans="1:14" ht="13.5">
      <c r="A242" s="252"/>
      <c r="B242" s="181" t="s">
        <v>3</v>
      </c>
      <c r="C242" s="236">
        <v>3</v>
      </c>
      <c r="D242" s="294">
        <f t="shared" si="21"/>
        <v>0.16666666666666666</v>
      </c>
      <c r="E242" s="294">
        <f t="shared" si="22"/>
        <v>1.020408163265306E-2</v>
      </c>
      <c r="F242" s="294">
        <f t="shared" si="23"/>
        <v>3.1023784901758012E-3</v>
      </c>
      <c r="G242" s="298">
        <f t="shared" si="30"/>
        <v>15</v>
      </c>
      <c r="H242" s="294">
        <f t="shared" si="24"/>
        <v>0.83333333333333337</v>
      </c>
      <c r="I242" s="294">
        <f t="shared" si="25"/>
        <v>2.2288261515601784E-2</v>
      </c>
      <c r="J242" s="294">
        <f t="shared" si="26"/>
        <v>1.5511892450879007E-2</v>
      </c>
      <c r="K242" s="298">
        <v>18</v>
      </c>
      <c r="L242" s="294">
        <f t="shared" si="27"/>
        <v>1</v>
      </c>
      <c r="M242" s="294">
        <f t="shared" si="28"/>
        <v>1.8614270941054809E-2</v>
      </c>
      <c r="N242" s="299">
        <f t="shared" si="29"/>
        <v>1.8614270941054809E-2</v>
      </c>
    </row>
    <row r="243" spans="1:14" ht="13.5">
      <c r="A243" s="252"/>
      <c r="B243" s="181" t="s">
        <v>165</v>
      </c>
      <c r="C243" s="236">
        <v>9</v>
      </c>
      <c r="D243" s="294">
        <f t="shared" si="21"/>
        <v>0.6</v>
      </c>
      <c r="E243" s="294">
        <f t="shared" si="22"/>
        <v>3.0612244897959183E-2</v>
      </c>
      <c r="F243" s="294">
        <f t="shared" si="23"/>
        <v>9.3071354705274046E-3</v>
      </c>
      <c r="G243" s="298">
        <f t="shared" si="30"/>
        <v>6</v>
      </c>
      <c r="H243" s="294">
        <f t="shared" si="24"/>
        <v>0.4</v>
      </c>
      <c r="I243" s="294">
        <f t="shared" si="25"/>
        <v>8.9153046062407128E-3</v>
      </c>
      <c r="J243" s="294">
        <f t="shared" si="26"/>
        <v>6.2047569803516025E-3</v>
      </c>
      <c r="K243" s="298">
        <v>15</v>
      </c>
      <c r="L243" s="294">
        <f t="shared" si="27"/>
        <v>1</v>
      </c>
      <c r="M243" s="294">
        <f t="shared" si="28"/>
        <v>1.5511892450879007E-2</v>
      </c>
      <c r="N243" s="299">
        <f t="shared" si="29"/>
        <v>1.5511892450879007E-2</v>
      </c>
    </row>
    <row r="244" spans="1:14" ht="13.5">
      <c r="A244" s="252"/>
      <c r="B244" s="182"/>
      <c r="C244" s="241"/>
      <c r="D244" s="294"/>
      <c r="E244" s="253"/>
      <c r="F244" s="253"/>
      <c r="G244" s="300"/>
      <c r="H244" s="294"/>
      <c r="I244" s="253"/>
      <c r="J244" s="253"/>
      <c r="K244" s="300"/>
      <c r="L244" s="294"/>
      <c r="M244" s="253"/>
      <c r="N244" s="239"/>
    </row>
    <row r="245" spans="1:14" ht="13.5">
      <c r="A245" s="255"/>
      <c r="B245" s="301" t="s">
        <v>22</v>
      </c>
      <c r="C245" s="257">
        <f>SUM(C214:C244)</f>
        <v>294</v>
      </c>
      <c r="D245" s="302">
        <f>C245/$K245</f>
        <v>0.30403309203722856</v>
      </c>
      <c r="E245" s="303">
        <v>1</v>
      </c>
      <c r="F245" s="302">
        <f>C245/$K$245</f>
        <v>0.30403309203722856</v>
      </c>
      <c r="G245" s="304">
        <f>SUM(G214:G243)</f>
        <v>673</v>
      </c>
      <c r="H245" s="302">
        <f>G245/$K245</f>
        <v>0.6959669079627715</v>
      </c>
      <c r="I245" s="303">
        <v>1</v>
      </c>
      <c r="J245" s="302">
        <f>G245/$K$245</f>
        <v>0.6959669079627715</v>
      </c>
      <c r="K245" s="304">
        <f>SUM(K214:K243)</f>
        <v>967</v>
      </c>
      <c r="L245" s="302">
        <f>K245/$K245</f>
        <v>1</v>
      </c>
      <c r="M245" s="303">
        <v>1</v>
      </c>
      <c r="N245" s="305">
        <f>K245/$K$245</f>
        <v>1</v>
      </c>
    </row>
    <row r="246" spans="1:14" ht="13.5">
      <c r="A246" s="47"/>
      <c r="B246" s="48"/>
      <c r="C246" s="20">
        <f>K245</f>
        <v>967</v>
      </c>
      <c r="D246" s="19"/>
      <c r="E246" s="19"/>
      <c r="F246" s="19"/>
      <c r="G246" s="20"/>
      <c r="H246" s="19"/>
      <c r="I246" s="19"/>
      <c r="J246" s="19"/>
      <c r="K246" s="20"/>
      <c r="L246" s="19"/>
      <c r="M246" s="19"/>
      <c r="N246" s="19"/>
    </row>
    <row r="251" spans="1:14" ht="13.5" thickBot="1">
      <c r="A251" s="8" t="s">
        <v>64</v>
      </c>
      <c r="F251" s="9" t="s">
        <v>57</v>
      </c>
      <c r="G251" s="9"/>
      <c r="H251" s="9"/>
      <c r="I251" s="9"/>
      <c r="J251" s="9" t="s">
        <v>58</v>
      </c>
    </row>
    <row r="252" spans="1:14">
      <c r="A252" s="621" t="s">
        <v>0</v>
      </c>
      <c r="B252" s="621" t="s">
        <v>0</v>
      </c>
      <c r="C252" s="617" t="s">
        <v>76</v>
      </c>
      <c r="D252" s="617"/>
      <c r="E252" s="617"/>
      <c r="F252" s="617"/>
      <c r="G252" s="617"/>
      <c r="H252" s="617"/>
      <c r="I252" s="617"/>
      <c r="J252" s="617"/>
      <c r="K252" s="617"/>
      <c r="L252" s="617"/>
      <c r="M252" s="617"/>
      <c r="N252" s="617"/>
    </row>
    <row r="253" spans="1:14">
      <c r="A253" s="622"/>
      <c r="B253" s="622"/>
      <c r="C253" s="618" t="s">
        <v>57</v>
      </c>
      <c r="D253" s="619"/>
      <c r="E253" s="619"/>
      <c r="F253" s="619"/>
      <c r="G253" s="619" t="s">
        <v>58</v>
      </c>
      <c r="H253" s="619"/>
      <c r="I253" s="619"/>
      <c r="J253" s="619"/>
      <c r="K253" s="619" t="s">
        <v>22</v>
      </c>
      <c r="L253" s="619"/>
      <c r="M253" s="619"/>
      <c r="N253" s="620"/>
    </row>
    <row r="254" spans="1:14" ht="12.75" thickBot="1">
      <c r="A254" s="623"/>
      <c r="B254" s="623"/>
      <c r="C254" s="29" t="s">
        <v>60</v>
      </c>
      <c r="D254" s="30" t="s">
        <v>61</v>
      </c>
      <c r="E254" s="30" t="s">
        <v>62</v>
      </c>
      <c r="F254" s="30" t="s">
        <v>63</v>
      </c>
      <c r="G254" s="30" t="s">
        <v>60</v>
      </c>
      <c r="H254" s="30" t="s">
        <v>61</v>
      </c>
      <c r="I254" s="30" t="s">
        <v>62</v>
      </c>
      <c r="J254" s="30" t="s">
        <v>63</v>
      </c>
      <c r="K254" s="30" t="s">
        <v>60</v>
      </c>
      <c r="L254" s="30" t="s">
        <v>61</v>
      </c>
      <c r="M254" s="30" t="s">
        <v>62</v>
      </c>
      <c r="N254" s="31" t="s">
        <v>63</v>
      </c>
    </row>
    <row r="255" spans="1:14" ht="13.5">
      <c r="A255" s="17" t="s">
        <v>23</v>
      </c>
      <c r="B255" s="32" t="s">
        <v>1</v>
      </c>
      <c r="C255" s="33">
        <v>0</v>
      </c>
      <c r="D255" s="34">
        <v>0</v>
      </c>
      <c r="E255" s="34">
        <v>0</v>
      </c>
      <c r="F255" s="34">
        <v>0</v>
      </c>
      <c r="G255" s="35">
        <v>10</v>
      </c>
      <c r="H255" s="34">
        <v>1</v>
      </c>
      <c r="I255" s="34">
        <v>1.7000000000000001E-2</v>
      </c>
      <c r="J255" s="34">
        <v>1.2999999999999999E-2</v>
      </c>
      <c r="K255" s="35">
        <v>10</v>
      </c>
      <c r="L255" s="34">
        <v>1</v>
      </c>
      <c r="M255" s="34">
        <v>1.2999999999999999E-2</v>
      </c>
      <c r="N255" s="36">
        <v>1.2999999999999999E-2</v>
      </c>
    </row>
    <row r="256" spans="1:14" ht="13.5">
      <c r="A256" s="21"/>
      <c r="B256" s="37" t="s">
        <v>2</v>
      </c>
      <c r="C256" s="38">
        <v>0</v>
      </c>
      <c r="D256" s="39">
        <v>0</v>
      </c>
      <c r="E256" s="39">
        <v>0</v>
      </c>
      <c r="F256" s="39">
        <v>0</v>
      </c>
      <c r="G256" s="40">
        <v>14</v>
      </c>
      <c r="H256" s="39">
        <v>1</v>
      </c>
      <c r="I256" s="39">
        <v>2.3E-2</v>
      </c>
      <c r="J256" s="39">
        <v>1.7999999999999999E-2</v>
      </c>
      <c r="K256" s="40">
        <v>14</v>
      </c>
      <c r="L256" s="39">
        <v>1</v>
      </c>
      <c r="M256" s="39">
        <v>1.7999999999999999E-2</v>
      </c>
      <c r="N256" s="41">
        <v>1.7999999999999999E-2</v>
      </c>
    </row>
    <row r="257" spans="1:14" ht="13.5">
      <c r="A257" s="21"/>
      <c r="B257" s="37" t="s">
        <v>12</v>
      </c>
      <c r="C257" s="38">
        <v>4</v>
      </c>
      <c r="D257" s="39">
        <v>9.5000000000000001E-2</v>
      </c>
      <c r="E257" s="39">
        <v>2.1999999999999999E-2</v>
      </c>
      <c r="F257" s="39">
        <v>5.0000000000000001E-3</v>
      </c>
      <c r="G257" s="40">
        <v>38</v>
      </c>
      <c r="H257" s="39">
        <v>0.90500000000000003</v>
      </c>
      <c r="I257" s="39">
        <v>6.4000000000000001E-2</v>
      </c>
      <c r="J257" s="39">
        <v>4.9000000000000002E-2</v>
      </c>
      <c r="K257" s="40">
        <v>42</v>
      </c>
      <c r="L257" s="39">
        <v>1</v>
      </c>
      <c r="M257" s="39">
        <v>5.3999999999999999E-2</v>
      </c>
      <c r="N257" s="41">
        <v>5.3999999999999999E-2</v>
      </c>
    </row>
    <row r="258" spans="1:14" ht="13.5">
      <c r="A258" s="21"/>
      <c r="B258" s="37" t="s">
        <v>4</v>
      </c>
      <c r="C258" s="38">
        <v>0</v>
      </c>
      <c r="D258" s="39">
        <v>0</v>
      </c>
      <c r="E258" s="39">
        <v>0</v>
      </c>
      <c r="F258" s="39">
        <v>0</v>
      </c>
      <c r="G258" s="40">
        <v>25</v>
      </c>
      <c r="H258" s="39">
        <v>1</v>
      </c>
      <c r="I258" s="39">
        <v>4.2000000000000003E-2</v>
      </c>
      <c r="J258" s="39">
        <v>3.2000000000000001E-2</v>
      </c>
      <c r="K258" s="40">
        <v>25</v>
      </c>
      <c r="L258" s="39">
        <v>1</v>
      </c>
      <c r="M258" s="39">
        <v>3.2000000000000001E-2</v>
      </c>
      <c r="N258" s="41">
        <v>3.2000000000000001E-2</v>
      </c>
    </row>
    <row r="259" spans="1:14" ht="13.5">
      <c r="A259" s="21"/>
      <c r="B259" s="37" t="s">
        <v>6</v>
      </c>
      <c r="C259" s="38">
        <v>1</v>
      </c>
      <c r="D259" s="39">
        <v>5.8999999999999997E-2</v>
      </c>
      <c r="E259" s="39">
        <v>5.0000000000000001E-3</v>
      </c>
      <c r="F259" s="39">
        <v>1E-3</v>
      </c>
      <c r="G259" s="40">
        <v>16</v>
      </c>
      <c r="H259" s="39">
        <v>0.94099999999999995</v>
      </c>
      <c r="I259" s="39">
        <v>2.7E-2</v>
      </c>
      <c r="J259" s="39">
        <v>2.1000000000000001E-2</v>
      </c>
      <c r="K259" s="40">
        <v>17</v>
      </c>
      <c r="L259" s="39">
        <v>1</v>
      </c>
      <c r="M259" s="39">
        <v>2.1999999999999999E-2</v>
      </c>
      <c r="N259" s="41">
        <v>2.1999999999999999E-2</v>
      </c>
    </row>
    <row r="260" spans="1:14" ht="13.5">
      <c r="A260" s="21"/>
      <c r="B260" s="37" t="s">
        <v>8</v>
      </c>
      <c r="C260" s="38">
        <v>2</v>
      </c>
      <c r="D260" s="39">
        <v>3.3000000000000002E-2</v>
      </c>
      <c r="E260" s="39">
        <v>1.0999999999999999E-2</v>
      </c>
      <c r="F260" s="39">
        <v>3.0000000000000001E-3</v>
      </c>
      <c r="G260" s="40">
        <v>59</v>
      </c>
      <c r="H260" s="39">
        <v>0.96699999999999997</v>
      </c>
      <c r="I260" s="39">
        <v>9.9000000000000005E-2</v>
      </c>
      <c r="J260" s="39">
        <v>7.5999999999999998E-2</v>
      </c>
      <c r="K260" s="40">
        <v>61</v>
      </c>
      <c r="L260" s="39">
        <v>1</v>
      </c>
      <c r="M260" s="39">
        <v>7.8E-2</v>
      </c>
      <c r="N260" s="41">
        <v>7.8E-2</v>
      </c>
    </row>
    <row r="261" spans="1:14" ht="13.5">
      <c r="A261" s="21"/>
      <c r="B261" s="37" t="s">
        <v>9</v>
      </c>
      <c r="C261" s="38">
        <v>2</v>
      </c>
      <c r="D261" s="39">
        <v>0.13300000000000001</v>
      </c>
      <c r="E261" s="39">
        <v>1.0999999999999999E-2</v>
      </c>
      <c r="F261" s="39">
        <v>3.0000000000000001E-3</v>
      </c>
      <c r="G261" s="40">
        <v>13</v>
      </c>
      <c r="H261" s="39">
        <v>0.86699999999999999</v>
      </c>
      <c r="I261" s="39">
        <v>2.1999999999999999E-2</v>
      </c>
      <c r="J261" s="39">
        <v>1.7000000000000001E-2</v>
      </c>
      <c r="K261" s="40">
        <v>15</v>
      </c>
      <c r="L261" s="39">
        <v>1</v>
      </c>
      <c r="M261" s="39">
        <v>1.9E-2</v>
      </c>
      <c r="N261" s="41">
        <v>1.9E-2</v>
      </c>
    </row>
    <row r="262" spans="1:14" ht="13.5">
      <c r="A262" s="21"/>
      <c r="B262" s="37" t="s">
        <v>10</v>
      </c>
      <c r="C262" s="38">
        <v>2</v>
      </c>
      <c r="D262" s="39">
        <v>0.25</v>
      </c>
      <c r="E262" s="39">
        <v>1.0999999999999999E-2</v>
      </c>
      <c r="F262" s="39">
        <v>3.0000000000000001E-3</v>
      </c>
      <c r="G262" s="40">
        <v>6</v>
      </c>
      <c r="H262" s="39">
        <v>0.75</v>
      </c>
      <c r="I262" s="39">
        <v>0.01</v>
      </c>
      <c r="J262" s="39">
        <v>8.0000000000000002E-3</v>
      </c>
      <c r="K262" s="40">
        <v>8</v>
      </c>
      <c r="L262" s="39">
        <v>1</v>
      </c>
      <c r="M262" s="39">
        <v>0.01</v>
      </c>
      <c r="N262" s="41">
        <v>0.01</v>
      </c>
    </row>
    <row r="263" spans="1:14" ht="13.5">
      <c r="A263" s="21"/>
      <c r="B263" s="37" t="s">
        <v>5</v>
      </c>
      <c r="C263" s="38">
        <v>1</v>
      </c>
      <c r="D263" s="39">
        <v>0.04</v>
      </c>
      <c r="E263" s="39">
        <v>5.0000000000000001E-3</v>
      </c>
      <c r="F263" s="39">
        <v>1E-3</v>
      </c>
      <c r="G263" s="40">
        <v>24</v>
      </c>
      <c r="H263" s="39">
        <v>0.96</v>
      </c>
      <c r="I263" s="39">
        <v>0.04</v>
      </c>
      <c r="J263" s="39">
        <v>3.1E-2</v>
      </c>
      <c r="K263" s="40">
        <v>25</v>
      </c>
      <c r="L263" s="39">
        <v>1</v>
      </c>
      <c r="M263" s="39">
        <v>3.2000000000000001E-2</v>
      </c>
      <c r="N263" s="41">
        <v>3.2000000000000001E-2</v>
      </c>
    </row>
    <row r="264" spans="1:14" ht="13.5">
      <c r="A264" s="21"/>
      <c r="B264" s="37" t="s">
        <v>11</v>
      </c>
      <c r="C264" s="38">
        <v>4</v>
      </c>
      <c r="D264" s="39">
        <v>9.2999999999999999E-2</v>
      </c>
      <c r="E264" s="39">
        <v>2.1999999999999999E-2</v>
      </c>
      <c r="F264" s="39">
        <v>5.0000000000000001E-3</v>
      </c>
      <c r="G264" s="40">
        <v>39</v>
      </c>
      <c r="H264" s="39">
        <v>0.90700000000000003</v>
      </c>
      <c r="I264" s="39">
        <v>6.5000000000000002E-2</v>
      </c>
      <c r="J264" s="39">
        <v>0.05</v>
      </c>
      <c r="K264" s="40">
        <v>43</v>
      </c>
      <c r="L264" s="39">
        <v>1</v>
      </c>
      <c r="M264" s="39">
        <v>5.5E-2</v>
      </c>
      <c r="N264" s="41">
        <v>5.5E-2</v>
      </c>
    </row>
    <row r="265" spans="1:14" ht="13.5">
      <c r="A265" s="21"/>
      <c r="B265" s="37" t="s">
        <v>13</v>
      </c>
      <c r="C265" s="38">
        <v>5</v>
      </c>
      <c r="D265" s="39">
        <v>0.55600000000000005</v>
      </c>
      <c r="E265" s="39">
        <v>2.7E-2</v>
      </c>
      <c r="F265" s="39">
        <v>6.0000000000000001E-3</v>
      </c>
      <c r="G265" s="40">
        <v>4</v>
      </c>
      <c r="H265" s="39">
        <v>0.44400000000000001</v>
      </c>
      <c r="I265" s="39">
        <v>7.0000000000000001E-3</v>
      </c>
      <c r="J265" s="39">
        <v>5.0000000000000001E-3</v>
      </c>
      <c r="K265" s="40">
        <v>9</v>
      </c>
      <c r="L265" s="39">
        <v>1</v>
      </c>
      <c r="M265" s="39">
        <v>1.2E-2</v>
      </c>
      <c r="N265" s="41">
        <v>1.2E-2</v>
      </c>
    </row>
    <row r="266" spans="1:14" ht="13.5">
      <c r="A266" s="21"/>
      <c r="B266" s="37" t="s">
        <v>14</v>
      </c>
      <c r="C266" s="38">
        <v>5</v>
      </c>
      <c r="D266" s="39">
        <v>0.41699999999999998</v>
      </c>
      <c r="E266" s="39">
        <v>2.7E-2</v>
      </c>
      <c r="F266" s="39">
        <v>6.0000000000000001E-3</v>
      </c>
      <c r="G266" s="40">
        <v>7</v>
      </c>
      <c r="H266" s="39">
        <v>0.58299999999999996</v>
      </c>
      <c r="I266" s="39">
        <v>1.2E-2</v>
      </c>
      <c r="J266" s="39">
        <v>8.9999999999999993E-3</v>
      </c>
      <c r="K266" s="40">
        <v>12</v>
      </c>
      <c r="L266" s="39">
        <v>1</v>
      </c>
      <c r="M266" s="39">
        <v>1.4999999999999999E-2</v>
      </c>
      <c r="N266" s="41">
        <v>1.4999999999999999E-2</v>
      </c>
    </row>
    <row r="267" spans="1:14" ht="13.5">
      <c r="A267" s="21"/>
      <c r="B267" s="37" t="s">
        <v>15</v>
      </c>
      <c r="C267" s="38">
        <v>7</v>
      </c>
      <c r="D267" s="39">
        <v>0.219</v>
      </c>
      <c r="E267" s="39">
        <v>3.7999999999999999E-2</v>
      </c>
      <c r="F267" s="39">
        <v>8.9999999999999993E-3</v>
      </c>
      <c r="G267" s="40">
        <v>25</v>
      </c>
      <c r="H267" s="39">
        <v>0.78100000000000003</v>
      </c>
      <c r="I267" s="39">
        <v>4.2000000000000003E-2</v>
      </c>
      <c r="J267" s="39">
        <v>3.2000000000000001E-2</v>
      </c>
      <c r="K267" s="40">
        <v>32</v>
      </c>
      <c r="L267" s="39">
        <v>1</v>
      </c>
      <c r="M267" s="39">
        <v>4.1000000000000002E-2</v>
      </c>
      <c r="N267" s="41">
        <v>4.1000000000000002E-2</v>
      </c>
    </row>
    <row r="268" spans="1:14" ht="13.5">
      <c r="A268" s="21"/>
      <c r="B268" s="37" t="s">
        <v>16</v>
      </c>
      <c r="C268" s="38">
        <v>7</v>
      </c>
      <c r="D268" s="39">
        <v>0.13200000000000001</v>
      </c>
      <c r="E268" s="39">
        <v>3.7999999999999999E-2</v>
      </c>
      <c r="F268" s="39">
        <v>8.9999999999999993E-3</v>
      </c>
      <c r="G268" s="40">
        <v>46</v>
      </c>
      <c r="H268" s="39">
        <v>0.86799999999999999</v>
      </c>
      <c r="I268" s="39">
        <v>7.6999999999999999E-2</v>
      </c>
      <c r="J268" s="39">
        <v>5.8999999999999997E-2</v>
      </c>
      <c r="K268" s="40">
        <v>53</v>
      </c>
      <c r="L268" s="39">
        <v>1</v>
      </c>
      <c r="M268" s="39">
        <v>6.8000000000000005E-2</v>
      </c>
      <c r="N268" s="41">
        <v>6.8000000000000005E-2</v>
      </c>
    </row>
    <row r="269" spans="1:14" ht="13.5">
      <c r="A269" s="21"/>
      <c r="B269" s="37" t="s">
        <v>21</v>
      </c>
      <c r="C269" s="38">
        <v>65</v>
      </c>
      <c r="D269" s="39">
        <v>0.95599999999999996</v>
      </c>
      <c r="E269" s="39">
        <v>0.35499999999999998</v>
      </c>
      <c r="F269" s="39">
        <v>8.3000000000000004E-2</v>
      </c>
      <c r="G269" s="40">
        <v>3</v>
      </c>
      <c r="H269" s="39">
        <v>4.3999999999999997E-2</v>
      </c>
      <c r="I269" s="39">
        <v>5.0000000000000001E-3</v>
      </c>
      <c r="J269" s="39">
        <v>4.0000000000000001E-3</v>
      </c>
      <c r="K269" s="40">
        <v>68</v>
      </c>
      <c r="L269" s="39">
        <v>1</v>
      </c>
      <c r="M269" s="39">
        <v>8.6999999999999994E-2</v>
      </c>
      <c r="N269" s="41">
        <v>8.6999999999999994E-2</v>
      </c>
    </row>
    <row r="270" spans="1:14" ht="13.5">
      <c r="A270" s="21"/>
      <c r="B270" s="37" t="s">
        <v>17</v>
      </c>
      <c r="C270" s="38">
        <v>11</v>
      </c>
      <c r="D270" s="39">
        <v>0.78600000000000003</v>
      </c>
      <c r="E270" s="39">
        <v>0.06</v>
      </c>
      <c r="F270" s="39">
        <v>1.4E-2</v>
      </c>
      <c r="G270" s="40">
        <v>3</v>
      </c>
      <c r="H270" s="39">
        <v>0.214</v>
      </c>
      <c r="I270" s="39">
        <v>5.0000000000000001E-3</v>
      </c>
      <c r="J270" s="39">
        <v>4.0000000000000001E-3</v>
      </c>
      <c r="K270" s="40">
        <v>14</v>
      </c>
      <c r="L270" s="39">
        <v>1</v>
      </c>
      <c r="M270" s="39">
        <v>1.7999999999999999E-2</v>
      </c>
      <c r="N270" s="41">
        <v>1.7999999999999999E-2</v>
      </c>
    </row>
    <row r="271" spans="1:14" ht="13.5">
      <c r="A271" s="21"/>
      <c r="B271" s="37" t="s">
        <v>18</v>
      </c>
      <c r="C271" s="38">
        <v>11</v>
      </c>
      <c r="D271" s="39">
        <v>8.3000000000000004E-2</v>
      </c>
      <c r="E271" s="39">
        <v>0.06</v>
      </c>
      <c r="F271" s="39">
        <v>1.4E-2</v>
      </c>
      <c r="G271" s="40">
        <v>122</v>
      </c>
      <c r="H271" s="39">
        <v>0.91700000000000004</v>
      </c>
      <c r="I271" s="39">
        <v>0.20499999999999999</v>
      </c>
      <c r="J271" s="39">
        <v>0.157</v>
      </c>
      <c r="K271" s="40">
        <v>133</v>
      </c>
      <c r="L271" s="39">
        <v>1</v>
      </c>
      <c r="M271" s="39">
        <v>0.17100000000000001</v>
      </c>
      <c r="N271" s="41">
        <v>0.17100000000000001</v>
      </c>
    </row>
    <row r="272" spans="1:14" ht="13.5">
      <c r="A272" s="21"/>
      <c r="B272" s="37" t="s">
        <v>19</v>
      </c>
      <c r="C272" s="38">
        <v>12</v>
      </c>
      <c r="D272" s="39">
        <v>0.214</v>
      </c>
      <c r="E272" s="39">
        <v>6.6000000000000003E-2</v>
      </c>
      <c r="F272" s="39">
        <v>1.4999999999999999E-2</v>
      </c>
      <c r="G272" s="40">
        <v>44</v>
      </c>
      <c r="H272" s="39">
        <v>0.78600000000000003</v>
      </c>
      <c r="I272" s="39">
        <v>7.3999999999999996E-2</v>
      </c>
      <c r="J272" s="39">
        <v>5.6000000000000001E-2</v>
      </c>
      <c r="K272" s="40">
        <v>56</v>
      </c>
      <c r="L272" s="39">
        <v>1</v>
      </c>
      <c r="M272" s="39">
        <v>7.1999999999999995E-2</v>
      </c>
      <c r="N272" s="41">
        <v>7.1999999999999995E-2</v>
      </c>
    </row>
    <row r="273" spans="1:14" ht="13.5">
      <c r="A273" s="21"/>
      <c r="B273" s="37" t="s">
        <v>44</v>
      </c>
      <c r="C273" s="38">
        <v>14</v>
      </c>
      <c r="D273" s="39">
        <v>0.58299999999999996</v>
      </c>
      <c r="E273" s="39">
        <v>7.6999999999999999E-2</v>
      </c>
      <c r="F273" s="39">
        <v>1.7999999999999999E-2</v>
      </c>
      <c r="G273" s="40">
        <v>10</v>
      </c>
      <c r="H273" s="39">
        <v>0.41699999999999998</v>
      </c>
      <c r="I273" s="39">
        <v>1.7000000000000001E-2</v>
      </c>
      <c r="J273" s="39">
        <v>1.2999999999999999E-2</v>
      </c>
      <c r="K273" s="40">
        <v>24</v>
      </c>
      <c r="L273" s="39">
        <v>1</v>
      </c>
      <c r="M273" s="39">
        <v>3.1E-2</v>
      </c>
      <c r="N273" s="41">
        <v>3.1E-2</v>
      </c>
    </row>
    <row r="274" spans="1:14" ht="13.5">
      <c r="A274" s="21"/>
      <c r="B274" s="37" t="s">
        <v>20</v>
      </c>
      <c r="C274" s="38">
        <v>26</v>
      </c>
      <c r="D274" s="39">
        <v>0.96299999999999997</v>
      </c>
      <c r="E274" s="39">
        <v>0.14199999999999999</v>
      </c>
      <c r="F274" s="39">
        <v>3.3000000000000002E-2</v>
      </c>
      <c r="G274" s="40">
        <v>1</v>
      </c>
      <c r="H274" s="39">
        <v>3.6999999999999998E-2</v>
      </c>
      <c r="I274" s="39">
        <v>2E-3</v>
      </c>
      <c r="J274" s="39">
        <v>1E-3</v>
      </c>
      <c r="K274" s="40">
        <v>27</v>
      </c>
      <c r="L274" s="39">
        <v>1</v>
      </c>
      <c r="M274" s="39">
        <v>3.5000000000000003E-2</v>
      </c>
      <c r="N274" s="41">
        <v>3.5000000000000003E-2</v>
      </c>
    </row>
    <row r="275" spans="1:14" ht="13.5">
      <c r="A275" s="21"/>
      <c r="B275" s="37" t="s">
        <v>7</v>
      </c>
      <c r="C275" s="38">
        <v>1</v>
      </c>
      <c r="D275" s="39">
        <v>0.25</v>
      </c>
      <c r="E275" s="39">
        <v>5.0000000000000001E-3</v>
      </c>
      <c r="F275" s="39">
        <v>1E-3</v>
      </c>
      <c r="G275" s="40">
        <v>3</v>
      </c>
      <c r="H275" s="39">
        <v>0.75</v>
      </c>
      <c r="I275" s="39">
        <v>5.0000000000000001E-3</v>
      </c>
      <c r="J275" s="39">
        <v>4.0000000000000001E-3</v>
      </c>
      <c r="K275" s="40">
        <v>4</v>
      </c>
      <c r="L275" s="39">
        <v>1</v>
      </c>
      <c r="M275" s="39">
        <v>5.0000000000000001E-3</v>
      </c>
      <c r="N275" s="41">
        <v>5.0000000000000001E-3</v>
      </c>
    </row>
    <row r="276" spans="1:14" ht="13.5">
      <c r="A276" s="21"/>
      <c r="B276" s="37" t="s">
        <v>3</v>
      </c>
      <c r="C276" s="42">
        <v>0</v>
      </c>
      <c r="D276" s="43">
        <v>0</v>
      </c>
      <c r="E276" s="43">
        <v>0</v>
      </c>
      <c r="F276" s="43">
        <v>0</v>
      </c>
      <c r="G276" s="44">
        <v>61</v>
      </c>
      <c r="H276" s="43">
        <v>1</v>
      </c>
      <c r="I276" s="43">
        <v>0.10199999999999999</v>
      </c>
      <c r="J276" s="43">
        <v>7.8E-2</v>
      </c>
      <c r="K276" s="44">
        <v>61</v>
      </c>
      <c r="L276" s="43">
        <v>1</v>
      </c>
      <c r="M276" s="43">
        <v>7.8E-2</v>
      </c>
      <c r="N276" s="45">
        <v>7.8E-2</v>
      </c>
    </row>
    <row r="277" spans="1:14" ht="13.5">
      <c r="A277" s="21"/>
      <c r="B277" s="37" t="s">
        <v>165</v>
      </c>
      <c r="C277" s="38">
        <v>3</v>
      </c>
      <c r="D277" s="39">
        <v>0.115</v>
      </c>
      <c r="E277" s="39">
        <v>1.6E-2</v>
      </c>
      <c r="F277" s="39">
        <v>4.0000000000000001E-3</v>
      </c>
      <c r="G277" s="40">
        <v>23</v>
      </c>
      <c r="H277" s="39">
        <v>0.88500000000000001</v>
      </c>
      <c r="I277" s="39">
        <v>3.9E-2</v>
      </c>
      <c r="J277" s="39">
        <v>0.03</v>
      </c>
      <c r="K277" s="40">
        <v>26</v>
      </c>
      <c r="L277" s="39">
        <v>1</v>
      </c>
      <c r="M277" s="39">
        <v>3.3000000000000002E-2</v>
      </c>
      <c r="N277" s="41">
        <v>3.3000000000000002E-2</v>
      </c>
    </row>
    <row r="278" spans="1:14" ht="13.5">
      <c r="A278" s="21"/>
      <c r="B278" s="57"/>
      <c r="C278" s="42"/>
      <c r="D278" s="43"/>
      <c r="E278" s="43"/>
      <c r="F278" s="43"/>
      <c r="G278" s="44"/>
      <c r="H278" s="43"/>
      <c r="I278" s="43"/>
      <c r="J278" s="43"/>
      <c r="K278" s="44"/>
      <c r="L278" s="43"/>
      <c r="M278" s="43"/>
      <c r="N278" s="45"/>
    </row>
    <row r="279" spans="1:14" ht="14.25" thickBot="1">
      <c r="A279" s="23"/>
      <c r="B279" s="24" t="s">
        <v>22</v>
      </c>
      <c r="C279" s="25">
        <v>183</v>
      </c>
      <c r="D279" s="26">
        <v>0.23499999999999999</v>
      </c>
      <c r="E279" s="26">
        <v>1</v>
      </c>
      <c r="F279" s="26">
        <v>0.23499999999999999</v>
      </c>
      <c r="G279" s="27">
        <v>596</v>
      </c>
      <c r="H279" s="26">
        <v>0.76500000000000001</v>
      </c>
      <c r="I279" s="26">
        <v>1</v>
      </c>
      <c r="J279" s="26">
        <v>0.76500000000000001</v>
      </c>
      <c r="K279" s="27">
        <v>779</v>
      </c>
      <c r="L279" s="26">
        <v>1</v>
      </c>
      <c r="M279" s="26">
        <v>1</v>
      </c>
      <c r="N279" s="28">
        <v>1</v>
      </c>
    </row>
    <row r="280" spans="1:14" ht="12.75">
      <c r="A280" s="8" t="s">
        <v>66</v>
      </c>
    </row>
    <row r="281" spans="1:14" ht="33.75" customHeight="1">
      <c r="A281" s="306"/>
      <c r="B281" s="307"/>
      <c r="C281" s="614" t="s">
        <v>76</v>
      </c>
      <c r="D281" s="615"/>
      <c r="E281" s="615"/>
      <c r="F281" s="615"/>
      <c r="G281" s="616"/>
    </row>
    <row r="282" spans="1:14">
      <c r="A282" s="308"/>
      <c r="B282" s="309"/>
      <c r="C282" s="611" t="s">
        <v>67</v>
      </c>
      <c r="D282" s="612"/>
      <c r="E282" s="612"/>
      <c r="F282" s="612"/>
      <c r="G282" s="613"/>
    </row>
    <row r="283" spans="1:14" ht="45">
      <c r="A283" s="308"/>
      <c r="B283" s="309"/>
      <c r="C283" s="310" t="s">
        <v>75</v>
      </c>
      <c r="D283" s="311">
        <v>2010</v>
      </c>
      <c r="E283" s="312">
        <v>2005</v>
      </c>
      <c r="F283" s="313">
        <v>2000</v>
      </c>
      <c r="G283" s="314" t="s">
        <v>68</v>
      </c>
    </row>
    <row r="284" spans="1:14" ht="13.5">
      <c r="A284" s="315" t="s">
        <v>23</v>
      </c>
      <c r="B284" s="316" t="s">
        <v>1</v>
      </c>
      <c r="C284" s="317">
        <f t="shared" ref="C284:D313" si="31">C214</f>
        <v>4</v>
      </c>
      <c r="D284" s="318">
        <f t="shared" si="31"/>
        <v>0.11764705882352941</v>
      </c>
      <c r="E284" s="319">
        <v>0.04</v>
      </c>
      <c r="F284" s="320">
        <v>0</v>
      </c>
      <c r="G284" s="321">
        <f>E284-F284</f>
        <v>0.04</v>
      </c>
    </row>
    <row r="285" spans="1:14" ht="13.5">
      <c r="A285" s="322"/>
      <c r="B285" s="323" t="s">
        <v>2</v>
      </c>
      <c r="C285" s="324">
        <f t="shared" si="31"/>
        <v>33</v>
      </c>
      <c r="D285" s="325">
        <f t="shared" si="31"/>
        <v>0.89189189189189189</v>
      </c>
      <c r="E285" s="326">
        <v>0.78600000000000003</v>
      </c>
      <c r="F285" s="327">
        <v>0.69444444444444442</v>
      </c>
      <c r="G285" s="328">
        <f>E285-F285</f>
        <v>9.1555555555555612E-2</v>
      </c>
    </row>
    <row r="286" spans="1:14" ht="13.5">
      <c r="A286" s="322"/>
      <c r="B286" s="323" t="s">
        <v>45</v>
      </c>
      <c r="C286" s="324">
        <f t="shared" si="31"/>
        <v>2</v>
      </c>
      <c r="D286" s="325">
        <f t="shared" si="31"/>
        <v>0.33333333333333331</v>
      </c>
      <c r="E286" s="326"/>
      <c r="F286" s="327"/>
      <c r="G286" s="328"/>
    </row>
    <row r="287" spans="1:14" ht="13.5">
      <c r="A287" s="322"/>
      <c r="B287" s="323" t="s">
        <v>46</v>
      </c>
      <c r="C287" s="324">
        <f t="shared" si="31"/>
        <v>22</v>
      </c>
      <c r="D287" s="325">
        <f t="shared" si="31"/>
        <v>0.48888888888888887</v>
      </c>
      <c r="E287" s="326"/>
      <c r="F287" s="327"/>
      <c r="G287" s="328"/>
    </row>
    <row r="288" spans="1:14" ht="13.5">
      <c r="A288" s="322"/>
      <c r="B288" s="323" t="s">
        <v>12</v>
      </c>
      <c r="C288" s="324">
        <f t="shared" si="31"/>
        <v>2</v>
      </c>
      <c r="D288" s="325">
        <f t="shared" si="31"/>
        <v>5.4054054054054057E-2</v>
      </c>
      <c r="E288" s="326">
        <v>0.13300000000000001</v>
      </c>
      <c r="F288" s="327"/>
      <c r="G288" s="328"/>
    </row>
    <row r="289" spans="1:7" ht="13.5">
      <c r="A289" s="322"/>
      <c r="B289" s="323" t="s">
        <v>4</v>
      </c>
      <c r="C289" s="324">
        <f t="shared" si="31"/>
        <v>1</v>
      </c>
      <c r="D289" s="325">
        <f t="shared" si="31"/>
        <v>2.5000000000000001E-2</v>
      </c>
      <c r="E289" s="326">
        <v>3.3000000000000002E-2</v>
      </c>
      <c r="F289" s="327"/>
      <c r="G289" s="328"/>
    </row>
    <row r="290" spans="1:7" ht="13.5">
      <c r="A290" s="322"/>
      <c r="B290" s="323" t="s">
        <v>6</v>
      </c>
      <c r="C290" s="324">
        <f t="shared" si="31"/>
        <v>2</v>
      </c>
      <c r="D290" s="329">
        <f t="shared" si="31"/>
        <v>0.2857142857142857</v>
      </c>
      <c r="E290" s="326">
        <v>0</v>
      </c>
      <c r="F290" s="327">
        <v>0.4</v>
      </c>
      <c r="G290" s="328">
        <f>E290-F290</f>
        <v>-0.4</v>
      </c>
    </row>
    <row r="291" spans="1:7" ht="13.5">
      <c r="A291" s="322"/>
      <c r="B291" s="323" t="s">
        <v>8</v>
      </c>
      <c r="C291" s="324">
        <f t="shared" si="31"/>
        <v>1</v>
      </c>
      <c r="D291" s="325">
        <f t="shared" si="31"/>
        <v>5.5555555555555552E-2</v>
      </c>
      <c r="E291" s="326">
        <v>0</v>
      </c>
      <c r="F291" s="327"/>
      <c r="G291" s="328"/>
    </row>
    <row r="292" spans="1:7" ht="13.5">
      <c r="A292" s="322"/>
      <c r="B292" s="323" t="s">
        <v>9</v>
      </c>
      <c r="C292" s="324">
        <f t="shared" si="31"/>
        <v>9</v>
      </c>
      <c r="D292" s="325">
        <f t="shared" si="31"/>
        <v>0.22500000000000001</v>
      </c>
      <c r="E292" s="326">
        <v>0.219</v>
      </c>
      <c r="F292" s="327">
        <v>0.16326530612244899</v>
      </c>
      <c r="G292" s="328">
        <f>E292-F292</f>
        <v>5.5734693877551006E-2</v>
      </c>
    </row>
    <row r="293" spans="1:7" ht="13.5">
      <c r="A293" s="322"/>
      <c r="B293" s="323" t="s">
        <v>10</v>
      </c>
      <c r="C293" s="324">
        <f t="shared" si="31"/>
        <v>16</v>
      </c>
      <c r="D293" s="325">
        <f t="shared" si="31"/>
        <v>0.53333333333333333</v>
      </c>
      <c r="E293" s="326">
        <v>0.58299999999999996</v>
      </c>
      <c r="F293" s="327">
        <v>0.36986301369863012</v>
      </c>
      <c r="G293" s="328">
        <f>E293-F293</f>
        <v>0.21313698630136985</v>
      </c>
    </row>
    <row r="294" spans="1:7" ht="13.5">
      <c r="A294" s="322"/>
      <c r="B294" s="323" t="s">
        <v>47</v>
      </c>
      <c r="C294" s="324">
        <f t="shared" si="31"/>
        <v>2</v>
      </c>
      <c r="D294" s="325">
        <f t="shared" si="31"/>
        <v>0.125</v>
      </c>
      <c r="E294" s="326"/>
      <c r="F294" s="327"/>
      <c r="G294" s="328"/>
    </row>
    <row r="295" spans="1:7" ht="13.5">
      <c r="A295" s="322"/>
      <c r="B295" s="323" t="s">
        <v>5</v>
      </c>
      <c r="C295" s="324">
        <f t="shared" si="31"/>
        <v>21</v>
      </c>
      <c r="D295" s="325">
        <f t="shared" si="31"/>
        <v>0.22826086956521738</v>
      </c>
      <c r="E295" s="326">
        <v>8.3000000000000004E-2</v>
      </c>
      <c r="F295" s="327">
        <v>8.6956521739130432E-2</v>
      </c>
      <c r="G295" s="328">
        <f>E295-F295</f>
        <v>-3.956521739130428E-3</v>
      </c>
    </row>
    <row r="296" spans="1:7" ht="13.5">
      <c r="A296" s="322"/>
      <c r="B296" s="323" t="s">
        <v>11</v>
      </c>
      <c r="C296" s="324">
        <f t="shared" si="31"/>
        <v>12</v>
      </c>
      <c r="D296" s="325">
        <f t="shared" si="31"/>
        <v>0.38709677419354838</v>
      </c>
      <c r="E296" s="326">
        <v>0.41699999999999998</v>
      </c>
      <c r="F296" s="327">
        <v>0.25</v>
      </c>
      <c r="G296" s="328">
        <f>E296-F296</f>
        <v>0.16699999999999998</v>
      </c>
    </row>
    <row r="297" spans="1:7" ht="13.5">
      <c r="A297" s="322"/>
      <c r="B297" s="323" t="s">
        <v>13</v>
      </c>
      <c r="C297" s="324">
        <f t="shared" si="31"/>
        <v>10</v>
      </c>
      <c r="D297" s="325">
        <f t="shared" si="31"/>
        <v>0.20833333333333334</v>
      </c>
      <c r="E297" s="326">
        <v>0.214</v>
      </c>
      <c r="F297" s="327">
        <v>0.11363636363636363</v>
      </c>
      <c r="G297" s="328">
        <f>E297-F297</f>
        <v>0.10036363636363636</v>
      </c>
    </row>
    <row r="298" spans="1:7" ht="13.5">
      <c r="A298" s="322"/>
      <c r="B298" s="323" t="s">
        <v>14</v>
      </c>
      <c r="C298" s="324">
        <f t="shared" si="31"/>
        <v>7</v>
      </c>
      <c r="D298" s="325">
        <f t="shared" si="31"/>
        <v>0.23333333333333334</v>
      </c>
      <c r="E298" s="326">
        <v>9.2999999999999999E-2</v>
      </c>
      <c r="F298" s="327"/>
      <c r="G298" s="328"/>
    </row>
    <row r="299" spans="1:7" ht="13.5">
      <c r="A299" s="322"/>
      <c r="B299" s="323" t="s">
        <v>15</v>
      </c>
      <c r="C299" s="324">
        <f t="shared" si="31"/>
        <v>21</v>
      </c>
      <c r="D299" s="325">
        <f t="shared" si="31"/>
        <v>0.18103448275862069</v>
      </c>
      <c r="E299" s="326">
        <v>0.13200000000000001</v>
      </c>
      <c r="F299" s="327"/>
      <c r="G299" s="328"/>
    </row>
    <row r="300" spans="1:7" ht="13.5">
      <c r="A300" s="322"/>
      <c r="B300" s="323" t="s">
        <v>48</v>
      </c>
      <c r="C300" s="324">
        <f t="shared" si="31"/>
        <v>2</v>
      </c>
      <c r="D300" s="325">
        <f t="shared" si="31"/>
        <v>9.0909090909090912E-2</v>
      </c>
      <c r="E300" s="326"/>
      <c r="F300" s="327"/>
      <c r="G300" s="328"/>
    </row>
    <row r="301" spans="1:7" ht="13.5">
      <c r="A301" s="322"/>
      <c r="B301" s="323" t="s">
        <v>16</v>
      </c>
      <c r="C301" s="324">
        <f t="shared" si="31"/>
        <v>1</v>
      </c>
      <c r="D301" s="325">
        <f t="shared" si="31"/>
        <v>0.25</v>
      </c>
      <c r="E301" s="326">
        <v>5.8999999999999997E-2</v>
      </c>
      <c r="F301" s="327"/>
      <c r="G301" s="328"/>
    </row>
    <row r="302" spans="1:7" ht="13.5">
      <c r="A302" s="322"/>
      <c r="B302" s="323" t="s">
        <v>21</v>
      </c>
      <c r="C302" s="324">
        <f t="shared" si="31"/>
        <v>2</v>
      </c>
      <c r="D302" s="325">
        <f t="shared" si="31"/>
        <v>0.4</v>
      </c>
      <c r="E302" s="326">
        <v>0.25</v>
      </c>
      <c r="F302" s="327"/>
      <c r="G302" s="328"/>
    </row>
    <row r="303" spans="1:7" ht="13.5">
      <c r="A303" s="322"/>
      <c r="B303" s="323" t="s">
        <v>17</v>
      </c>
      <c r="C303" s="324">
        <f t="shared" si="31"/>
        <v>10</v>
      </c>
      <c r="D303" s="325">
        <f t="shared" si="31"/>
        <v>0.90909090909090906</v>
      </c>
      <c r="E303" s="326">
        <v>0.96299999999999997</v>
      </c>
      <c r="F303" s="327">
        <v>0.9375</v>
      </c>
      <c r="G303" s="328">
        <f>E303-F303</f>
        <v>2.5499999999999967E-2</v>
      </c>
    </row>
    <row r="304" spans="1:7" ht="13.5">
      <c r="A304" s="322"/>
      <c r="B304" s="323" t="s">
        <v>18</v>
      </c>
      <c r="C304" s="324">
        <f t="shared" si="31"/>
        <v>2</v>
      </c>
      <c r="D304" s="325">
        <f t="shared" si="31"/>
        <v>0.13333333333333333</v>
      </c>
      <c r="E304" s="326">
        <v>0.25</v>
      </c>
      <c r="F304" s="327">
        <v>0.13793103448275862</v>
      </c>
      <c r="G304" s="328">
        <f>E304-F304</f>
        <v>0.11206896551724138</v>
      </c>
    </row>
    <row r="305" spans="1:7" ht="13.5">
      <c r="A305" s="322"/>
      <c r="B305" s="323" t="s">
        <v>19</v>
      </c>
      <c r="C305" s="324">
        <f t="shared" si="31"/>
        <v>3</v>
      </c>
      <c r="D305" s="325">
        <f t="shared" si="31"/>
        <v>7.8947368421052627E-2</v>
      </c>
      <c r="E305" s="326">
        <v>9.5000000000000001E-2</v>
      </c>
      <c r="F305" s="327"/>
      <c r="G305" s="328"/>
    </row>
    <row r="306" spans="1:7" ht="13.5">
      <c r="A306" s="322"/>
      <c r="B306" s="323" t="s">
        <v>49</v>
      </c>
      <c r="C306" s="324">
        <f t="shared" si="31"/>
        <v>25</v>
      </c>
      <c r="D306" s="325">
        <f t="shared" si="31"/>
        <v>1</v>
      </c>
      <c r="E306" s="326"/>
      <c r="F306" s="327"/>
      <c r="G306" s="328"/>
    </row>
    <row r="307" spans="1:7" ht="13.5">
      <c r="A307" s="322"/>
      <c r="B307" s="323" t="s">
        <v>50</v>
      </c>
      <c r="C307" s="324">
        <f t="shared" si="31"/>
        <v>11</v>
      </c>
      <c r="D307" s="325">
        <f t="shared" si="31"/>
        <v>0.39285714285714285</v>
      </c>
      <c r="E307" s="326"/>
      <c r="F307" s="327"/>
      <c r="G307" s="328"/>
    </row>
    <row r="308" spans="1:7" ht="13.5">
      <c r="A308" s="322"/>
      <c r="B308" s="323" t="s">
        <v>44</v>
      </c>
      <c r="C308" s="324">
        <f t="shared" si="31"/>
        <v>0</v>
      </c>
      <c r="D308" s="325">
        <f t="shared" si="31"/>
        <v>0</v>
      </c>
      <c r="E308" s="326">
        <v>0</v>
      </c>
      <c r="F308" s="327">
        <v>2.1276595744680851E-2</v>
      </c>
      <c r="G308" s="328">
        <f>E308-F308</f>
        <v>-2.1276595744680851E-2</v>
      </c>
    </row>
    <row r="309" spans="1:7" ht="13.5">
      <c r="A309" s="322"/>
      <c r="B309" s="323" t="s">
        <v>20</v>
      </c>
      <c r="C309" s="324">
        <f t="shared" si="31"/>
        <v>0</v>
      </c>
      <c r="D309" s="325">
        <f t="shared" si="31"/>
        <v>0</v>
      </c>
      <c r="E309" s="326">
        <v>0</v>
      </c>
      <c r="F309" s="327">
        <v>0</v>
      </c>
      <c r="G309" s="328">
        <f>E309-F309</f>
        <v>0</v>
      </c>
    </row>
    <row r="310" spans="1:7" ht="13.5">
      <c r="A310" s="322"/>
      <c r="B310" s="323" t="s">
        <v>7</v>
      </c>
      <c r="C310" s="324">
        <f t="shared" si="31"/>
        <v>58</v>
      </c>
      <c r="D310" s="325">
        <f t="shared" si="31"/>
        <v>0.95081967213114749</v>
      </c>
      <c r="E310" s="326">
        <v>0.95599999999999996</v>
      </c>
      <c r="F310" s="327">
        <v>0.9838709677419355</v>
      </c>
      <c r="G310" s="328">
        <f>E310-F310</f>
        <v>-2.7870967741935537E-2</v>
      </c>
    </row>
    <row r="311" spans="1:7" ht="13.5">
      <c r="A311" s="322"/>
      <c r="B311" s="323" t="s">
        <v>29</v>
      </c>
      <c r="C311" s="324">
        <f t="shared" si="31"/>
        <v>3</v>
      </c>
      <c r="D311" s="325">
        <f t="shared" si="31"/>
        <v>0.16666666666666666</v>
      </c>
      <c r="E311" s="326"/>
      <c r="F311" s="327">
        <v>0.39130434782608697</v>
      </c>
      <c r="G311" s="328"/>
    </row>
    <row r="312" spans="1:7" ht="13.5">
      <c r="A312" s="322"/>
      <c r="B312" s="323" t="s">
        <v>3</v>
      </c>
      <c r="C312" s="324">
        <f t="shared" si="31"/>
        <v>3</v>
      </c>
      <c r="D312" s="325">
        <f t="shared" si="31"/>
        <v>0.16666666666666666</v>
      </c>
      <c r="E312" s="326">
        <v>0.115</v>
      </c>
      <c r="F312" s="327">
        <v>0.125</v>
      </c>
      <c r="G312" s="328">
        <f>E312-F312</f>
        <v>-9.999999999999995E-3</v>
      </c>
    </row>
    <row r="313" spans="1:7" ht="13.5">
      <c r="A313" s="322"/>
      <c r="B313" s="323" t="s">
        <v>165</v>
      </c>
      <c r="C313" s="324">
        <f t="shared" si="31"/>
        <v>9</v>
      </c>
      <c r="D313" s="325">
        <f t="shared" si="31"/>
        <v>0.6</v>
      </c>
      <c r="E313" s="326">
        <v>0.55600000000000005</v>
      </c>
      <c r="F313" s="327">
        <v>0.2162162162162162</v>
      </c>
      <c r="G313" s="328">
        <f>E313-F313</f>
        <v>0.33978378378378382</v>
      </c>
    </row>
    <row r="314" spans="1:7" ht="13.5">
      <c r="A314" s="322"/>
      <c r="B314" s="331"/>
      <c r="C314" s="324"/>
      <c r="D314" s="325"/>
      <c r="E314" s="326"/>
      <c r="F314" s="327"/>
      <c r="G314" s="328"/>
    </row>
    <row r="315" spans="1:7" ht="13.5">
      <c r="A315" s="332"/>
      <c r="B315" s="333" t="s">
        <v>22</v>
      </c>
      <c r="C315" s="586">
        <f>C245</f>
        <v>294</v>
      </c>
      <c r="D315" s="587">
        <f>D245</f>
        <v>0.30403309203722856</v>
      </c>
      <c r="E315" s="588">
        <v>0.23499999999999999</v>
      </c>
      <c r="F315" s="589">
        <v>0.33031674208144801</v>
      </c>
      <c r="G315" s="590">
        <f>E315-F315</f>
        <v>-9.5316742081448025E-2</v>
      </c>
    </row>
    <row r="323" spans="5:5">
      <c r="E323" s="6"/>
    </row>
    <row r="324" spans="5:5">
      <c r="E324" s="6"/>
    </row>
    <row r="325" spans="5:5">
      <c r="E325" s="6"/>
    </row>
    <row r="326" spans="5:5">
      <c r="E326" s="6"/>
    </row>
    <row r="327" spans="5:5">
      <c r="E327" s="6"/>
    </row>
    <row r="328" spans="5:5">
      <c r="E328" s="6"/>
    </row>
    <row r="329" spans="5:5">
      <c r="E329" s="6"/>
    </row>
    <row r="330" spans="5:5">
      <c r="E330" s="6"/>
    </row>
    <row r="331" spans="5:5">
      <c r="E331" s="6"/>
    </row>
    <row r="332" spans="5:5">
      <c r="E332" s="6"/>
    </row>
    <row r="333" spans="5:5">
      <c r="E333" s="6"/>
    </row>
    <row r="334" spans="5:5">
      <c r="E334" s="6"/>
    </row>
    <row r="335" spans="5:5">
      <c r="E335" s="6"/>
    </row>
    <row r="336" spans="5:5">
      <c r="E336" s="6"/>
    </row>
    <row r="337" spans="5:5">
      <c r="E337" s="6"/>
    </row>
    <row r="338" spans="5:5">
      <c r="E338" s="6"/>
    </row>
    <row r="339" spans="5:5">
      <c r="E339" s="6"/>
    </row>
  </sheetData>
  <mergeCells count="31">
    <mergeCell ref="C107:N107"/>
    <mergeCell ref="C108:F108"/>
    <mergeCell ref="G108:J108"/>
    <mergeCell ref="K108:N108"/>
    <mergeCell ref="C144:N144"/>
    <mergeCell ref="C70:G70"/>
    <mergeCell ref="C71:G71"/>
    <mergeCell ref="C4:N4"/>
    <mergeCell ref="K5:N5"/>
    <mergeCell ref="G5:J5"/>
    <mergeCell ref="C5:F5"/>
    <mergeCell ref="C41:N41"/>
    <mergeCell ref="C42:F42"/>
    <mergeCell ref="G42:J42"/>
    <mergeCell ref="K42:N42"/>
    <mergeCell ref="A252:B254"/>
    <mergeCell ref="C252:N252"/>
    <mergeCell ref="C253:F253"/>
    <mergeCell ref="G253:J253"/>
    <mergeCell ref="K253:N253"/>
    <mergeCell ref="C281:G281"/>
    <mergeCell ref="C282:G282"/>
    <mergeCell ref="C145:F145"/>
    <mergeCell ref="G145:J145"/>
    <mergeCell ref="K145:N145"/>
    <mergeCell ref="C174:G174"/>
    <mergeCell ref="C211:N211"/>
    <mergeCell ref="C212:F212"/>
    <mergeCell ref="G212:J212"/>
    <mergeCell ref="K212:N212"/>
    <mergeCell ref="C175:G17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42"/>
  <sheetViews>
    <sheetView topLeftCell="A50" zoomScale="70" zoomScaleNormal="70" workbookViewId="0">
      <selection activeCell="C75" sqref="C75"/>
    </sheetView>
  </sheetViews>
  <sheetFormatPr defaultColWidth="9.33203125" defaultRowHeight="12"/>
  <cols>
    <col min="1" max="1" width="9.33203125" style="1"/>
    <col min="2" max="2" width="14" style="1" bestFit="1" customWidth="1"/>
    <col min="3" max="3" width="9.33203125" style="1"/>
    <col min="4" max="4" width="14.1640625" style="1" customWidth="1"/>
    <col min="5" max="5" width="16.1640625" style="1" customWidth="1"/>
    <col min="6" max="7" width="9.33203125" style="1"/>
    <col min="8" max="8" width="15" style="1" customWidth="1"/>
    <col min="9" max="9" width="10.33203125" style="1" bestFit="1" customWidth="1"/>
    <col min="10" max="10" width="9.33203125" style="1"/>
    <col min="11" max="11" width="15.83203125" style="1" customWidth="1"/>
    <col min="12" max="12" width="9.33203125" style="1"/>
    <col min="13" max="13" width="10.33203125" style="1" bestFit="1" customWidth="1"/>
    <col min="14" max="14" width="14.1640625" style="1" customWidth="1"/>
    <col min="15" max="16" width="9.33203125" style="1"/>
    <col min="17" max="17" width="15" style="1" customWidth="1"/>
    <col min="18" max="19" width="9.33203125" style="1"/>
    <col min="20" max="20" width="16.1640625" style="1" customWidth="1"/>
    <col min="21" max="16384" width="9.33203125" style="1"/>
  </cols>
  <sheetData>
    <row r="1" spans="1:14" ht="15.75">
      <c r="A1" s="2" t="s">
        <v>77</v>
      </c>
    </row>
    <row r="2" spans="1:14" ht="15.75">
      <c r="A2" s="2"/>
    </row>
    <row r="3" spans="1:14" ht="12.75">
      <c r="A3" s="8" t="s">
        <v>56</v>
      </c>
      <c r="F3" s="9" t="s">
        <v>57</v>
      </c>
      <c r="G3" s="9"/>
      <c r="H3" s="9"/>
      <c r="I3" s="9"/>
      <c r="J3" s="9" t="s">
        <v>58</v>
      </c>
    </row>
    <row r="4" spans="1:14">
      <c r="A4" s="290" t="s">
        <v>0</v>
      </c>
      <c r="B4" s="291" t="s">
        <v>0</v>
      </c>
      <c r="C4" s="608" t="s">
        <v>78</v>
      </c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</row>
    <row r="5" spans="1:14">
      <c r="A5" s="292"/>
      <c r="B5" s="179"/>
      <c r="C5" s="608" t="s">
        <v>57</v>
      </c>
      <c r="D5" s="608"/>
      <c r="E5" s="608"/>
      <c r="F5" s="608"/>
      <c r="G5" s="608" t="s">
        <v>58</v>
      </c>
      <c r="H5" s="608"/>
      <c r="I5" s="608"/>
      <c r="J5" s="608"/>
      <c r="K5" s="608" t="s">
        <v>22</v>
      </c>
      <c r="L5" s="608"/>
      <c r="M5" s="608"/>
      <c r="N5" s="608"/>
    </row>
    <row r="6" spans="1:14">
      <c r="A6" s="292"/>
      <c r="B6" s="179"/>
      <c r="C6" s="293" t="s">
        <v>60</v>
      </c>
      <c r="D6" s="293" t="s">
        <v>61</v>
      </c>
      <c r="E6" s="293" t="s">
        <v>62</v>
      </c>
      <c r="F6" s="293" t="s">
        <v>63</v>
      </c>
      <c r="G6" s="293" t="s">
        <v>60</v>
      </c>
      <c r="H6" s="293" t="s">
        <v>61</v>
      </c>
      <c r="I6" s="293" t="s">
        <v>62</v>
      </c>
      <c r="J6" s="293" t="s">
        <v>63</v>
      </c>
      <c r="K6" s="293" t="s">
        <v>60</v>
      </c>
      <c r="L6" s="293" t="s">
        <v>61</v>
      </c>
      <c r="M6" s="293" t="s">
        <v>62</v>
      </c>
      <c r="N6" s="293" t="s">
        <v>63</v>
      </c>
    </row>
    <row r="7" spans="1:14" ht="13.5">
      <c r="A7" s="252" t="s">
        <v>23</v>
      </c>
      <c r="B7" s="181" t="s">
        <v>1</v>
      </c>
      <c r="C7" s="230">
        <v>5</v>
      </c>
      <c r="D7" s="294">
        <f>IF($K7=0,0,C7/$K7)</f>
        <v>0.3125</v>
      </c>
      <c r="E7" s="295">
        <f t="shared" ref="E7:E36" si="0">C7/C$38</f>
        <v>1.824817518248175E-2</v>
      </c>
      <c r="F7" s="295">
        <f t="shared" ref="F7:F36" si="1">C7/$K$38</f>
        <v>1.2077294685990338E-2</v>
      </c>
      <c r="G7" s="296">
        <f>K7-C7</f>
        <v>11</v>
      </c>
      <c r="H7" s="294">
        <f t="shared" ref="H7:H36" si="2">IF($K7=0,0,G7/$K7)</f>
        <v>0.6875</v>
      </c>
      <c r="I7" s="295">
        <f t="shared" ref="I7:I36" si="3">G7/G$38</f>
        <v>7.857142857142857E-2</v>
      </c>
      <c r="J7" s="295">
        <f t="shared" ref="J7:J36" si="4">G7/$K$38</f>
        <v>2.6570048309178744E-2</v>
      </c>
      <c r="K7" s="296">
        <v>16</v>
      </c>
      <c r="L7" s="294">
        <f t="shared" ref="L7:L36" si="5">IF($K7=0,0,K7/$K7)</f>
        <v>1</v>
      </c>
      <c r="M7" s="295">
        <f t="shared" ref="M7:M36" si="6">K7/K$38</f>
        <v>3.864734299516908E-2</v>
      </c>
      <c r="N7" s="297">
        <f t="shared" ref="N7:N36" si="7">K7/$K$38</f>
        <v>3.864734299516908E-2</v>
      </c>
    </row>
    <row r="8" spans="1:14" ht="13.5">
      <c r="A8" s="252"/>
      <c r="B8" s="181" t="s">
        <v>2</v>
      </c>
      <c r="C8" s="236">
        <v>7</v>
      </c>
      <c r="D8" s="294">
        <f t="shared" ref="D8:D36" si="8">IF($K8=0,0,C8/$K8)</f>
        <v>0.35</v>
      </c>
      <c r="E8" s="294">
        <f t="shared" si="0"/>
        <v>2.5547445255474453E-2</v>
      </c>
      <c r="F8" s="294">
        <f t="shared" si="1"/>
        <v>1.6908212560386472E-2</v>
      </c>
      <c r="G8" s="298">
        <f t="shared" ref="G8:G36" si="9">K8-C8</f>
        <v>13</v>
      </c>
      <c r="H8" s="294">
        <f t="shared" si="2"/>
        <v>0.65</v>
      </c>
      <c r="I8" s="294">
        <f t="shared" si="3"/>
        <v>9.285714285714286E-2</v>
      </c>
      <c r="J8" s="294">
        <f t="shared" si="4"/>
        <v>3.140096618357488E-2</v>
      </c>
      <c r="K8" s="298">
        <v>20</v>
      </c>
      <c r="L8" s="294">
        <f t="shared" si="5"/>
        <v>1</v>
      </c>
      <c r="M8" s="294">
        <f t="shared" si="6"/>
        <v>4.8309178743961352E-2</v>
      </c>
      <c r="N8" s="299">
        <f t="shared" si="7"/>
        <v>4.8309178743961352E-2</v>
      </c>
    </row>
    <row r="9" spans="1:14" ht="13.5">
      <c r="A9" s="252"/>
      <c r="B9" s="181" t="s">
        <v>45</v>
      </c>
      <c r="C9" s="236">
        <v>0</v>
      </c>
      <c r="D9" s="294">
        <f t="shared" si="8"/>
        <v>0</v>
      </c>
      <c r="E9" s="294">
        <f t="shared" si="0"/>
        <v>0</v>
      </c>
      <c r="F9" s="294">
        <f t="shared" si="1"/>
        <v>0</v>
      </c>
      <c r="G9" s="298">
        <f t="shared" si="9"/>
        <v>1</v>
      </c>
      <c r="H9" s="294">
        <f t="shared" si="2"/>
        <v>1</v>
      </c>
      <c r="I9" s="294">
        <f t="shared" si="3"/>
        <v>7.1428571428571426E-3</v>
      </c>
      <c r="J9" s="294">
        <f t="shared" si="4"/>
        <v>2.4154589371980675E-3</v>
      </c>
      <c r="K9" s="298">
        <v>1</v>
      </c>
      <c r="L9" s="294">
        <f t="shared" si="5"/>
        <v>1</v>
      </c>
      <c r="M9" s="294">
        <f t="shared" si="6"/>
        <v>2.4154589371980675E-3</v>
      </c>
      <c r="N9" s="299">
        <f t="shared" si="7"/>
        <v>2.4154589371980675E-3</v>
      </c>
    </row>
    <row r="10" spans="1:14" ht="13.5">
      <c r="A10" s="252"/>
      <c r="B10" s="181" t="s">
        <v>46</v>
      </c>
      <c r="C10" s="236">
        <v>2</v>
      </c>
      <c r="D10" s="294">
        <f t="shared" si="8"/>
        <v>0.4</v>
      </c>
      <c r="E10" s="294">
        <f t="shared" si="0"/>
        <v>7.2992700729927005E-3</v>
      </c>
      <c r="F10" s="294">
        <f t="shared" si="1"/>
        <v>4.830917874396135E-3</v>
      </c>
      <c r="G10" s="298">
        <f t="shared" si="9"/>
        <v>3</v>
      </c>
      <c r="H10" s="294">
        <f t="shared" si="2"/>
        <v>0.6</v>
      </c>
      <c r="I10" s="294">
        <f t="shared" si="3"/>
        <v>2.1428571428571429E-2</v>
      </c>
      <c r="J10" s="294">
        <f t="shared" si="4"/>
        <v>7.246376811594203E-3</v>
      </c>
      <c r="K10" s="298">
        <v>5</v>
      </c>
      <c r="L10" s="294">
        <f t="shared" si="5"/>
        <v>1</v>
      </c>
      <c r="M10" s="294">
        <f t="shared" si="6"/>
        <v>1.2077294685990338E-2</v>
      </c>
      <c r="N10" s="299">
        <f t="shared" si="7"/>
        <v>1.2077294685990338E-2</v>
      </c>
    </row>
    <row r="11" spans="1:14" ht="13.5">
      <c r="A11" s="252"/>
      <c r="B11" s="181" t="s">
        <v>12</v>
      </c>
      <c r="C11" s="236">
        <v>1</v>
      </c>
      <c r="D11" s="294">
        <f t="shared" si="8"/>
        <v>0.25</v>
      </c>
      <c r="E11" s="294">
        <f t="shared" si="0"/>
        <v>3.6496350364963502E-3</v>
      </c>
      <c r="F11" s="294">
        <f t="shared" si="1"/>
        <v>2.4154589371980675E-3</v>
      </c>
      <c r="G11" s="298">
        <f t="shared" si="9"/>
        <v>3</v>
      </c>
      <c r="H11" s="294">
        <f t="shared" si="2"/>
        <v>0.75</v>
      </c>
      <c r="I11" s="294">
        <f t="shared" si="3"/>
        <v>2.1428571428571429E-2</v>
      </c>
      <c r="J11" s="294">
        <f t="shared" si="4"/>
        <v>7.246376811594203E-3</v>
      </c>
      <c r="K11" s="298">
        <v>4</v>
      </c>
      <c r="L11" s="294">
        <f t="shared" si="5"/>
        <v>1</v>
      </c>
      <c r="M11" s="294">
        <f t="shared" si="6"/>
        <v>9.6618357487922701E-3</v>
      </c>
      <c r="N11" s="299">
        <f t="shared" si="7"/>
        <v>9.6618357487922701E-3</v>
      </c>
    </row>
    <row r="12" spans="1:14" ht="13.5">
      <c r="A12" s="252"/>
      <c r="B12" s="181" t="s">
        <v>4</v>
      </c>
      <c r="C12" s="236">
        <v>38</v>
      </c>
      <c r="D12" s="294">
        <f t="shared" si="8"/>
        <v>0.95</v>
      </c>
      <c r="E12" s="294">
        <f t="shared" si="0"/>
        <v>0.13868613138686131</v>
      </c>
      <c r="F12" s="294">
        <f t="shared" si="1"/>
        <v>9.1787439613526575E-2</v>
      </c>
      <c r="G12" s="298">
        <f t="shared" si="9"/>
        <v>2</v>
      </c>
      <c r="H12" s="294">
        <f t="shared" si="2"/>
        <v>0.05</v>
      </c>
      <c r="I12" s="294">
        <f t="shared" si="3"/>
        <v>1.4285714285714285E-2</v>
      </c>
      <c r="J12" s="294">
        <f t="shared" si="4"/>
        <v>4.830917874396135E-3</v>
      </c>
      <c r="K12" s="298">
        <v>40</v>
      </c>
      <c r="L12" s="294">
        <f t="shared" si="5"/>
        <v>1</v>
      </c>
      <c r="M12" s="294">
        <f t="shared" si="6"/>
        <v>9.6618357487922704E-2</v>
      </c>
      <c r="N12" s="299">
        <f t="shared" si="7"/>
        <v>9.6618357487922704E-2</v>
      </c>
    </row>
    <row r="13" spans="1:14" ht="13.5">
      <c r="A13" s="252"/>
      <c r="B13" s="181" t="s">
        <v>6</v>
      </c>
      <c r="C13" s="236">
        <v>5</v>
      </c>
      <c r="D13" s="294">
        <f t="shared" si="8"/>
        <v>1</v>
      </c>
      <c r="E13" s="294">
        <f t="shared" si="0"/>
        <v>1.824817518248175E-2</v>
      </c>
      <c r="F13" s="294">
        <f t="shared" si="1"/>
        <v>1.2077294685990338E-2</v>
      </c>
      <c r="G13" s="298">
        <f t="shared" si="9"/>
        <v>0</v>
      </c>
      <c r="H13" s="294">
        <f t="shared" si="2"/>
        <v>0</v>
      </c>
      <c r="I13" s="294">
        <f t="shared" si="3"/>
        <v>0</v>
      </c>
      <c r="J13" s="294">
        <f t="shared" si="4"/>
        <v>0</v>
      </c>
      <c r="K13" s="298">
        <v>5</v>
      </c>
      <c r="L13" s="294">
        <f t="shared" si="5"/>
        <v>1</v>
      </c>
      <c r="M13" s="294">
        <f t="shared" si="6"/>
        <v>1.2077294685990338E-2</v>
      </c>
      <c r="N13" s="299">
        <f t="shared" si="7"/>
        <v>1.2077294685990338E-2</v>
      </c>
    </row>
    <row r="14" spans="1:14" ht="13.5">
      <c r="A14" s="252"/>
      <c r="B14" s="181" t="s">
        <v>8</v>
      </c>
      <c r="C14" s="236">
        <v>0</v>
      </c>
      <c r="D14" s="294">
        <f t="shared" si="8"/>
        <v>0</v>
      </c>
      <c r="E14" s="294">
        <f t="shared" si="0"/>
        <v>0</v>
      </c>
      <c r="F14" s="294">
        <f t="shared" si="1"/>
        <v>0</v>
      </c>
      <c r="G14" s="298">
        <f t="shared" si="9"/>
        <v>0</v>
      </c>
      <c r="H14" s="294">
        <f t="shared" si="2"/>
        <v>0</v>
      </c>
      <c r="I14" s="294">
        <f t="shared" si="3"/>
        <v>0</v>
      </c>
      <c r="J14" s="294">
        <f t="shared" si="4"/>
        <v>0</v>
      </c>
      <c r="K14" s="298">
        <v>0</v>
      </c>
      <c r="L14" s="294">
        <f t="shared" si="5"/>
        <v>0</v>
      </c>
      <c r="M14" s="294">
        <f t="shared" si="6"/>
        <v>0</v>
      </c>
      <c r="N14" s="299">
        <f t="shared" si="7"/>
        <v>0</v>
      </c>
    </row>
    <row r="15" spans="1:14" ht="13.5">
      <c r="A15" s="252"/>
      <c r="B15" s="181" t="s">
        <v>9</v>
      </c>
      <c r="C15" s="236">
        <v>19</v>
      </c>
      <c r="D15" s="294">
        <f t="shared" si="8"/>
        <v>0.95</v>
      </c>
      <c r="E15" s="294">
        <f t="shared" si="0"/>
        <v>6.9343065693430656E-2</v>
      </c>
      <c r="F15" s="294">
        <f t="shared" si="1"/>
        <v>4.5893719806763288E-2</v>
      </c>
      <c r="G15" s="298">
        <f t="shared" si="9"/>
        <v>1</v>
      </c>
      <c r="H15" s="294">
        <f t="shared" si="2"/>
        <v>0.05</v>
      </c>
      <c r="I15" s="294">
        <f t="shared" si="3"/>
        <v>7.1428571428571426E-3</v>
      </c>
      <c r="J15" s="294">
        <f t="shared" si="4"/>
        <v>2.4154589371980675E-3</v>
      </c>
      <c r="K15" s="298">
        <v>20</v>
      </c>
      <c r="L15" s="294">
        <f t="shared" si="5"/>
        <v>1</v>
      </c>
      <c r="M15" s="294">
        <f t="shared" si="6"/>
        <v>4.8309178743961352E-2</v>
      </c>
      <c r="N15" s="299">
        <f t="shared" si="7"/>
        <v>4.8309178743961352E-2</v>
      </c>
    </row>
    <row r="16" spans="1:14" ht="13.5">
      <c r="A16" s="252"/>
      <c r="B16" s="181" t="s">
        <v>10</v>
      </c>
      <c r="C16" s="236">
        <v>6</v>
      </c>
      <c r="D16" s="294">
        <f t="shared" si="8"/>
        <v>0.66666666666666663</v>
      </c>
      <c r="E16" s="294">
        <f t="shared" si="0"/>
        <v>2.1897810218978103E-2</v>
      </c>
      <c r="F16" s="294">
        <f t="shared" si="1"/>
        <v>1.4492753623188406E-2</v>
      </c>
      <c r="G16" s="298">
        <f t="shared" si="9"/>
        <v>3</v>
      </c>
      <c r="H16" s="294">
        <f t="shared" si="2"/>
        <v>0.33333333333333331</v>
      </c>
      <c r="I16" s="294">
        <f t="shared" si="3"/>
        <v>2.1428571428571429E-2</v>
      </c>
      <c r="J16" s="294">
        <f t="shared" si="4"/>
        <v>7.246376811594203E-3</v>
      </c>
      <c r="K16" s="298">
        <v>9</v>
      </c>
      <c r="L16" s="294">
        <f t="shared" si="5"/>
        <v>1</v>
      </c>
      <c r="M16" s="294">
        <f t="shared" si="6"/>
        <v>2.1739130434782608E-2</v>
      </c>
      <c r="N16" s="299">
        <f t="shared" si="7"/>
        <v>2.1739130434782608E-2</v>
      </c>
    </row>
    <row r="17" spans="1:14" ht="13.5">
      <c r="A17" s="252"/>
      <c r="B17" s="181" t="s">
        <v>47</v>
      </c>
      <c r="C17" s="236">
        <v>2</v>
      </c>
      <c r="D17" s="294">
        <f t="shared" si="8"/>
        <v>1</v>
      </c>
      <c r="E17" s="294">
        <f t="shared" si="0"/>
        <v>7.2992700729927005E-3</v>
      </c>
      <c r="F17" s="294">
        <f t="shared" si="1"/>
        <v>4.830917874396135E-3</v>
      </c>
      <c r="G17" s="298">
        <f t="shared" si="9"/>
        <v>0</v>
      </c>
      <c r="H17" s="294">
        <f t="shared" si="2"/>
        <v>0</v>
      </c>
      <c r="I17" s="294">
        <f t="shared" si="3"/>
        <v>0</v>
      </c>
      <c r="J17" s="294">
        <f t="shared" si="4"/>
        <v>0</v>
      </c>
      <c r="K17" s="298">
        <v>2</v>
      </c>
      <c r="L17" s="294">
        <f t="shared" si="5"/>
        <v>1</v>
      </c>
      <c r="M17" s="294">
        <f t="shared" si="6"/>
        <v>4.830917874396135E-3</v>
      </c>
      <c r="N17" s="299">
        <f t="shared" si="7"/>
        <v>4.830917874396135E-3</v>
      </c>
    </row>
    <row r="18" spans="1:14" ht="13.5">
      <c r="A18" s="252"/>
      <c r="B18" s="181" t="s">
        <v>5</v>
      </c>
      <c r="C18" s="236">
        <v>41</v>
      </c>
      <c r="D18" s="294">
        <f t="shared" si="8"/>
        <v>0.7068965517241379</v>
      </c>
      <c r="E18" s="294">
        <f t="shared" si="0"/>
        <v>0.14963503649635038</v>
      </c>
      <c r="F18" s="294">
        <f t="shared" si="1"/>
        <v>9.9033816425120769E-2</v>
      </c>
      <c r="G18" s="298">
        <f t="shared" si="9"/>
        <v>17</v>
      </c>
      <c r="H18" s="294">
        <f t="shared" si="2"/>
        <v>0.29310344827586204</v>
      </c>
      <c r="I18" s="294">
        <f t="shared" si="3"/>
        <v>0.12142857142857143</v>
      </c>
      <c r="J18" s="294">
        <f t="shared" si="4"/>
        <v>4.1062801932367152E-2</v>
      </c>
      <c r="K18" s="298">
        <v>58</v>
      </c>
      <c r="L18" s="294">
        <f t="shared" si="5"/>
        <v>1</v>
      </c>
      <c r="M18" s="294">
        <f t="shared" si="6"/>
        <v>0.14009661835748793</v>
      </c>
      <c r="N18" s="299">
        <f t="shared" si="7"/>
        <v>0.14009661835748793</v>
      </c>
    </row>
    <row r="19" spans="1:14" ht="13.5">
      <c r="A19" s="252"/>
      <c r="B19" s="181" t="s">
        <v>11</v>
      </c>
      <c r="C19" s="236">
        <v>5</v>
      </c>
      <c r="D19" s="294">
        <f t="shared" si="8"/>
        <v>0.7142857142857143</v>
      </c>
      <c r="E19" s="294">
        <f t="shared" si="0"/>
        <v>1.824817518248175E-2</v>
      </c>
      <c r="F19" s="294">
        <f t="shared" si="1"/>
        <v>1.2077294685990338E-2</v>
      </c>
      <c r="G19" s="298">
        <f t="shared" si="9"/>
        <v>2</v>
      </c>
      <c r="H19" s="294">
        <f t="shared" si="2"/>
        <v>0.2857142857142857</v>
      </c>
      <c r="I19" s="294">
        <f t="shared" si="3"/>
        <v>1.4285714285714285E-2</v>
      </c>
      <c r="J19" s="294">
        <f t="shared" si="4"/>
        <v>4.830917874396135E-3</v>
      </c>
      <c r="K19" s="298">
        <v>7</v>
      </c>
      <c r="L19" s="294">
        <f t="shared" si="5"/>
        <v>1</v>
      </c>
      <c r="M19" s="294">
        <f t="shared" si="6"/>
        <v>1.6908212560386472E-2</v>
      </c>
      <c r="N19" s="299">
        <f t="shared" si="7"/>
        <v>1.6908212560386472E-2</v>
      </c>
    </row>
    <row r="20" spans="1:14" ht="13.5">
      <c r="A20" s="252"/>
      <c r="B20" s="181" t="s">
        <v>13</v>
      </c>
      <c r="C20" s="236">
        <v>1</v>
      </c>
      <c r="D20" s="294">
        <f t="shared" si="8"/>
        <v>9.0909090909090912E-2</v>
      </c>
      <c r="E20" s="294">
        <f t="shared" si="0"/>
        <v>3.6496350364963502E-3</v>
      </c>
      <c r="F20" s="294">
        <f t="shared" si="1"/>
        <v>2.4154589371980675E-3</v>
      </c>
      <c r="G20" s="298">
        <f t="shared" si="9"/>
        <v>10</v>
      </c>
      <c r="H20" s="294">
        <f t="shared" si="2"/>
        <v>0.90909090909090906</v>
      </c>
      <c r="I20" s="294">
        <f t="shared" si="3"/>
        <v>7.1428571428571425E-2</v>
      </c>
      <c r="J20" s="294">
        <f t="shared" si="4"/>
        <v>2.4154589371980676E-2</v>
      </c>
      <c r="K20" s="298">
        <v>11</v>
      </c>
      <c r="L20" s="294">
        <f t="shared" si="5"/>
        <v>1</v>
      </c>
      <c r="M20" s="294">
        <f t="shared" si="6"/>
        <v>2.6570048309178744E-2</v>
      </c>
      <c r="N20" s="299">
        <f t="shared" si="7"/>
        <v>2.6570048309178744E-2</v>
      </c>
    </row>
    <row r="21" spans="1:14" ht="13.5">
      <c r="A21" s="252"/>
      <c r="B21" s="181" t="s">
        <v>14</v>
      </c>
      <c r="C21" s="236">
        <v>5</v>
      </c>
      <c r="D21" s="294">
        <f t="shared" si="8"/>
        <v>0.5</v>
      </c>
      <c r="E21" s="294">
        <f t="shared" si="0"/>
        <v>1.824817518248175E-2</v>
      </c>
      <c r="F21" s="294">
        <f t="shared" si="1"/>
        <v>1.2077294685990338E-2</v>
      </c>
      <c r="G21" s="298">
        <f t="shared" si="9"/>
        <v>5</v>
      </c>
      <c r="H21" s="294">
        <f t="shared" si="2"/>
        <v>0.5</v>
      </c>
      <c r="I21" s="294">
        <f t="shared" si="3"/>
        <v>3.5714285714285712E-2</v>
      </c>
      <c r="J21" s="294">
        <f t="shared" si="4"/>
        <v>1.2077294685990338E-2</v>
      </c>
      <c r="K21" s="298">
        <v>10</v>
      </c>
      <c r="L21" s="294">
        <f t="shared" si="5"/>
        <v>1</v>
      </c>
      <c r="M21" s="294">
        <f t="shared" si="6"/>
        <v>2.4154589371980676E-2</v>
      </c>
      <c r="N21" s="299">
        <f t="shared" si="7"/>
        <v>2.4154589371980676E-2</v>
      </c>
    </row>
    <row r="22" spans="1:14" ht="13.5">
      <c r="A22" s="252"/>
      <c r="B22" s="181" t="s">
        <v>15</v>
      </c>
      <c r="C22" s="236">
        <v>46</v>
      </c>
      <c r="D22" s="294">
        <f t="shared" si="8"/>
        <v>0.75409836065573765</v>
      </c>
      <c r="E22" s="294">
        <f t="shared" si="0"/>
        <v>0.16788321167883211</v>
      </c>
      <c r="F22" s="294">
        <f t="shared" si="1"/>
        <v>0.1111111111111111</v>
      </c>
      <c r="G22" s="298">
        <f t="shared" si="9"/>
        <v>15</v>
      </c>
      <c r="H22" s="294">
        <f t="shared" si="2"/>
        <v>0.24590163934426229</v>
      </c>
      <c r="I22" s="294">
        <f t="shared" si="3"/>
        <v>0.10714285714285714</v>
      </c>
      <c r="J22" s="294">
        <f t="shared" si="4"/>
        <v>3.6231884057971016E-2</v>
      </c>
      <c r="K22" s="298">
        <v>61</v>
      </c>
      <c r="L22" s="294">
        <f t="shared" si="5"/>
        <v>1</v>
      </c>
      <c r="M22" s="294">
        <f t="shared" si="6"/>
        <v>0.14734299516908211</v>
      </c>
      <c r="N22" s="299">
        <f t="shared" si="7"/>
        <v>0.14734299516908211</v>
      </c>
    </row>
    <row r="23" spans="1:14" ht="13.5">
      <c r="A23" s="252"/>
      <c r="B23" s="181" t="s">
        <v>48</v>
      </c>
      <c r="C23" s="236">
        <v>4</v>
      </c>
      <c r="D23" s="294">
        <f t="shared" si="8"/>
        <v>0.66666666666666663</v>
      </c>
      <c r="E23" s="294">
        <f t="shared" si="0"/>
        <v>1.4598540145985401E-2</v>
      </c>
      <c r="F23" s="294">
        <f t="shared" si="1"/>
        <v>9.6618357487922701E-3</v>
      </c>
      <c r="G23" s="298">
        <f t="shared" si="9"/>
        <v>2</v>
      </c>
      <c r="H23" s="294">
        <f t="shared" si="2"/>
        <v>0.33333333333333331</v>
      </c>
      <c r="I23" s="294">
        <f t="shared" si="3"/>
        <v>1.4285714285714285E-2</v>
      </c>
      <c r="J23" s="294">
        <f t="shared" si="4"/>
        <v>4.830917874396135E-3</v>
      </c>
      <c r="K23" s="298">
        <v>6</v>
      </c>
      <c r="L23" s="294">
        <f t="shared" si="5"/>
        <v>1</v>
      </c>
      <c r="M23" s="294">
        <f t="shared" si="6"/>
        <v>1.4492753623188406E-2</v>
      </c>
      <c r="N23" s="299">
        <f t="shared" si="7"/>
        <v>1.4492753623188406E-2</v>
      </c>
    </row>
    <row r="24" spans="1:14" ht="13.5">
      <c r="A24" s="252"/>
      <c r="B24" s="181" t="s">
        <v>16</v>
      </c>
      <c r="C24" s="236">
        <v>0</v>
      </c>
      <c r="D24" s="294">
        <f t="shared" si="8"/>
        <v>0</v>
      </c>
      <c r="E24" s="294">
        <f t="shared" si="0"/>
        <v>0</v>
      </c>
      <c r="F24" s="294">
        <f t="shared" si="1"/>
        <v>0</v>
      </c>
      <c r="G24" s="298">
        <f t="shared" si="9"/>
        <v>1</v>
      </c>
      <c r="H24" s="294">
        <f t="shared" si="2"/>
        <v>1</v>
      </c>
      <c r="I24" s="294">
        <f t="shared" si="3"/>
        <v>7.1428571428571426E-3</v>
      </c>
      <c r="J24" s="294">
        <f t="shared" si="4"/>
        <v>2.4154589371980675E-3</v>
      </c>
      <c r="K24" s="298">
        <v>1</v>
      </c>
      <c r="L24" s="294">
        <f t="shared" si="5"/>
        <v>1</v>
      </c>
      <c r="M24" s="294">
        <f t="shared" si="6"/>
        <v>2.4154589371980675E-3</v>
      </c>
      <c r="N24" s="299">
        <f t="shared" si="7"/>
        <v>2.4154589371980675E-3</v>
      </c>
    </row>
    <row r="25" spans="1:14" ht="13.5">
      <c r="A25" s="252"/>
      <c r="B25" s="181" t="s">
        <v>166</v>
      </c>
      <c r="C25" s="236">
        <v>3</v>
      </c>
      <c r="D25" s="294">
        <f t="shared" si="8"/>
        <v>0.75</v>
      </c>
      <c r="E25" s="294">
        <f t="shared" si="0"/>
        <v>1.0948905109489052E-2</v>
      </c>
      <c r="F25" s="294">
        <f t="shared" si="1"/>
        <v>7.246376811594203E-3</v>
      </c>
      <c r="G25" s="298">
        <f t="shared" si="9"/>
        <v>1</v>
      </c>
      <c r="H25" s="294">
        <f t="shared" si="2"/>
        <v>0.25</v>
      </c>
      <c r="I25" s="294">
        <f t="shared" si="3"/>
        <v>7.1428571428571426E-3</v>
      </c>
      <c r="J25" s="294">
        <f t="shared" si="4"/>
        <v>2.4154589371980675E-3</v>
      </c>
      <c r="K25" s="298">
        <v>4</v>
      </c>
      <c r="L25" s="294">
        <f t="shared" si="5"/>
        <v>1</v>
      </c>
      <c r="M25" s="294">
        <f t="shared" si="6"/>
        <v>9.6618357487922701E-3</v>
      </c>
      <c r="N25" s="299">
        <f t="shared" si="7"/>
        <v>9.6618357487922701E-3</v>
      </c>
    </row>
    <row r="26" spans="1:14" ht="13.5">
      <c r="A26" s="252"/>
      <c r="B26" s="181" t="s">
        <v>17</v>
      </c>
      <c r="C26" s="236">
        <v>6</v>
      </c>
      <c r="D26" s="294">
        <f t="shared" si="8"/>
        <v>0.75</v>
      </c>
      <c r="E26" s="294">
        <f t="shared" si="0"/>
        <v>2.1897810218978103E-2</v>
      </c>
      <c r="F26" s="294">
        <f t="shared" si="1"/>
        <v>1.4492753623188406E-2</v>
      </c>
      <c r="G26" s="298">
        <f t="shared" si="9"/>
        <v>2</v>
      </c>
      <c r="H26" s="294">
        <f t="shared" si="2"/>
        <v>0.25</v>
      </c>
      <c r="I26" s="294">
        <f t="shared" si="3"/>
        <v>1.4285714285714285E-2</v>
      </c>
      <c r="J26" s="294">
        <f t="shared" si="4"/>
        <v>4.830917874396135E-3</v>
      </c>
      <c r="K26" s="298">
        <v>8</v>
      </c>
      <c r="L26" s="294">
        <f t="shared" si="5"/>
        <v>1</v>
      </c>
      <c r="M26" s="294">
        <f t="shared" si="6"/>
        <v>1.932367149758454E-2</v>
      </c>
      <c r="N26" s="299">
        <f t="shared" si="7"/>
        <v>1.932367149758454E-2</v>
      </c>
    </row>
    <row r="27" spans="1:14" ht="13.5">
      <c r="A27" s="252"/>
      <c r="B27" s="181" t="s">
        <v>18</v>
      </c>
      <c r="C27" s="236">
        <v>11</v>
      </c>
      <c r="D27" s="294">
        <f t="shared" si="8"/>
        <v>0.73333333333333328</v>
      </c>
      <c r="E27" s="294">
        <f t="shared" si="0"/>
        <v>4.0145985401459854E-2</v>
      </c>
      <c r="F27" s="294">
        <f t="shared" si="1"/>
        <v>2.6570048309178744E-2</v>
      </c>
      <c r="G27" s="298">
        <f t="shared" si="9"/>
        <v>4</v>
      </c>
      <c r="H27" s="294">
        <f t="shared" si="2"/>
        <v>0.26666666666666666</v>
      </c>
      <c r="I27" s="294">
        <f t="shared" si="3"/>
        <v>2.8571428571428571E-2</v>
      </c>
      <c r="J27" s="294">
        <f t="shared" si="4"/>
        <v>9.6618357487922701E-3</v>
      </c>
      <c r="K27" s="298">
        <v>15</v>
      </c>
      <c r="L27" s="294">
        <f t="shared" si="5"/>
        <v>1</v>
      </c>
      <c r="M27" s="294">
        <f t="shared" si="6"/>
        <v>3.6231884057971016E-2</v>
      </c>
      <c r="N27" s="299">
        <f t="shared" si="7"/>
        <v>3.6231884057971016E-2</v>
      </c>
    </row>
    <row r="28" spans="1:14" ht="13.5">
      <c r="A28" s="252"/>
      <c r="B28" s="181" t="s">
        <v>19</v>
      </c>
      <c r="C28" s="236">
        <v>2</v>
      </c>
      <c r="D28" s="294">
        <f t="shared" si="8"/>
        <v>0.5</v>
      </c>
      <c r="E28" s="294">
        <f t="shared" si="0"/>
        <v>7.2992700729927005E-3</v>
      </c>
      <c r="F28" s="294">
        <f t="shared" si="1"/>
        <v>4.830917874396135E-3</v>
      </c>
      <c r="G28" s="298">
        <f t="shared" si="9"/>
        <v>2</v>
      </c>
      <c r="H28" s="294">
        <f t="shared" si="2"/>
        <v>0.5</v>
      </c>
      <c r="I28" s="294">
        <f t="shared" si="3"/>
        <v>1.4285714285714285E-2</v>
      </c>
      <c r="J28" s="294">
        <f t="shared" si="4"/>
        <v>4.830917874396135E-3</v>
      </c>
      <c r="K28" s="298">
        <v>4</v>
      </c>
      <c r="L28" s="294">
        <f t="shared" si="5"/>
        <v>1</v>
      </c>
      <c r="M28" s="294">
        <f t="shared" si="6"/>
        <v>9.6618357487922701E-3</v>
      </c>
      <c r="N28" s="299">
        <f t="shared" si="7"/>
        <v>9.6618357487922701E-3</v>
      </c>
    </row>
    <row r="29" spans="1:14" ht="13.5">
      <c r="A29" s="252"/>
      <c r="B29" s="181" t="s">
        <v>49</v>
      </c>
      <c r="C29" s="236">
        <v>8</v>
      </c>
      <c r="D29" s="294">
        <f t="shared" si="8"/>
        <v>0.61538461538461542</v>
      </c>
      <c r="E29" s="294">
        <f t="shared" si="0"/>
        <v>2.9197080291970802E-2</v>
      </c>
      <c r="F29" s="294">
        <f t="shared" si="1"/>
        <v>1.932367149758454E-2</v>
      </c>
      <c r="G29" s="298">
        <f t="shared" si="9"/>
        <v>5</v>
      </c>
      <c r="H29" s="294">
        <f t="shared" si="2"/>
        <v>0.38461538461538464</v>
      </c>
      <c r="I29" s="294">
        <f t="shared" si="3"/>
        <v>3.5714285714285712E-2</v>
      </c>
      <c r="J29" s="294">
        <f t="shared" si="4"/>
        <v>1.2077294685990338E-2</v>
      </c>
      <c r="K29" s="298">
        <v>13</v>
      </c>
      <c r="L29" s="294">
        <f t="shared" si="5"/>
        <v>1</v>
      </c>
      <c r="M29" s="294">
        <f t="shared" si="6"/>
        <v>3.140096618357488E-2</v>
      </c>
      <c r="N29" s="299">
        <f t="shared" si="7"/>
        <v>3.140096618357488E-2</v>
      </c>
    </row>
    <row r="30" spans="1:14" ht="13.5">
      <c r="A30" s="252"/>
      <c r="B30" s="181" t="s">
        <v>50</v>
      </c>
      <c r="C30" s="236">
        <v>2</v>
      </c>
      <c r="D30" s="294">
        <f t="shared" si="8"/>
        <v>0.2857142857142857</v>
      </c>
      <c r="E30" s="294">
        <f t="shared" si="0"/>
        <v>7.2992700729927005E-3</v>
      </c>
      <c r="F30" s="294">
        <f t="shared" si="1"/>
        <v>4.830917874396135E-3</v>
      </c>
      <c r="G30" s="298">
        <f t="shared" si="9"/>
        <v>5</v>
      </c>
      <c r="H30" s="294">
        <f t="shared" si="2"/>
        <v>0.7142857142857143</v>
      </c>
      <c r="I30" s="294">
        <f t="shared" si="3"/>
        <v>3.5714285714285712E-2</v>
      </c>
      <c r="J30" s="294">
        <f t="shared" si="4"/>
        <v>1.2077294685990338E-2</v>
      </c>
      <c r="K30" s="298">
        <v>7</v>
      </c>
      <c r="L30" s="294">
        <f t="shared" si="5"/>
        <v>1</v>
      </c>
      <c r="M30" s="294">
        <f t="shared" si="6"/>
        <v>1.6908212560386472E-2</v>
      </c>
      <c r="N30" s="299">
        <f t="shared" si="7"/>
        <v>1.6908212560386472E-2</v>
      </c>
    </row>
    <row r="31" spans="1:14" ht="13.5">
      <c r="A31" s="252"/>
      <c r="B31" s="181" t="s">
        <v>44</v>
      </c>
      <c r="C31" s="236">
        <v>8</v>
      </c>
      <c r="D31" s="294">
        <f t="shared" si="8"/>
        <v>0.61538461538461542</v>
      </c>
      <c r="E31" s="294">
        <f t="shared" si="0"/>
        <v>2.9197080291970802E-2</v>
      </c>
      <c r="F31" s="294">
        <f t="shared" si="1"/>
        <v>1.932367149758454E-2</v>
      </c>
      <c r="G31" s="298">
        <f t="shared" si="9"/>
        <v>5</v>
      </c>
      <c r="H31" s="294">
        <f t="shared" si="2"/>
        <v>0.38461538461538464</v>
      </c>
      <c r="I31" s="294">
        <f t="shared" si="3"/>
        <v>3.5714285714285712E-2</v>
      </c>
      <c r="J31" s="294">
        <f t="shared" si="4"/>
        <v>1.2077294685990338E-2</v>
      </c>
      <c r="K31" s="298">
        <v>13</v>
      </c>
      <c r="L31" s="294">
        <f t="shared" si="5"/>
        <v>1</v>
      </c>
      <c r="M31" s="294">
        <f t="shared" si="6"/>
        <v>3.140096618357488E-2</v>
      </c>
      <c r="N31" s="299">
        <f t="shared" si="7"/>
        <v>3.140096618357488E-2</v>
      </c>
    </row>
    <row r="32" spans="1:14" ht="13.5">
      <c r="A32" s="252"/>
      <c r="B32" s="181" t="s">
        <v>20</v>
      </c>
      <c r="C32" s="236">
        <v>5</v>
      </c>
      <c r="D32" s="294">
        <f t="shared" si="8"/>
        <v>0.41666666666666669</v>
      </c>
      <c r="E32" s="294">
        <f t="shared" si="0"/>
        <v>1.824817518248175E-2</v>
      </c>
      <c r="F32" s="294">
        <f t="shared" si="1"/>
        <v>1.2077294685990338E-2</v>
      </c>
      <c r="G32" s="298">
        <f t="shared" si="9"/>
        <v>7</v>
      </c>
      <c r="H32" s="294">
        <f t="shared" si="2"/>
        <v>0.58333333333333337</v>
      </c>
      <c r="I32" s="294">
        <f t="shared" si="3"/>
        <v>0.05</v>
      </c>
      <c r="J32" s="294">
        <f t="shared" si="4"/>
        <v>1.6908212560386472E-2</v>
      </c>
      <c r="K32" s="298">
        <v>12</v>
      </c>
      <c r="L32" s="294">
        <f t="shared" si="5"/>
        <v>1</v>
      </c>
      <c r="M32" s="294">
        <f t="shared" si="6"/>
        <v>2.8985507246376812E-2</v>
      </c>
      <c r="N32" s="299">
        <f t="shared" si="7"/>
        <v>2.8985507246376812E-2</v>
      </c>
    </row>
    <row r="33" spans="1:14" ht="13.5">
      <c r="A33" s="252"/>
      <c r="B33" s="181" t="s">
        <v>7</v>
      </c>
      <c r="C33" s="236">
        <v>17</v>
      </c>
      <c r="D33" s="294">
        <f t="shared" si="8"/>
        <v>0.56666666666666665</v>
      </c>
      <c r="E33" s="294">
        <f t="shared" si="0"/>
        <v>6.2043795620437957E-2</v>
      </c>
      <c r="F33" s="294">
        <f t="shared" si="1"/>
        <v>4.1062801932367152E-2</v>
      </c>
      <c r="G33" s="298">
        <f t="shared" si="9"/>
        <v>13</v>
      </c>
      <c r="H33" s="294">
        <f t="shared" si="2"/>
        <v>0.43333333333333335</v>
      </c>
      <c r="I33" s="294">
        <f t="shared" si="3"/>
        <v>9.285714285714286E-2</v>
      </c>
      <c r="J33" s="294">
        <f t="shared" si="4"/>
        <v>3.140096618357488E-2</v>
      </c>
      <c r="K33" s="298">
        <v>30</v>
      </c>
      <c r="L33" s="294">
        <f t="shared" si="5"/>
        <v>1</v>
      </c>
      <c r="M33" s="294">
        <f t="shared" si="6"/>
        <v>7.2463768115942032E-2</v>
      </c>
      <c r="N33" s="299">
        <f t="shared" si="7"/>
        <v>7.2463768115942032E-2</v>
      </c>
    </row>
    <row r="34" spans="1:14" ht="13.5">
      <c r="A34" s="252"/>
      <c r="B34" s="181" t="s">
        <v>29</v>
      </c>
      <c r="C34" s="236">
        <v>11</v>
      </c>
      <c r="D34" s="294">
        <f t="shared" si="8"/>
        <v>0.7857142857142857</v>
      </c>
      <c r="E34" s="294">
        <f t="shared" si="0"/>
        <v>4.0145985401459854E-2</v>
      </c>
      <c r="F34" s="294">
        <f t="shared" si="1"/>
        <v>2.6570048309178744E-2</v>
      </c>
      <c r="G34" s="298">
        <f t="shared" si="9"/>
        <v>3</v>
      </c>
      <c r="H34" s="294">
        <f t="shared" si="2"/>
        <v>0.21428571428571427</v>
      </c>
      <c r="I34" s="294">
        <f t="shared" si="3"/>
        <v>2.1428571428571429E-2</v>
      </c>
      <c r="J34" s="294">
        <f t="shared" si="4"/>
        <v>7.246376811594203E-3</v>
      </c>
      <c r="K34" s="298">
        <v>14</v>
      </c>
      <c r="L34" s="294">
        <f t="shared" si="5"/>
        <v>1</v>
      </c>
      <c r="M34" s="294">
        <f t="shared" si="6"/>
        <v>3.3816425120772944E-2</v>
      </c>
      <c r="N34" s="299">
        <f t="shared" si="7"/>
        <v>3.3816425120772944E-2</v>
      </c>
    </row>
    <row r="35" spans="1:14" ht="13.5">
      <c r="A35" s="252"/>
      <c r="B35" s="181" t="s">
        <v>3</v>
      </c>
      <c r="C35" s="236">
        <v>4</v>
      </c>
      <c r="D35" s="294">
        <f t="shared" si="8"/>
        <v>0.5</v>
      </c>
      <c r="E35" s="294">
        <f t="shared" si="0"/>
        <v>1.4598540145985401E-2</v>
      </c>
      <c r="F35" s="294">
        <f t="shared" si="1"/>
        <v>9.6618357487922701E-3</v>
      </c>
      <c r="G35" s="298">
        <f t="shared" si="9"/>
        <v>4</v>
      </c>
      <c r="H35" s="294">
        <f t="shared" si="2"/>
        <v>0.5</v>
      </c>
      <c r="I35" s="294">
        <f t="shared" si="3"/>
        <v>2.8571428571428571E-2</v>
      </c>
      <c r="J35" s="294">
        <f t="shared" si="4"/>
        <v>9.6618357487922701E-3</v>
      </c>
      <c r="K35" s="298">
        <v>8</v>
      </c>
      <c r="L35" s="294">
        <f t="shared" si="5"/>
        <v>1</v>
      </c>
      <c r="M35" s="294">
        <f t="shared" si="6"/>
        <v>1.932367149758454E-2</v>
      </c>
      <c r="N35" s="299">
        <f t="shared" si="7"/>
        <v>1.932367149758454E-2</v>
      </c>
    </row>
    <row r="36" spans="1:14" ht="13.5">
      <c r="A36" s="252"/>
      <c r="B36" s="181" t="s">
        <v>165</v>
      </c>
      <c r="C36" s="236">
        <v>10</v>
      </c>
      <c r="D36" s="294">
        <f t="shared" si="8"/>
        <v>1</v>
      </c>
      <c r="E36" s="294">
        <f t="shared" si="0"/>
        <v>3.6496350364963501E-2</v>
      </c>
      <c r="F36" s="294">
        <f t="shared" si="1"/>
        <v>2.4154589371980676E-2</v>
      </c>
      <c r="G36" s="298">
        <f t="shared" si="9"/>
        <v>0</v>
      </c>
      <c r="H36" s="294">
        <f t="shared" si="2"/>
        <v>0</v>
      </c>
      <c r="I36" s="294">
        <f t="shared" si="3"/>
        <v>0</v>
      </c>
      <c r="J36" s="294">
        <f t="shared" si="4"/>
        <v>0</v>
      </c>
      <c r="K36" s="298">
        <v>10</v>
      </c>
      <c r="L36" s="294">
        <f t="shared" si="5"/>
        <v>1</v>
      </c>
      <c r="M36" s="294">
        <f t="shared" si="6"/>
        <v>2.4154589371980676E-2</v>
      </c>
      <c r="N36" s="299">
        <f t="shared" si="7"/>
        <v>2.4154589371980676E-2</v>
      </c>
    </row>
    <row r="37" spans="1:14" ht="13.5">
      <c r="A37" s="252"/>
      <c r="B37" s="182"/>
      <c r="C37" s="241"/>
      <c r="D37" s="294"/>
      <c r="E37" s="253"/>
      <c r="F37" s="253"/>
      <c r="G37" s="300"/>
      <c r="H37" s="294"/>
      <c r="I37" s="253"/>
      <c r="J37" s="253"/>
      <c r="K37" s="300"/>
      <c r="L37" s="294"/>
      <c r="M37" s="253"/>
      <c r="N37" s="239"/>
    </row>
    <row r="38" spans="1:14" ht="13.5">
      <c r="A38" s="255"/>
      <c r="B38" s="301" t="s">
        <v>22</v>
      </c>
      <c r="C38" s="257">
        <f>SUM(C7:C37)</f>
        <v>274</v>
      </c>
      <c r="D38" s="302">
        <f>C38/$K38</f>
        <v>0.66183574879227058</v>
      </c>
      <c r="E38" s="303">
        <v>1</v>
      </c>
      <c r="F38" s="302">
        <f>C38/$K$38</f>
        <v>0.66183574879227058</v>
      </c>
      <c r="G38" s="304">
        <f>SUM(G7:G36)</f>
        <v>140</v>
      </c>
      <c r="H38" s="302">
        <f>G38/$K38</f>
        <v>0.33816425120772947</v>
      </c>
      <c r="I38" s="303">
        <v>1</v>
      </c>
      <c r="J38" s="302">
        <f>G38/$K$38</f>
        <v>0.33816425120772947</v>
      </c>
      <c r="K38" s="304">
        <f>SUM(K7:K36)</f>
        <v>414</v>
      </c>
      <c r="L38" s="302">
        <f>K38/$K38</f>
        <v>1</v>
      </c>
      <c r="M38" s="303">
        <v>1</v>
      </c>
      <c r="N38" s="305">
        <f>K38/$K$38</f>
        <v>1</v>
      </c>
    </row>
    <row r="39" spans="1:14" ht="13.5">
      <c r="A39" s="21"/>
      <c r="B39" s="22" t="s">
        <v>167</v>
      </c>
      <c r="C39" s="20">
        <f>K38</f>
        <v>414</v>
      </c>
      <c r="D39" s="19"/>
      <c r="E39" s="19"/>
      <c r="F39" s="19"/>
      <c r="G39" s="20"/>
      <c r="H39" s="19"/>
      <c r="I39" s="19"/>
      <c r="J39" s="19"/>
      <c r="K39" s="20"/>
      <c r="L39" s="19"/>
      <c r="M39" s="19"/>
      <c r="N39" s="19"/>
    </row>
    <row r="40" spans="1:14" ht="15.75">
      <c r="A40" s="2"/>
    </row>
    <row r="41" spans="1:14" ht="12.75" thickBot="1">
      <c r="A41" s="1">
        <v>2005</v>
      </c>
      <c r="F41" s="9" t="s">
        <v>57</v>
      </c>
      <c r="G41" s="9"/>
      <c r="H41" s="9"/>
      <c r="I41" s="9"/>
      <c r="J41" s="9" t="s">
        <v>58</v>
      </c>
    </row>
    <row r="42" spans="1:14">
      <c r="A42" s="10" t="s">
        <v>0</v>
      </c>
      <c r="B42" s="10" t="s">
        <v>0</v>
      </c>
      <c r="C42" s="617" t="s">
        <v>78</v>
      </c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</row>
    <row r="43" spans="1:14">
      <c r="A43" s="12"/>
      <c r="B43" s="12"/>
      <c r="C43" s="618" t="s">
        <v>57</v>
      </c>
      <c r="D43" s="619"/>
      <c r="E43" s="619"/>
      <c r="F43" s="619"/>
      <c r="G43" s="619" t="s">
        <v>58</v>
      </c>
      <c r="H43" s="619"/>
      <c r="I43" s="619"/>
      <c r="J43" s="619"/>
      <c r="K43" s="619" t="s">
        <v>22</v>
      </c>
      <c r="L43" s="619"/>
      <c r="M43" s="619"/>
      <c r="N43" s="620"/>
    </row>
    <row r="44" spans="1:14" ht="12.75" thickBot="1">
      <c r="A44" s="16"/>
      <c r="B44" s="16"/>
      <c r="C44" s="29" t="s">
        <v>60</v>
      </c>
      <c r="D44" s="30" t="s">
        <v>61</v>
      </c>
      <c r="E44" s="30" t="s">
        <v>62</v>
      </c>
      <c r="F44" s="30" t="s">
        <v>63</v>
      </c>
      <c r="G44" s="30" t="s">
        <v>60</v>
      </c>
      <c r="H44" s="30" t="s">
        <v>61</v>
      </c>
      <c r="I44" s="30" t="s">
        <v>62</v>
      </c>
      <c r="J44" s="30" t="s">
        <v>63</v>
      </c>
      <c r="K44" s="30" t="s">
        <v>60</v>
      </c>
      <c r="L44" s="30" t="s">
        <v>61</v>
      </c>
      <c r="M44" s="30" t="s">
        <v>62</v>
      </c>
      <c r="N44" s="31" t="s">
        <v>63</v>
      </c>
    </row>
    <row r="45" spans="1:14" ht="13.5">
      <c r="A45" s="17" t="s">
        <v>23</v>
      </c>
      <c r="B45" s="32" t="s">
        <v>1</v>
      </c>
      <c r="C45" s="33">
        <v>5</v>
      </c>
      <c r="D45" s="34">
        <v>0.16700000000000001</v>
      </c>
      <c r="E45" s="34">
        <v>2.1999999999999999E-2</v>
      </c>
      <c r="F45" s="34">
        <v>6.0000000000000001E-3</v>
      </c>
      <c r="G45" s="35">
        <v>25</v>
      </c>
      <c r="H45" s="34">
        <v>0.83299999999999996</v>
      </c>
      <c r="I45" s="34">
        <v>4.2999999999999997E-2</v>
      </c>
      <c r="J45" s="34">
        <v>3.1E-2</v>
      </c>
      <c r="K45" s="35">
        <v>30</v>
      </c>
      <c r="L45" s="34">
        <v>1</v>
      </c>
      <c r="M45" s="34">
        <v>3.6999999999999998E-2</v>
      </c>
      <c r="N45" s="36">
        <v>3.6999999999999998E-2</v>
      </c>
    </row>
    <row r="46" spans="1:14" ht="13.5">
      <c r="A46" s="21"/>
      <c r="B46" s="37" t="s">
        <v>2</v>
      </c>
      <c r="C46" s="38">
        <v>2</v>
      </c>
      <c r="D46" s="39">
        <v>0.14299999999999999</v>
      </c>
      <c r="E46" s="39">
        <v>8.9999999999999993E-3</v>
      </c>
      <c r="F46" s="39">
        <v>2E-3</v>
      </c>
      <c r="G46" s="40">
        <v>12</v>
      </c>
      <c r="H46" s="39">
        <v>0.85699999999999998</v>
      </c>
      <c r="I46" s="39">
        <v>2.1000000000000001E-2</v>
      </c>
      <c r="J46" s="39">
        <v>1.4999999999999999E-2</v>
      </c>
      <c r="K46" s="40">
        <v>14</v>
      </c>
      <c r="L46" s="39">
        <v>1</v>
      </c>
      <c r="M46" s="39">
        <v>1.7000000000000001E-2</v>
      </c>
      <c r="N46" s="41">
        <v>1.7000000000000001E-2</v>
      </c>
    </row>
    <row r="47" spans="1:14" ht="13.5">
      <c r="A47" s="21"/>
      <c r="B47" s="37" t="s">
        <v>12</v>
      </c>
      <c r="C47" s="38">
        <v>0</v>
      </c>
      <c r="D47" s="39">
        <v>0</v>
      </c>
      <c r="E47" s="39">
        <v>0</v>
      </c>
      <c r="F47" s="39">
        <v>0</v>
      </c>
      <c r="G47" s="40">
        <v>14</v>
      </c>
      <c r="H47" s="39">
        <v>1</v>
      </c>
      <c r="I47" s="39">
        <v>2.4E-2</v>
      </c>
      <c r="J47" s="39">
        <v>1.7000000000000001E-2</v>
      </c>
      <c r="K47" s="40">
        <v>14</v>
      </c>
      <c r="L47" s="39">
        <v>1</v>
      </c>
      <c r="M47" s="39">
        <v>1.7000000000000001E-2</v>
      </c>
      <c r="N47" s="41">
        <v>1.7000000000000001E-2</v>
      </c>
    </row>
    <row r="48" spans="1:14" ht="13.5">
      <c r="A48" s="21"/>
      <c r="B48" s="37" t="s">
        <v>4</v>
      </c>
      <c r="C48" s="38">
        <v>59</v>
      </c>
      <c r="D48" s="39">
        <v>0.89400000000000002</v>
      </c>
      <c r="E48" s="39">
        <v>0.25800000000000001</v>
      </c>
      <c r="F48" s="39">
        <v>7.2999999999999995E-2</v>
      </c>
      <c r="G48" s="40">
        <v>7</v>
      </c>
      <c r="H48" s="39">
        <v>0.106</v>
      </c>
      <c r="I48" s="39">
        <v>1.2E-2</v>
      </c>
      <c r="J48" s="39">
        <v>8.9999999999999993E-3</v>
      </c>
      <c r="K48" s="40">
        <v>66</v>
      </c>
      <c r="L48" s="39">
        <v>1</v>
      </c>
      <c r="M48" s="39">
        <v>8.2000000000000003E-2</v>
      </c>
      <c r="N48" s="41">
        <v>8.2000000000000003E-2</v>
      </c>
    </row>
    <row r="49" spans="1:14" ht="13.5">
      <c r="A49" s="21"/>
      <c r="B49" s="37" t="s">
        <v>6</v>
      </c>
      <c r="C49" s="38">
        <v>3</v>
      </c>
      <c r="D49" s="39">
        <v>0.33300000000000002</v>
      </c>
      <c r="E49" s="39">
        <v>1.2999999999999999E-2</v>
      </c>
      <c r="F49" s="39">
        <v>4.0000000000000001E-3</v>
      </c>
      <c r="G49" s="40">
        <v>6</v>
      </c>
      <c r="H49" s="39">
        <v>0.66700000000000004</v>
      </c>
      <c r="I49" s="39">
        <v>0.01</v>
      </c>
      <c r="J49" s="39">
        <v>7.0000000000000001E-3</v>
      </c>
      <c r="K49" s="40">
        <v>9</v>
      </c>
      <c r="L49" s="39">
        <v>1</v>
      </c>
      <c r="M49" s="39">
        <v>1.0999999999999999E-2</v>
      </c>
      <c r="N49" s="41">
        <v>1.0999999999999999E-2</v>
      </c>
    </row>
    <row r="50" spans="1:14" ht="13.5">
      <c r="A50" s="21"/>
      <c r="B50" s="37" t="s">
        <v>8</v>
      </c>
      <c r="C50" s="38">
        <v>2</v>
      </c>
      <c r="D50" s="39">
        <v>0.13300000000000001</v>
      </c>
      <c r="E50" s="39">
        <v>8.9999999999999993E-3</v>
      </c>
      <c r="F50" s="39">
        <v>2E-3</v>
      </c>
      <c r="G50" s="40">
        <v>13</v>
      </c>
      <c r="H50" s="39">
        <v>0.86699999999999999</v>
      </c>
      <c r="I50" s="39">
        <v>2.1999999999999999E-2</v>
      </c>
      <c r="J50" s="39">
        <v>1.6E-2</v>
      </c>
      <c r="K50" s="40">
        <v>15</v>
      </c>
      <c r="L50" s="39">
        <v>1</v>
      </c>
      <c r="M50" s="39">
        <v>1.9E-2</v>
      </c>
      <c r="N50" s="41">
        <v>1.9E-2</v>
      </c>
    </row>
    <row r="51" spans="1:14" ht="13.5">
      <c r="A51" s="21"/>
      <c r="B51" s="37" t="s">
        <v>9</v>
      </c>
      <c r="C51" s="38">
        <v>12</v>
      </c>
      <c r="D51" s="39">
        <v>0.35299999999999998</v>
      </c>
      <c r="E51" s="39">
        <v>5.1999999999999998E-2</v>
      </c>
      <c r="F51" s="39">
        <v>1.4999999999999999E-2</v>
      </c>
      <c r="G51" s="40">
        <v>22</v>
      </c>
      <c r="H51" s="39">
        <v>0.64700000000000002</v>
      </c>
      <c r="I51" s="39">
        <v>3.7999999999999999E-2</v>
      </c>
      <c r="J51" s="39">
        <v>2.7E-2</v>
      </c>
      <c r="K51" s="40">
        <v>34</v>
      </c>
      <c r="L51" s="39">
        <v>1</v>
      </c>
      <c r="M51" s="39">
        <v>4.2000000000000003E-2</v>
      </c>
      <c r="N51" s="41">
        <v>4.2000000000000003E-2</v>
      </c>
    </row>
    <row r="52" spans="1:14" ht="13.5">
      <c r="A52" s="21"/>
      <c r="B52" s="37" t="s">
        <v>10</v>
      </c>
      <c r="C52" s="38">
        <v>9</v>
      </c>
      <c r="D52" s="39">
        <v>0.375</v>
      </c>
      <c r="E52" s="39">
        <v>3.9E-2</v>
      </c>
      <c r="F52" s="39">
        <v>1.0999999999999999E-2</v>
      </c>
      <c r="G52" s="40">
        <v>15</v>
      </c>
      <c r="H52" s="39">
        <v>0.625</v>
      </c>
      <c r="I52" s="39">
        <v>2.5999999999999999E-2</v>
      </c>
      <c r="J52" s="39">
        <v>1.9E-2</v>
      </c>
      <c r="K52" s="40">
        <v>24</v>
      </c>
      <c r="L52" s="39">
        <v>1</v>
      </c>
      <c r="M52" s="39">
        <v>0.03</v>
      </c>
      <c r="N52" s="41">
        <v>0.03</v>
      </c>
    </row>
    <row r="53" spans="1:14" ht="13.5">
      <c r="A53" s="21"/>
      <c r="B53" s="37" t="s">
        <v>5</v>
      </c>
      <c r="C53" s="38">
        <v>37</v>
      </c>
      <c r="D53" s="39">
        <v>0.27400000000000002</v>
      </c>
      <c r="E53" s="39">
        <v>0.16200000000000001</v>
      </c>
      <c r="F53" s="39">
        <v>4.5999999999999999E-2</v>
      </c>
      <c r="G53" s="40">
        <v>98</v>
      </c>
      <c r="H53" s="39">
        <v>0.72599999999999998</v>
      </c>
      <c r="I53" s="39">
        <v>0.17</v>
      </c>
      <c r="J53" s="39">
        <v>0.121</v>
      </c>
      <c r="K53" s="40">
        <v>135</v>
      </c>
      <c r="L53" s="39">
        <v>1</v>
      </c>
      <c r="M53" s="39">
        <v>0.16700000000000001</v>
      </c>
      <c r="N53" s="41">
        <v>0.16700000000000001</v>
      </c>
    </row>
    <row r="54" spans="1:14" ht="13.5">
      <c r="A54" s="21"/>
      <c r="B54" s="37" t="s">
        <v>11</v>
      </c>
      <c r="C54" s="38">
        <v>0</v>
      </c>
      <c r="D54" s="39">
        <v>0</v>
      </c>
      <c r="E54" s="39">
        <v>0</v>
      </c>
      <c r="F54" s="39">
        <v>0</v>
      </c>
      <c r="G54" s="40">
        <v>14</v>
      </c>
      <c r="H54" s="39">
        <v>1</v>
      </c>
      <c r="I54" s="39">
        <v>2.4E-2</v>
      </c>
      <c r="J54" s="39">
        <v>1.7000000000000001E-2</v>
      </c>
      <c r="K54" s="40">
        <v>14</v>
      </c>
      <c r="L54" s="39">
        <v>1</v>
      </c>
      <c r="M54" s="39">
        <v>1.7000000000000001E-2</v>
      </c>
      <c r="N54" s="41">
        <v>1.7000000000000001E-2</v>
      </c>
    </row>
    <row r="55" spans="1:14" ht="13.5">
      <c r="A55" s="21"/>
      <c r="B55" s="37" t="s">
        <v>13</v>
      </c>
      <c r="C55" s="38">
        <v>1</v>
      </c>
      <c r="D55" s="39">
        <v>1.6E-2</v>
      </c>
      <c r="E55" s="39">
        <v>4.0000000000000001E-3</v>
      </c>
      <c r="F55" s="39">
        <v>1E-3</v>
      </c>
      <c r="G55" s="40">
        <v>61</v>
      </c>
      <c r="H55" s="39">
        <v>0.98399999999999999</v>
      </c>
      <c r="I55" s="39">
        <v>0.106</v>
      </c>
      <c r="J55" s="39">
        <v>7.5999999999999998E-2</v>
      </c>
      <c r="K55" s="40">
        <v>62</v>
      </c>
      <c r="L55" s="39">
        <v>1</v>
      </c>
      <c r="M55" s="39">
        <v>7.6999999999999999E-2</v>
      </c>
      <c r="N55" s="41">
        <v>7.6999999999999999E-2</v>
      </c>
    </row>
    <row r="56" spans="1:14" ht="13.5">
      <c r="A56" s="21"/>
      <c r="B56" s="37" t="s">
        <v>14</v>
      </c>
      <c r="C56" s="38">
        <v>10</v>
      </c>
      <c r="D56" s="39">
        <v>0.217</v>
      </c>
      <c r="E56" s="39">
        <v>4.3999999999999997E-2</v>
      </c>
      <c r="F56" s="39">
        <v>1.2E-2</v>
      </c>
      <c r="G56" s="40">
        <v>36</v>
      </c>
      <c r="H56" s="39">
        <v>0.78300000000000003</v>
      </c>
      <c r="I56" s="39">
        <v>6.2E-2</v>
      </c>
      <c r="J56" s="39">
        <v>4.4999999999999998E-2</v>
      </c>
      <c r="K56" s="40">
        <v>46</v>
      </c>
      <c r="L56" s="39">
        <v>1</v>
      </c>
      <c r="M56" s="39">
        <v>5.7000000000000002E-2</v>
      </c>
      <c r="N56" s="41">
        <v>5.7000000000000002E-2</v>
      </c>
    </row>
    <row r="57" spans="1:14" ht="13.5">
      <c r="A57" s="21"/>
      <c r="B57" s="37" t="s">
        <v>15</v>
      </c>
      <c r="C57" s="38">
        <v>32</v>
      </c>
      <c r="D57" s="39">
        <v>0.58199999999999996</v>
      </c>
      <c r="E57" s="39">
        <v>0.14000000000000001</v>
      </c>
      <c r="F57" s="39">
        <v>0.04</v>
      </c>
      <c r="G57" s="40">
        <v>23</v>
      </c>
      <c r="H57" s="39">
        <v>0.41799999999999998</v>
      </c>
      <c r="I57" s="39">
        <v>0.04</v>
      </c>
      <c r="J57" s="39">
        <v>2.9000000000000001E-2</v>
      </c>
      <c r="K57" s="40">
        <v>55</v>
      </c>
      <c r="L57" s="39">
        <v>1</v>
      </c>
      <c r="M57" s="39">
        <v>6.8000000000000005E-2</v>
      </c>
      <c r="N57" s="41">
        <v>6.8000000000000005E-2</v>
      </c>
    </row>
    <row r="58" spans="1:14" ht="13.5">
      <c r="A58" s="21"/>
      <c r="B58" s="37" t="s">
        <v>16</v>
      </c>
      <c r="C58" s="38">
        <v>1</v>
      </c>
      <c r="D58" s="39">
        <v>5.6000000000000001E-2</v>
      </c>
      <c r="E58" s="39">
        <v>4.0000000000000001E-3</v>
      </c>
      <c r="F58" s="39">
        <v>1E-3</v>
      </c>
      <c r="G58" s="40">
        <v>17</v>
      </c>
      <c r="H58" s="39">
        <v>0.94399999999999995</v>
      </c>
      <c r="I58" s="39">
        <v>2.9000000000000001E-2</v>
      </c>
      <c r="J58" s="39">
        <v>2.1000000000000001E-2</v>
      </c>
      <c r="K58" s="40">
        <v>18</v>
      </c>
      <c r="L58" s="39">
        <v>1</v>
      </c>
      <c r="M58" s="39">
        <v>2.1999999999999999E-2</v>
      </c>
      <c r="N58" s="41">
        <v>2.1999999999999999E-2</v>
      </c>
    </row>
    <row r="59" spans="1:14" ht="13.5">
      <c r="A59" s="21"/>
      <c r="B59" s="37" t="s">
        <v>21</v>
      </c>
      <c r="C59" s="38">
        <v>3</v>
      </c>
      <c r="D59" s="39">
        <v>0.75</v>
      </c>
      <c r="E59" s="39">
        <v>1.2999999999999999E-2</v>
      </c>
      <c r="F59" s="39">
        <v>4.0000000000000001E-3</v>
      </c>
      <c r="G59" s="40">
        <v>1</v>
      </c>
      <c r="H59" s="39">
        <v>0.25</v>
      </c>
      <c r="I59" s="39">
        <v>2E-3</v>
      </c>
      <c r="J59" s="39">
        <v>1E-3</v>
      </c>
      <c r="K59" s="40">
        <v>4</v>
      </c>
      <c r="L59" s="39">
        <v>1</v>
      </c>
      <c r="M59" s="39">
        <v>5.0000000000000001E-3</v>
      </c>
      <c r="N59" s="41">
        <v>5.0000000000000001E-3</v>
      </c>
    </row>
    <row r="60" spans="1:14" ht="13.5">
      <c r="A60" s="21"/>
      <c r="B60" s="37" t="s">
        <v>17</v>
      </c>
      <c r="C60" s="38">
        <v>16</v>
      </c>
      <c r="D60" s="39">
        <v>0.61499999999999999</v>
      </c>
      <c r="E60" s="39">
        <v>7.0000000000000007E-2</v>
      </c>
      <c r="F60" s="39">
        <v>0.02</v>
      </c>
      <c r="G60" s="40">
        <v>10</v>
      </c>
      <c r="H60" s="39">
        <v>0.38500000000000001</v>
      </c>
      <c r="I60" s="39">
        <v>1.7000000000000001E-2</v>
      </c>
      <c r="J60" s="39">
        <v>1.2E-2</v>
      </c>
      <c r="K60" s="40">
        <v>26</v>
      </c>
      <c r="L60" s="39">
        <v>1</v>
      </c>
      <c r="M60" s="39">
        <v>3.2000000000000001E-2</v>
      </c>
      <c r="N60" s="41">
        <v>3.2000000000000001E-2</v>
      </c>
    </row>
    <row r="61" spans="1:14" ht="13.5">
      <c r="A61" s="21"/>
      <c r="B61" s="37" t="s">
        <v>18</v>
      </c>
      <c r="C61" s="38">
        <v>5</v>
      </c>
      <c r="D61" s="39">
        <v>0.625</v>
      </c>
      <c r="E61" s="39">
        <v>2.1999999999999999E-2</v>
      </c>
      <c r="F61" s="39">
        <v>6.0000000000000001E-3</v>
      </c>
      <c r="G61" s="40">
        <v>3</v>
      </c>
      <c r="H61" s="39">
        <v>0.375</v>
      </c>
      <c r="I61" s="39">
        <v>5.0000000000000001E-3</v>
      </c>
      <c r="J61" s="39">
        <v>4.0000000000000001E-3</v>
      </c>
      <c r="K61" s="40">
        <v>8</v>
      </c>
      <c r="L61" s="39">
        <v>1</v>
      </c>
      <c r="M61" s="39">
        <v>0.01</v>
      </c>
      <c r="N61" s="41">
        <v>0.01</v>
      </c>
    </row>
    <row r="62" spans="1:14" ht="13.5">
      <c r="A62" s="21"/>
      <c r="B62" s="37" t="s">
        <v>19</v>
      </c>
      <c r="C62" s="38">
        <v>1</v>
      </c>
      <c r="D62" s="39">
        <v>2.3E-2</v>
      </c>
      <c r="E62" s="39">
        <v>4.0000000000000001E-3</v>
      </c>
      <c r="F62" s="39">
        <v>1E-3</v>
      </c>
      <c r="G62" s="40">
        <v>43</v>
      </c>
      <c r="H62" s="39">
        <v>0.97699999999999998</v>
      </c>
      <c r="I62" s="39">
        <v>7.3999999999999996E-2</v>
      </c>
      <c r="J62" s="39">
        <v>5.2999999999999999E-2</v>
      </c>
      <c r="K62" s="40">
        <v>44</v>
      </c>
      <c r="L62" s="39">
        <v>1</v>
      </c>
      <c r="M62" s="39">
        <v>5.5E-2</v>
      </c>
      <c r="N62" s="41">
        <v>5.5E-2</v>
      </c>
    </row>
    <row r="63" spans="1:14" ht="13.5">
      <c r="A63" s="21"/>
      <c r="B63" s="37" t="s">
        <v>65</v>
      </c>
      <c r="C63" s="38">
        <v>0</v>
      </c>
      <c r="D63" s="39">
        <v>0</v>
      </c>
      <c r="E63" s="39">
        <v>0</v>
      </c>
      <c r="F63" s="39">
        <v>0</v>
      </c>
      <c r="G63" s="40">
        <v>61</v>
      </c>
      <c r="H63" s="39">
        <v>1</v>
      </c>
      <c r="I63" s="39">
        <v>0.106</v>
      </c>
      <c r="J63" s="39">
        <v>7.5999999999999998E-2</v>
      </c>
      <c r="K63" s="40">
        <v>61</v>
      </c>
      <c r="L63" s="39">
        <v>1</v>
      </c>
      <c r="M63" s="39">
        <v>7.5999999999999998E-2</v>
      </c>
      <c r="N63" s="41">
        <v>7.5999999999999998E-2</v>
      </c>
    </row>
    <row r="64" spans="1:14" ht="13.5">
      <c r="A64" s="21"/>
      <c r="B64" s="37" t="s">
        <v>20</v>
      </c>
      <c r="C64" s="38">
        <v>4</v>
      </c>
      <c r="D64" s="39">
        <v>0.16</v>
      </c>
      <c r="E64" s="39">
        <v>1.7000000000000001E-2</v>
      </c>
      <c r="F64" s="39">
        <v>5.0000000000000001E-3</v>
      </c>
      <c r="G64" s="40">
        <v>21</v>
      </c>
      <c r="H64" s="39">
        <v>0.84</v>
      </c>
      <c r="I64" s="39">
        <v>3.5999999999999997E-2</v>
      </c>
      <c r="J64" s="39">
        <v>2.5999999999999999E-2</v>
      </c>
      <c r="K64" s="40">
        <v>25</v>
      </c>
      <c r="L64" s="39">
        <v>1</v>
      </c>
      <c r="M64" s="39">
        <v>3.1E-2</v>
      </c>
      <c r="N64" s="41">
        <v>3.1E-2</v>
      </c>
    </row>
    <row r="65" spans="1:14" ht="13.5">
      <c r="A65" s="21"/>
      <c r="B65" s="37" t="s">
        <v>7</v>
      </c>
      <c r="C65" s="38">
        <v>19</v>
      </c>
      <c r="D65" s="39">
        <v>0.28399999999999997</v>
      </c>
      <c r="E65" s="39">
        <v>8.3000000000000004E-2</v>
      </c>
      <c r="F65" s="39">
        <v>2.4E-2</v>
      </c>
      <c r="G65" s="40">
        <v>48</v>
      </c>
      <c r="H65" s="39">
        <v>0.71599999999999997</v>
      </c>
      <c r="I65" s="39">
        <v>8.3000000000000004E-2</v>
      </c>
      <c r="J65" s="39">
        <v>5.8999999999999997E-2</v>
      </c>
      <c r="K65" s="40">
        <v>67</v>
      </c>
      <c r="L65" s="39">
        <v>1</v>
      </c>
      <c r="M65" s="39">
        <v>8.3000000000000004E-2</v>
      </c>
      <c r="N65" s="41">
        <v>8.3000000000000004E-2</v>
      </c>
    </row>
    <row r="66" spans="1:14" ht="13.5">
      <c r="A66" s="21"/>
      <c r="B66" s="37" t="s">
        <v>3</v>
      </c>
      <c r="C66" s="42">
        <v>6</v>
      </c>
      <c r="D66" s="43">
        <v>0.214</v>
      </c>
      <c r="E66" s="43">
        <v>2.5999999999999999E-2</v>
      </c>
      <c r="F66" s="43">
        <v>7.0000000000000001E-3</v>
      </c>
      <c r="G66" s="44">
        <v>22</v>
      </c>
      <c r="H66" s="43">
        <v>0.78600000000000003</v>
      </c>
      <c r="I66" s="43">
        <v>3.7999999999999999E-2</v>
      </c>
      <c r="J66" s="43">
        <v>2.7E-2</v>
      </c>
      <c r="K66" s="44">
        <v>28</v>
      </c>
      <c r="L66" s="43">
        <v>1</v>
      </c>
      <c r="M66" s="43">
        <v>3.5000000000000003E-2</v>
      </c>
      <c r="N66" s="45">
        <v>3.5000000000000003E-2</v>
      </c>
    </row>
    <row r="67" spans="1:14" ht="13.5">
      <c r="A67" s="21"/>
      <c r="B67" s="37" t="s">
        <v>165</v>
      </c>
      <c r="C67" s="38">
        <v>2</v>
      </c>
      <c r="D67" s="39">
        <v>0.25</v>
      </c>
      <c r="E67" s="39">
        <v>8.9999999999999993E-3</v>
      </c>
      <c r="F67" s="39">
        <v>2E-3</v>
      </c>
      <c r="G67" s="40">
        <v>6</v>
      </c>
      <c r="H67" s="39">
        <v>0.75</v>
      </c>
      <c r="I67" s="39">
        <v>0.01</v>
      </c>
      <c r="J67" s="39">
        <v>7.0000000000000001E-3</v>
      </c>
      <c r="K67" s="40">
        <v>8</v>
      </c>
      <c r="L67" s="39">
        <v>1</v>
      </c>
      <c r="M67" s="39">
        <v>0.01</v>
      </c>
      <c r="N67" s="41">
        <v>0.01</v>
      </c>
    </row>
    <row r="68" spans="1:14" ht="13.5">
      <c r="A68" s="21"/>
      <c r="B68" s="46"/>
      <c r="C68" s="42"/>
      <c r="D68" s="43"/>
      <c r="E68" s="43"/>
      <c r="F68" s="43"/>
      <c r="G68" s="44"/>
      <c r="H68" s="43"/>
      <c r="I68" s="43"/>
      <c r="J68" s="43"/>
      <c r="K68" s="44"/>
      <c r="L68" s="43"/>
      <c r="M68" s="43"/>
      <c r="N68" s="45"/>
    </row>
    <row r="69" spans="1:14" ht="14.25" thickBot="1">
      <c r="A69" s="23"/>
      <c r="B69" s="24" t="s">
        <v>22</v>
      </c>
      <c r="C69" s="25">
        <v>229</v>
      </c>
      <c r="D69" s="26">
        <v>0.28399999999999997</v>
      </c>
      <c r="E69" s="26">
        <v>1</v>
      </c>
      <c r="F69" s="26">
        <v>0.28399999999999997</v>
      </c>
      <c r="G69" s="27">
        <v>578</v>
      </c>
      <c r="H69" s="26">
        <v>0.71599999999999997</v>
      </c>
      <c r="I69" s="26">
        <v>1</v>
      </c>
      <c r="J69" s="26">
        <v>0.71599999999999997</v>
      </c>
      <c r="K69" s="27">
        <v>807</v>
      </c>
      <c r="L69" s="26">
        <v>1</v>
      </c>
      <c r="M69" s="26">
        <v>1</v>
      </c>
      <c r="N69" s="28">
        <v>1</v>
      </c>
    </row>
    <row r="70" spans="1:14" ht="13.5">
      <c r="A70" s="21"/>
      <c r="B70" s="22"/>
      <c r="C70" s="20"/>
      <c r="D70" s="19"/>
      <c r="E70" s="19"/>
      <c r="F70" s="19"/>
      <c r="G70" s="20"/>
      <c r="H70" s="19"/>
      <c r="I70" s="19"/>
      <c r="J70" s="19"/>
      <c r="K70" s="20"/>
      <c r="L70" s="19"/>
      <c r="M70" s="19"/>
      <c r="N70" s="19"/>
    </row>
    <row r="71" spans="1:14">
      <c r="A71" s="1">
        <v>2010</v>
      </c>
      <c r="F71" s="9" t="s">
        <v>57</v>
      </c>
      <c r="G71" s="9"/>
      <c r="H71" s="9"/>
      <c r="I71" s="9"/>
      <c r="J71" s="9" t="s">
        <v>58</v>
      </c>
    </row>
    <row r="72" spans="1:14" ht="23.25" customHeight="1">
      <c r="A72" s="290"/>
      <c r="B72" s="291" t="s">
        <v>0</v>
      </c>
      <c r="C72" s="608" t="s">
        <v>79</v>
      </c>
      <c r="D72" s="608"/>
      <c r="E72" s="608"/>
      <c r="F72" s="608"/>
      <c r="G72" s="608"/>
      <c r="H72" s="608"/>
      <c r="I72" s="608"/>
      <c r="J72" s="608"/>
      <c r="K72" s="608"/>
      <c r="L72" s="608"/>
      <c r="M72" s="608"/>
      <c r="N72" s="608"/>
    </row>
    <row r="73" spans="1:14">
      <c r="A73" s="292"/>
      <c r="B73" s="179"/>
      <c r="C73" s="608" t="s">
        <v>57</v>
      </c>
      <c r="D73" s="608"/>
      <c r="E73" s="608"/>
      <c r="F73" s="608"/>
      <c r="G73" s="608" t="s">
        <v>58</v>
      </c>
      <c r="H73" s="608"/>
      <c r="I73" s="608"/>
      <c r="J73" s="608"/>
      <c r="K73" s="608" t="s">
        <v>22</v>
      </c>
      <c r="L73" s="608"/>
      <c r="M73" s="608"/>
      <c r="N73" s="608"/>
    </row>
    <row r="74" spans="1:14">
      <c r="A74" s="292"/>
      <c r="B74" s="179"/>
      <c r="C74" s="293" t="s">
        <v>60</v>
      </c>
      <c r="D74" s="293" t="s">
        <v>61</v>
      </c>
      <c r="E74" s="293" t="s">
        <v>62</v>
      </c>
      <c r="F74" s="293" t="s">
        <v>63</v>
      </c>
      <c r="G74" s="293" t="s">
        <v>60</v>
      </c>
      <c r="H74" s="293" t="s">
        <v>61</v>
      </c>
      <c r="I74" s="293" t="s">
        <v>62</v>
      </c>
      <c r="J74" s="293" t="s">
        <v>63</v>
      </c>
      <c r="K74" s="293" t="s">
        <v>60</v>
      </c>
      <c r="L74" s="293" t="s">
        <v>61</v>
      </c>
      <c r="M74" s="293" t="s">
        <v>62</v>
      </c>
      <c r="N74" s="293" t="s">
        <v>63</v>
      </c>
    </row>
    <row r="75" spans="1:14" ht="13.5">
      <c r="A75" s="252" t="s">
        <v>23</v>
      </c>
      <c r="B75" s="181" t="s">
        <v>1</v>
      </c>
      <c r="C75" s="230">
        <v>5</v>
      </c>
      <c r="D75" s="294">
        <f>IF($K75=0,0,C75/$K75)</f>
        <v>0.3125</v>
      </c>
      <c r="E75" s="295">
        <f t="shared" ref="E75:E104" si="10">C75/C$106</f>
        <v>3.5971223021582732E-2</v>
      </c>
      <c r="F75" s="295">
        <f t="shared" ref="F75:F104" si="11">C75/$K$106</f>
        <v>1.2077294685990338E-2</v>
      </c>
      <c r="G75" s="296">
        <f>K75-C75</f>
        <v>11</v>
      </c>
      <c r="H75" s="294">
        <f t="shared" ref="H75:H104" si="12">IF($K75=0,0,G75/$K75)</f>
        <v>0.6875</v>
      </c>
      <c r="I75" s="295">
        <f t="shared" ref="I75:I104" si="13">G75/G$106</f>
        <v>0.04</v>
      </c>
      <c r="J75" s="295">
        <f t="shared" ref="J75:J104" si="14">G75/$K$106</f>
        <v>2.6570048309178744E-2</v>
      </c>
      <c r="K75" s="296">
        <v>16</v>
      </c>
      <c r="L75" s="294">
        <f t="shared" ref="L75:L104" si="15">IF($K75=0,0,K75/$K75)</f>
        <v>1</v>
      </c>
      <c r="M75" s="295">
        <f t="shared" ref="M75:M104" si="16">K75/K$106</f>
        <v>3.864734299516908E-2</v>
      </c>
      <c r="N75" s="297">
        <f t="shared" ref="N75:N104" si="17">K75/$K$106</f>
        <v>3.864734299516908E-2</v>
      </c>
    </row>
    <row r="76" spans="1:14" ht="13.5">
      <c r="A76" s="252"/>
      <c r="B76" s="181" t="s">
        <v>2</v>
      </c>
      <c r="C76" s="236">
        <v>3</v>
      </c>
      <c r="D76" s="294">
        <f t="shared" ref="D76:D104" si="18">IF($K76=0,0,C76/$K76)</f>
        <v>0.15</v>
      </c>
      <c r="E76" s="294">
        <f t="shared" si="10"/>
        <v>2.1582733812949641E-2</v>
      </c>
      <c r="F76" s="294">
        <f t="shared" si="11"/>
        <v>7.246376811594203E-3</v>
      </c>
      <c r="G76" s="298">
        <f t="shared" ref="G76:G104" si="19">K76-C76</f>
        <v>17</v>
      </c>
      <c r="H76" s="294">
        <f t="shared" si="12"/>
        <v>0.85</v>
      </c>
      <c r="I76" s="294">
        <f t="shared" si="13"/>
        <v>6.1818181818181821E-2</v>
      </c>
      <c r="J76" s="294">
        <f t="shared" si="14"/>
        <v>4.1062801932367152E-2</v>
      </c>
      <c r="K76" s="298">
        <v>20</v>
      </c>
      <c r="L76" s="294">
        <f t="shared" si="15"/>
        <v>1</v>
      </c>
      <c r="M76" s="294">
        <f t="shared" si="16"/>
        <v>4.8309178743961352E-2</v>
      </c>
      <c r="N76" s="299">
        <f t="shared" si="17"/>
        <v>4.8309178743961352E-2</v>
      </c>
    </row>
    <row r="77" spans="1:14" ht="13.5">
      <c r="A77" s="252"/>
      <c r="B77" s="181" t="s">
        <v>45</v>
      </c>
      <c r="C77" s="236">
        <v>0</v>
      </c>
      <c r="D77" s="294">
        <f t="shared" si="18"/>
        <v>0</v>
      </c>
      <c r="E77" s="294">
        <f t="shared" si="10"/>
        <v>0</v>
      </c>
      <c r="F77" s="294">
        <f t="shared" si="11"/>
        <v>0</v>
      </c>
      <c r="G77" s="298">
        <f t="shared" si="19"/>
        <v>1</v>
      </c>
      <c r="H77" s="294">
        <f t="shared" si="12"/>
        <v>1</v>
      </c>
      <c r="I77" s="294">
        <f t="shared" si="13"/>
        <v>3.6363636363636364E-3</v>
      </c>
      <c r="J77" s="294">
        <f t="shared" si="14"/>
        <v>2.4154589371980675E-3</v>
      </c>
      <c r="K77" s="298">
        <v>1</v>
      </c>
      <c r="L77" s="294">
        <f t="shared" si="15"/>
        <v>1</v>
      </c>
      <c r="M77" s="294">
        <f t="shared" si="16"/>
        <v>2.4154589371980675E-3</v>
      </c>
      <c r="N77" s="299">
        <f t="shared" si="17"/>
        <v>2.4154589371980675E-3</v>
      </c>
    </row>
    <row r="78" spans="1:14" ht="13.5">
      <c r="A78" s="252"/>
      <c r="B78" s="181" t="s">
        <v>46</v>
      </c>
      <c r="C78" s="236">
        <v>0</v>
      </c>
      <c r="D78" s="294">
        <f t="shared" si="18"/>
        <v>0</v>
      </c>
      <c r="E78" s="294">
        <f t="shared" si="10"/>
        <v>0</v>
      </c>
      <c r="F78" s="294">
        <f t="shared" si="11"/>
        <v>0</v>
      </c>
      <c r="G78" s="298">
        <f t="shared" si="19"/>
        <v>5</v>
      </c>
      <c r="H78" s="294">
        <f t="shared" si="12"/>
        <v>1</v>
      </c>
      <c r="I78" s="294">
        <f t="shared" si="13"/>
        <v>1.8181818181818181E-2</v>
      </c>
      <c r="J78" s="294">
        <f t="shared" si="14"/>
        <v>1.2077294685990338E-2</v>
      </c>
      <c r="K78" s="298">
        <v>5</v>
      </c>
      <c r="L78" s="294">
        <f t="shared" si="15"/>
        <v>1</v>
      </c>
      <c r="M78" s="294">
        <f t="shared" si="16"/>
        <v>1.2077294685990338E-2</v>
      </c>
      <c r="N78" s="299">
        <f t="shared" si="17"/>
        <v>1.2077294685990338E-2</v>
      </c>
    </row>
    <row r="79" spans="1:14" ht="13.5">
      <c r="A79" s="252"/>
      <c r="B79" s="181" t="s">
        <v>12</v>
      </c>
      <c r="C79" s="236">
        <v>1</v>
      </c>
      <c r="D79" s="294">
        <f t="shared" si="18"/>
        <v>0.25</v>
      </c>
      <c r="E79" s="294">
        <f t="shared" si="10"/>
        <v>7.1942446043165471E-3</v>
      </c>
      <c r="F79" s="294">
        <f t="shared" si="11"/>
        <v>2.4154589371980675E-3</v>
      </c>
      <c r="G79" s="298">
        <f t="shared" si="19"/>
        <v>3</v>
      </c>
      <c r="H79" s="294">
        <f t="shared" si="12"/>
        <v>0.75</v>
      </c>
      <c r="I79" s="294">
        <f t="shared" si="13"/>
        <v>1.090909090909091E-2</v>
      </c>
      <c r="J79" s="294">
        <f t="shared" si="14"/>
        <v>7.246376811594203E-3</v>
      </c>
      <c r="K79" s="298">
        <v>4</v>
      </c>
      <c r="L79" s="294">
        <f t="shared" si="15"/>
        <v>1</v>
      </c>
      <c r="M79" s="294">
        <f t="shared" si="16"/>
        <v>9.6618357487922701E-3</v>
      </c>
      <c r="N79" s="299">
        <f t="shared" si="17"/>
        <v>9.6618357487922701E-3</v>
      </c>
    </row>
    <row r="80" spans="1:14" ht="13.5">
      <c r="A80" s="252"/>
      <c r="B80" s="181" t="s">
        <v>4</v>
      </c>
      <c r="C80" s="236">
        <v>21</v>
      </c>
      <c r="D80" s="294">
        <f t="shared" si="18"/>
        <v>0.52500000000000002</v>
      </c>
      <c r="E80" s="294">
        <f t="shared" si="10"/>
        <v>0.15107913669064749</v>
      </c>
      <c r="F80" s="294">
        <f t="shared" si="11"/>
        <v>5.0724637681159424E-2</v>
      </c>
      <c r="G80" s="298">
        <f t="shared" si="19"/>
        <v>19</v>
      </c>
      <c r="H80" s="294">
        <f t="shared" si="12"/>
        <v>0.47499999999999998</v>
      </c>
      <c r="I80" s="294">
        <f t="shared" si="13"/>
        <v>6.9090909090909092E-2</v>
      </c>
      <c r="J80" s="294">
        <f t="shared" si="14"/>
        <v>4.5893719806763288E-2</v>
      </c>
      <c r="K80" s="298">
        <v>40</v>
      </c>
      <c r="L80" s="294">
        <f t="shared" si="15"/>
        <v>1</v>
      </c>
      <c r="M80" s="294">
        <f t="shared" si="16"/>
        <v>9.6618357487922704E-2</v>
      </c>
      <c r="N80" s="299">
        <f t="shared" si="17"/>
        <v>9.6618357487922704E-2</v>
      </c>
    </row>
    <row r="81" spans="1:14" ht="13.5">
      <c r="A81" s="252"/>
      <c r="B81" s="181" t="s">
        <v>6</v>
      </c>
      <c r="C81" s="236">
        <v>4</v>
      </c>
      <c r="D81" s="294">
        <f t="shared" si="18"/>
        <v>0.8</v>
      </c>
      <c r="E81" s="294">
        <f t="shared" si="10"/>
        <v>2.8776978417266189E-2</v>
      </c>
      <c r="F81" s="294">
        <f t="shared" si="11"/>
        <v>9.6618357487922701E-3</v>
      </c>
      <c r="G81" s="298">
        <f t="shared" si="19"/>
        <v>1</v>
      </c>
      <c r="H81" s="294">
        <f t="shared" si="12"/>
        <v>0.2</v>
      </c>
      <c r="I81" s="294">
        <f t="shared" si="13"/>
        <v>3.6363636363636364E-3</v>
      </c>
      <c r="J81" s="294">
        <f t="shared" si="14"/>
        <v>2.4154589371980675E-3</v>
      </c>
      <c r="K81" s="298">
        <v>5</v>
      </c>
      <c r="L81" s="294">
        <f t="shared" si="15"/>
        <v>1</v>
      </c>
      <c r="M81" s="294">
        <f t="shared" si="16"/>
        <v>1.2077294685990338E-2</v>
      </c>
      <c r="N81" s="299">
        <f t="shared" si="17"/>
        <v>1.2077294685990338E-2</v>
      </c>
    </row>
    <row r="82" spans="1:14" ht="13.5">
      <c r="A82" s="252"/>
      <c r="B82" s="181" t="s">
        <v>8</v>
      </c>
      <c r="C82" s="236">
        <v>0</v>
      </c>
      <c r="D82" s="294">
        <f t="shared" si="18"/>
        <v>0</v>
      </c>
      <c r="E82" s="294">
        <f t="shared" si="10"/>
        <v>0</v>
      </c>
      <c r="F82" s="294">
        <f t="shared" si="11"/>
        <v>0</v>
      </c>
      <c r="G82" s="298">
        <f t="shared" si="19"/>
        <v>0</v>
      </c>
      <c r="H82" s="294">
        <f t="shared" si="12"/>
        <v>0</v>
      </c>
      <c r="I82" s="294">
        <f t="shared" si="13"/>
        <v>0</v>
      </c>
      <c r="J82" s="294">
        <f t="shared" si="14"/>
        <v>0</v>
      </c>
      <c r="K82" s="298">
        <v>0</v>
      </c>
      <c r="L82" s="294">
        <f t="shared" si="15"/>
        <v>0</v>
      </c>
      <c r="M82" s="294">
        <f t="shared" si="16"/>
        <v>0</v>
      </c>
      <c r="N82" s="299">
        <f t="shared" si="17"/>
        <v>0</v>
      </c>
    </row>
    <row r="83" spans="1:14" ht="13.5">
      <c r="A83" s="252"/>
      <c r="B83" s="181" t="s">
        <v>9</v>
      </c>
      <c r="C83" s="236">
        <v>6</v>
      </c>
      <c r="D83" s="294">
        <f t="shared" si="18"/>
        <v>0.3</v>
      </c>
      <c r="E83" s="294">
        <f t="shared" si="10"/>
        <v>4.3165467625899283E-2</v>
      </c>
      <c r="F83" s="294">
        <f t="shared" si="11"/>
        <v>1.4492753623188406E-2</v>
      </c>
      <c r="G83" s="298">
        <f t="shared" si="19"/>
        <v>14</v>
      </c>
      <c r="H83" s="294">
        <f t="shared" si="12"/>
        <v>0.7</v>
      </c>
      <c r="I83" s="294">
        <f t="shared" si="13"/>
        <v>5.0909090909090911E-2</v>
      </c>
      <c r="J83" s="294">
        <f t="shared" si="14"/>
        <v>3.3816425120772944E-2</v>
      </c>
      <c r="K83" s="298">
        <v>20</v>
      </c>
      <c r="L83" s="294">
        <f t="shared" si="15"/>
        <v>1</v>
      </c>
      <c r="M83" s="294">
        <f t="shared" si="16"/>
        <v>4.8309178743961352E-2</v>
      </c>
      <c r="N83" s="299">
        <f t="shared" si="17"/>
        <v>4.8309178743961352E-2</v>
      </c>
    </row>
    <row r="84" spans="1:14" ht="13.5">
      <c r="A84" s="252"/>
      <c r="B84" s="181" t="s">
        <v>10</v>
      </c>
      <c r="C84" s="236">
        <v>2</v>
      </c>
      <c r="D84" s="294">
        <f t="shared" si="18"/>
        <v>0.22222222222222221</v>
      </c>
      <c r="E84" s="294">
        <f t="shared" si="10"/>
        <v>1.4388489208633094E-2</v>
      </c>
      <c r="F84" s="294">
        <f t="shared" si="11"/>
        <v>4.830917874396135E-3</v>
      </c>
      <c r="G84" s="298">
        <f t="shared" si="19"/>
        <v>7</v>
      </c>
      <c r="H84" s="294">
        <f t="shared" si="12"/>
        <v>0.77777777777777779</v>
      </c>
      <c r="I84" s="294">
        <f t="shared" si="13"/>
        <v>2.5454545454545455E-2</v>
      </c>
      <c r="J84" s="294">
        <f t="shared" si="14"/>
        <v>1.6908212560386472E-2</v>
      </c>
      <c r="K84" s="298">
        <v>9</v>
      </c>
      <c r="L84" s="294">
        <f t="shared" si="15"/>
        <v>1</v>
      </c>
      <c r="M84" s="294">
        <f t="shared" si="16"/>
        <v>2.1739130434782608E-2</v>
      </c>
      <c r="N84" s="299">
        <f t="shared" si="17"/>
        <v>2.1739130434782608E-2</v>
      </c>
    </row>
    <row r="85" spans="1:14" ht="13.5">
      <c r="A85" s="252"/>
      <c r="B85" s="181" t="s">
        <v>47</v>
      </c>
      <c r="C85" s="236">
        <v>0</v>
      </c>
      <c r="D85" s="294">
        <f t="shared" si="18"/>
        <v>0</v>
      </c>
      <c r="E85" s="294">
        <f t="shared" si="10"/>
        <v>0</v>
      </c>
      <c r="F85" s="294">
        <f t="shared" si="11"/>
        <v>0</v>
      </c>
      <c r="G85" s="298">
        <f t="shared" si="19"/>
        <v>2</v>
      </c>
      <c r="H85" s="294">
        <f t="shared" si="12"/>
        <v>1</v>
      </c>
      <c r="I85" s="294">
        <f t="shared" si="13"/>
        <v>7.2727272727272727E-3</v>
      </c>
      <c r="J85" s="294">
        <f t="shared" si="14"/>
        <v>4.830917874396135E-3</v>
      </c>
      <c r="K85" s="298">
        <v>2</v>
      </c>
      <c r="L85" s="294">
        <f t="shared" si="15"/>
        <v>1</v>
      </c>
      <c r="M85" s="294">
        <f t="shared" si="16"/>
        <v>4.830917874396135E-3</v>
      </c>
      <c r="N85" s="299">
        <f t="shared" si="17"/>
        <v>4.830917874396135E-3</v>
      </c>
    </row>
    <row r="86" spans="1:14" ht="13.5">
      <c r="A86" s="252"/>
      <c r="B86" s="181" t="s">
        <v>5</v>
      </c>
      <c r="C86" s="236">
        <v>21</v>
      </c>
      <c r="D86" s="294">
        <f t="shared" si="18"/>
        <v>0.36206896551724138</v>
      </c>
      <c r="E86" s="294">
        <f t="shared" si="10"/>
        <v>0.15107913669064749</v>
      </c>
      <c r="F86" s="294">
        <f t="shared" si="11"/>
        <v>5.0724637681159424E-2</v>
      </c>
      <c r="G86" s="298">
        <f t="shared" si="19"/>
        <v>37</v>
      </c>
      <c r="H86" s="294">
        <f t="shared" si="12"/>
        <v>0.63793103448275867</v>
      </c>
      <c r="I86" s="294">
        <f t="shared" si="13"/>
        <v>0.13454545454545455</v>
      </c>
      <c r="J86" s="294">
        <f t="shared" si="14"/>
        <v>8.9371980676328497E-2</v>
      </c>
      <c r="K86" s="298">
        <v>58</v>
      </c>
      <c r="L86" s="294">
        <f t="shared" si="15"/>
        <v>1</v>
      </c>
      <c r="M86" s="294">
        <f t="shared" si="16"/>
        <v>0.14009661835748793</v>
      </c>
      <c r="N86" s="299">
        <f t="shared" si="17"/>
        <v>0.14009661835748793</v>
      </c>
    </row>
    <row r="87" spans="1:14" ht="13.5">
      <c r="A87" s="252"/>
      <c r="B87" s="181" t="s">
        <v>11</v>
      </c>
      <c r="C87" s="236">
        <v>1</v>
      </c>
      <c r="D87" s="294">
        <f t="shared" si="18"/>
        <v>0.14285714285714285</v>
      </c>
      <c r="E87" s="294">
        <f t="shared" si="10"/>
        <v>7.1942446043165471E-3</v>
      </c>
      <c r="F87" s="294">
        <f t="shared" si="11"/>
        <v>2.4154589371980675E-3</v>
      </c>
      <c r="G87" s="298">
        <f t="shared" si="19"/>
        <v>6</v>
      </c>
      <c r="H87" s="294">
        <f t="shared" si="12"/>
        <v>0.8571428571428571</v>
      </c>
      <c r="I87" s="294">
        <f t="shared" si="13"/>
        <v>2.181818181818182E-2</v>
      </c>
      <c r="J87" s="294">
        <f t="shared" si="14"/>
        <v>1.4492753623188406E-2</v>
      </c>
      <c r="K87" s="298">
        <v>7</v>
      </c>
      <c r="L87" s="294">
        <f t="shared" si="15"/>
        <v>1</v>
      </c>
      <c r="M87" s="294">
        <f t="shared" si="16"/>
        <v>1.6908212560386472E-2</v>
      </c>
      <c r="N87" s="299">
        <f t="shared" si="17"/>
        <v>1.6908212560386472E-2</v>
      </c>
    </row>
    <row r="88" spans="1:14" ht="13.5">
      <c r="A88" s="252"/>
      <c r="B88" s="181" t="s">
        <v>13</v>
      </c>
      <c r="C88" s="236">
        <v>1</v>
      </c>
      <c r="D88" s="294">
        <f t="shared" si="18"/>
        <v>9.0909090909090912E-2</v>
      </c>
      <c r="E88" s="294">
        <f t="shared" si="10"/>
        <v>7.1942446043165471E-3</v>
      </c>
      <c r="F88" s="294">
        <f t="shared" si="11"/>
        <v>2.4154589371980675E-3</v>
      </c>
      <c r="G88" s="298">
        <f t="shared" si="19"/>
        <v>10</v>
      </c>
      <c r="H88" s="294">
        <f t="shared" si="12"/>
        <v>0.90909090909090906</v>
      </c>
      <c r="I88" s="294">
        <f t="shared" si="13"/>
        <v>3.6363636363636362E-2</v>
      </c>
      <c r="J88" s="294">
        <f t="shared" si="14"/>
        <v>2.4154589371980676E-2</v>
      </c>
      <c r="K88" s="298">
        <v>11</v>
      </c>
      <c r="L88" s="294">
        <f t="shared" si="15"/>
        <v>1</v>
      </c>
      <c r="M88" s="294">
        <f t="shared" si="16"/>
        <v>2.6570048309178744E-2</v>
      </c>
      <c r="N88" s="299">
        <f t="shared" si="17"/>
        <v>2.6570048309178744E-2</v>
      </c>
    </row>
    <row r="89" spans="1:14" ht="13.5">
      <c r="A89" s="252"/>
      <c r="B89" s="181" t="s">
        <v>14</v>
      </c>
      <c r="C89" s="236">
        <v>0</v>
      </c>
      <c r="D89" s="294">
        <f t="shared" si="18"/>
        <v>0</v>
      </c>
      <c r="E89" s="294">
        <f t="shared" si="10"/>
        <v>0</v>
      </c>
      <c r="F89" s="294">
        <f t="shared" si="11"/>
        <v>0</v>
      </c>
      <c r="G89" s="298">
        <f t="shared" si="19"/>
        <v>10</v>
      </c>
      <c r="H89" s="294">
        <f t="shared" si="12"/>
        <v>1</v>
      </c>
      <c r="I89" s="294">
        <f t="shared" si="13"/>
        <v>3.6363636363636362E-2</v>
      </c>
      <c r="J89" s="294">
        <f t="shared" si="14"/>
        <v>2.4154589371980676E-2</v>
      </c>
      <c r="K89" s="298">
        <v>10</v>
      </c>
      <c r="L89" s="294">
        <f t="shared" si="15"/>
        <v>1</v>
      </c>
      <c r="M89" s="294">
        <f t="shared" si="16"/>
        <v>2.4154589371980676E-2</v>
      </c>
      <c r="N89" s="299">
        <f t="shared" si="17"/>
        <v>2.4154589371980676E-2</v>
      </c>
    </row>
    <row r="90" spans="1:14" ht="13.5">
      <c r="A90" s="252"/>
      <c r="B90" s="181" t="s">
        <v>15</v>
      </c>
      <c r="C90" s="236">
        <v>28</v>
      </c>
      <c r="D90" s="294">
        <f t="shared" si="18"/>
        <v>0.45901639344262296</v>
      </c>
      <c r="E90" s="294">
        <f t="shared" si="10"/>
        <v>0.20143884892086331</v>
      </c>
      <c r="F90" s="294">
        <f t="shared" si="11"/>
        <v>6.7632850241545889E-2</v>
      </c>
      <c r="G90" s="298">
        <f t="shared" si="19"/>
        <v>33</v>
      </c>
      <c r="H90" s="294">
        <f t="shared" si="12"/>
        <v>0.54098360655737709</v>
      </c>
      <c r="I90" s="294">
        <f t="shared" si="13"/>
        <v>0.12</v>
      </c>
      <c r="J90" s="294">
        <f t="shared" si="14"/>
        <v>7.9710144927536225E-2</v>
      </c>
      <c r="K90" s="298">
        <v>61</v>
      </c>
      <c r="L90" s="294">
        <f t="shared" si="15"/>
        <v>1</v>
      </c>
      <c r="M90" s="294">
        <f t="shared" si="16"/>
        <v>0.14734299516908211</v>
      </c>
      <c r="N90" s="299">
        <f t="shared" si="17"/>
        <v>0.14734299516908211</v>
      </c>
    </row>
    <row r="91" spans="1:14" ht="13.5">
      <c r="A91" s="252"/>
      <c r="B91" s="181" t="s">
        <v>48</v>
      </c>
      <c r="C91" s="236">
        <v>2</v>
      </c>
      <c r="D91" s="294">
        <f t="shared" si="18"/>
        <v>0.33333333333333331</v>
      </c>
      <c r="E91" s="294">
        <f t="shared" si="10"/>
        <v>1.4388489208633094E-2</v>
      </c>
      <c r="F91" s="294">
        <f t="shared" si="11"/>
        <v>4.830917874396135E-3</v>
      </c>
      <c r="G91" s="298">
        <f t="shared" si="19"/>
        <v>4</v>
      </c>
      <c r="H91" s="294">
        <f t="shared" si="12"/>
        <v>0.66666666666666663</v>
      </c>
      <c r="I91" s="294">
        <f t="shared" si="13"/>
        <v>1.4545454545454545E-2</v>
      </c>
      <c r="J91" s="294">
        <f t="shared" si="14"/>
        <v>9.6618357487922701E-3</v>
      </c>
      <c r="K91" s="298">
        <v>6</v>
      </c>
      <c r="L91" s="294">
        <f t="shared" si="15"/>
        <v>1</v>
      </c>
      <c r="M91" s="294">
        <f t="shared" si="16"/>
        <v>1.4492753623188406E-2</v>
      </c>
      <c r="N91" s="299">
        <f t="shared" si="17"/>
        <v>1.4492753623188406E-2</v>
      </c>
    </row>
    <row r="92" spans="1:14" ht="13.5">
      <c r="A92" s="252"/>
      <c r="B92" s="181" t="s">
        <v>16</v>
      </c>
      <c r="C92" s="236">
        <v>0</v>
      </c>
      <c r="D92" s="294">
        <f t="shared" si="18"/>
        <v>0</v>
      </c>
      <c r="E92" s="294">
        <f t="shared" si="10"/>
        <v>0</v>
      </c>
      <c r="F92" s="294">
        <f t="shared" si="11"/>
        <v>0</v>
      </c>
      <c r="G92" s="298">
        <f t="shared" si="19"/>
        <v>1</v>
      </c>
      <c r="H92" s="294">
        <f t="shared" si="12"/>
        <v>1</v>
      </c>
      <c r="I92" s="294">
        <f t="shared" si="13"/>
        <v>3.6363636363636364E-3</v>
      </c>
      <c r="J92" s="294">
        <f t="shared" si="14"/>
        <v>2.4154589371980675E-3</v>
      </c>
      <c r="K92" s="298">
        <v>1</v>
      </c>
      <c r="L92" s="294">
        <f t="shared" si="15"/>
        <v>1</v>
      </c>
      <c r="M92" s="294">
        <f t="shared" si="16"/>
        <v>2.4154589371980675E-3</v>
      </c>
      <c r="N92" s="299">
        <f t="shared" si="17"/>
        <v>2.4154589371980675E-3</v>
      </c>
    </row>
    <row r="93" spans="1:14" ht="13.5">
      <c r="A93" s="252"/>
      <c r="B93" s="181" t="s">
        <v>166</v>
      </c>
      <c r="C93" s="236">
        <v>1</v>
      </c>
      <c r="D93" s="294">
        <f t="shared" si="18"/>
        <v>0.25</v>
      </c>
      <c r="E93" s="294">
        <f t="shared" si="10"/>
        <v>7.1942446043165471E-3</v>
      </c>
      <c r="F93" s="294">
        <f t="shared" si="11"/>
        <v>2.4154589371980675E-3</v>
      </c>
      <c r="G93" s="298">
        <f t="shared" si="19"/>
        <v>3</v>
      </c>
      <c r="H93" s="294">
        <f t="shared" si="12"/>
        <v>0.75</v>
      </c>
      <c r="I93" s="294">
        <f t="shared" si="13"/>
        <v>1.090909090909091E-2</v>
      </c>
      <c r="J93" s="294">
        <f t="shared" si="14"/>
        <v>7.246376811594203E-3</v>
      </c>
      <c r="K93" s="298">
        <v>4</v>
      </c>
      <c r="L93" s="294">
        <f t="shared" si="15"/>
        <v>1</v>
      </c>
      <c r="M93" s="294">
        <f t="shared" si="16"/>
        <v>9.6618357487922701E-3</v>
      </c>
      <c r="N93" s="299">
        <f t="shared" si="17"/>
        <v>9.6618357487922701E-3</v>
      </c>
    </row>
    <row r="94" spans="1:14" ht="13.5">
      <c r="A94" s="252"/>
      <c r="B94" s="181" t="s">
        <v>17</v>
      </c>
      <c r="C94" s="236">
        <v>4</v>
      </c>
      <c r="D94" s="294">
        <f t="shared" si="18"/>
        <v>0.5</v>
      </c>
      <c r="E94" s="294">
        <f t="shared" si="10"/>
        <v>2.8776978417266189E-2</v>
      </c>
      <c r="F94" s="294">
        <f t="shared" si="11"/>
        <v>9.6618357487922701E-3</v>
      </c>
      <c r="G94" s="298">
        <f t="shared" si="19"/>
        <v>4</v>
      </c>
      <c r="H94" s="294">
        <f t="shared" si="12"/>
        <v>0.5</v>
      </c>
      <c r="I94" s="294">
        <f t="shared" si="13"/>
        <v>1.4545454545454545E-2</v>
      </c>
      <c r="J94" s="294">
        <f t="shared" si="14"/>
        <v>9.6618357487922701E-3</v>
      </c>
      <c r="K94" s="298">
        <v>8</v>
      </c>
      <c r="L94" s="294">
        <f t="shared" si="15"/>
        <v>1</v>
      </c>
      <c r="M94" s="294">
        <f t="shared" si="16"/>
        <v>1.932367149758454E-2</v>
      </c>
      <c r="N94" s="299">
        <f t="shared" si="17"/>
        <v>1.932367149758454E-2</v>
      </c>
    </row>
    <row r="95" spans="1:14" ht="13.5">
      <c r="A95" s="252"/>
      <c r="B95" s="181" t="s">
        <v>18</v>
      </c>
      <c r="C95" s="236">
        <v>7</v>
      </c>
      <c r="D95" s="294">
        <f t="shared" si="18"/>
        <v>0.46666666666666667</v>
      </c>
      <c r="E95" s="294">
        <f t="shared" si="10"/>
        <v>5.0359712230215826E-2</v>
      </c>
      <c r="F95" s="294">
        <f t="shared" si="11"/>
        <v>1.6908212560386472E-2</v>
      </c>
      <c r="G95" s="298">
        <f t="shared" si="19"/>
        <v>8</v>
      </c>
      <c r="H95" s="294">
        <f t="shared" si="12"/>
        <v>0.53333333333333333</v>
      </c>
      <c r="I95" s="294">
        <f t="shared" si="13"/>
        <v>2.9090909090909091E-2</v>
      </c>
      <c r="J95" s="294">
        <f t="shared" si="14"/>
        <v>1.932367149758454E-2</v>
      </c>
      <c r="K95" s="298">
        <v>15</v>
      </c>
      <c r="L95" s="294">
        <f t="shared" si="15"/>
        <v>1</v>
      </c>
      <c r="M95" s="294">
        <f t="shared" si="16"/>
        <v>3.6231884057971016E-2</v>
      </c>
      <c r="N95" s="299">
        <f t="shared" si="17"/>
        <v>3.6231884057971016E-2</v>
      </c>
    </row>
    <row r="96" spans="1:14" ht="13.5">
      <c r="A96" s="252"/>
      <c r="B96" s="181" t="s">
        <v>19</v>
      </c>
      <c r="C96" s="236">
        <v>1</v>
      </c>
      <c r="D96" s="294">
        <f t="shared" si="18"/>
        <v>0.25</v>
      </c>
      <c r="E96" s="294">
        <f t="shared" si="10"/>
        <v>7.1942446043165471E-3</v>
      </c>
      <c r="F96" s="294">
        <f t="shared" si="11"/>
        <v>2.4154589371980675E-3</v>
      </c>
      <c r="G96" s="298">
        <f t="shared" si="19"/>
        <v>3</v>
      </c>
      <c r="H96" s="294">
        <f t="shared" si="12"/>
        <v>0.75</v>
      </c>
      <c r="I96" s="294">
        <f t="shared" si="13"/>
        <v>1.090909090909091E-2</v>
      </c>
      <c r="J96" s="294">
        <f t="shared" si="14"/>
        <v>7.246376811594203E-3</v>
      </c>
      <c r="K96" s="298">
        <v>4</v>
      </c>
      <c r="L96" s="294">
        <f t="shared" si="15"/>
        <v>1</v>
      </c>
      <c r="M96" s="294">
        <f t="shared" si="16"/>
        <v>9.6618357487922701E-3</v>
      </c>
      <c r="N96" s="299">
        <f t="shared" si="17"/>
        <v>9.6618357487922701E-3</v>
      </c>
    </row>
    <row r="97" spans="1:14" ht="13.5">
      <c r="A97" s="252"/>
      <c r="B97" s="181" t="s">
        <v>49</v>
      </c>
      <c r="C97" s="236">
        <v>4</v>
      </c>
      <c r="D97" s="294">
        <f t="shared" si="18"/>
        <v>0.30769230769230771</v>
      </c>
      <c r="E97" s="294">
        <f t="shared" si="10"/>
        <v>2.8776978417266189E-2</v>
      </c>
      <c r="F97" s="294">
        <f t="shared" si="11"/>
        <v>9.6618357487922701E-3</v>
      </c>
      <c r="G97" s="298">
        <f t="shared" si="19"/>
        <v>9</v>
      </c>
      <c r="H97" s="294">
        <f t="shared" si="12"/>
        <v>0.69230769230769229</v>
      </c>
      <c r="I97" s="294">
        <f t="shared" si="13"/>
        <v>3.272727272727273E-2</v>
      </c>
      <c r="J97" s="294">
        <f t="shared" si="14"/>
        <v>2.1739130434782608E-2</v>
      </c>
      <c r="K97" s="298">
        <v>13</v>
      </c>
      <c r="L97" s="294">
        <f t="shared" si="15"/>
        <v>1</v>
      </c>
      <c r="M97" s="294">
        <f t="shared" si="16"/>
        <v>3.140096618357488E-2</v>
      </c>
      <c r="N97" s="299">
        <f t="shared" si="17"/>
        <v>3.140096618357488E-2</v>
      </c>
    </row>
    <row r="98" spans="1:14" ht="13.5">
      <c r="A98" s="252"/>
      <c r="B98" s="181" t="s">
        <v>50</v>
      </c>
      <c r="C98" s="236">
        <v>1</v>
      </c>
      <c r="D98" s="294">
        <f t="shared" si="18"/>
        <v>0.14285714285714285</v>
      </c>
      <c r="E98" s="294">
        <f t="shared" si="10"/>
        <v>7.1942446043165471E-3</v>
      </c>
      <c r="F98" s="294">
        <f t="shared" si="11"/>
        <v>2.4154589371980675E-3</v>
      </c>
      <c r="G98" s="298">
        <f t="shared" si="19"/>
        <v>6</v>
      </c>
      <c r="H98" s="294">
        <f t="shared" si="12"/>
        <v>0.8571428571428571</v>
      </c>
      <c r="I98" s="294">
        <f t="shared" si="13"/>
        <v>2.181818181818182E-2</v>
      </c>
      <c r="J98" s="294">
        <f t="shared" si="14"/>
        <v>1.4492753623188406E-2</v>
      </c>
      <c r="K98" s="298">
        <v>7</v>
      </c>
      <c r="L98" s="294">
        <f t="shared" si="15"/>
        <v>1</v>
      </c>
      <c r="M98" s="294">
        <f t="shared" si="16"/>
        <v>1.6908212560386472E-2</v>
      </c>
      <c r="N98" s="299">
        <f t="shared" si="17"/>
        <v>1.6908212560386472E-2</v>
      </c>
    </row>
    <row r="99" spans="1:14" ht="13.5">
      <c r="A99" s="252"/>
      <c r="B99" s="181" t="s">
        <v>44</v>
      </c>
      <c r="C99" s="236">
        <v>5</v>
      </c>
      <c r="D99" s="294">
        <f t="shared" si="18"/>
        <v>0.38461538461538464</v>
      </c>
      <c r="E99" s="294">
        <f t="shared" si="10"/>
        <v>3.5971223021582732E-2</v>
      </c>
      <c r="F99" s="294">
        <f t="shared" si="11"/>
        <v>1.2077294685990338E-2</v>
      </c>
      <c r="G99" s="298">
        <f t="shared" si="19"/>
        <v>8</v>
      </c>
      <c r="H99" s="294">
        <f t="shared" si="12"/>
        <v>0.61538461538461542</v>
      </c>
      <c r="I99" s="294">
        <f t="shared" si="13"/>
        <v>2.9090909090909091E-2</v>
      </c>
      <c r="J99" s="294">
        <f t="shared" si="14"/>
        <v>1.932367149758454E-2</v>
      </c>
      <c r="K99" s="298">
        <v>13</v>
      </c>
      <c r="L99" s="294">
        <f t="shared" si="15"/>
        <v>1</v>
      </c>
      <c r="M99" s="294">
        <f t="shared" si="16"/>
        <v>3.140096618357488E-2</v>
      </c>
      <c r="N99" s="299">
        <f t="shared" si="17"/>
        <v>3.140096618357488E-2</v>
      </c>
    </row>
    <row r="100" spans="1:14" ht="13.5">
      <c r="A100" s="252"/>
      <c r="B100" s="181" t="s">
        <v>20</v>
      </c>
      <c r="C100" s="236">
        <v>3</v>
      </c>
      <c r="D100" s="294">
        <f t="shared" si="18"/>
        <v>0.25</v>
      </c>
      <c r="E100" s="294">
        <f t="shared" si="10"/>
        <v>2.1582733812949641E-2</v>
      </c>
      <c r="F100" s="294">
        <f t="shared" si="11"/>
        <v>7.246376811594203E-3</v>
      </c>
      <c r="G100" s="298">
        <f t="shared" si="19"/>
        <v>9</v>
      </c>
      <c r="H100" s="294">
        <f t="shared" si="12"/>
        <v>0.75</v>
      </c>
      <c r="I100" s="294">
        <f t="shared" si="13"/>
        <v>3.272727272727273E-2</v>
      </c>
      <c r="J100" s="294">
        <f t="shared" si="14"/>
        <v>2.1739130434782608E-2</v>
      </c>
      <c r="K100" s="298">
        <v>12</v>
      </c>
      <c r="L100" s="294">
        <f t="shared" si="15"/>
        <v>1</v>
      </c>
      <c r="M100" s="294">
        <f t="shared" si="16"/>
        <v>2.8985507246376812E-2</v>
      </c>
      <c r="N100" s="299">
        <f t="shared" si="17"/>
        <v>2.8985507246376812E-2</v>
      </c>
    </row>
    <row r="101" spans="1:14" ht="13.5">
      <c r="A101" s="252"/>
      <c r="B101" s="181" t="s">
        <v>7</v>
      </c>
      <c r="C101" s="236">
        <v>9</v>
      </c>
      <c r="D101" s="294">
        <f t="shared" si="18"/>
        <v>0.3</v>
      </c>
      <c r="E101" s="294">
        <f t="shared" si="10"/>
        <v>6.4748201438848921E-2</v>
      </c>
      <c r="F101" s="294">
        <f t="shared" si="11"/>
        <v>2.1739130434782608E-2</v>
      </c>
      <c r="G101" s="298">
        <f t="shared" si="19"/>
        <v>21</v>
      </c>
      <c r="H101" s="294">
        <f t="shared" si="12"/>
        <v>0.7</v>
      </c>
      <c r="I101" s="294">
        <f t="shared" si="13"/>
        <v>7.636363636363637E-2</v>
      </c>
      <c r="J101" s="294">
        <f t="shared" si="14"/>
        <v>5.0724637681159424E-2</v>
      </c>
      <c r="K101" s="298">
        <v>30</v>
      </c>
      <c r="L101" s="294">
        <f t="shared" si="15"/>
        <v>1</v>
      </c>
      <c r="M101" s="294">
        <f t="shared" si="16"/>
        <v>7.2463768115942032E-2</v>
      </c>
      <c r="N101" s="299">
        <f t="shared" si="17"/>
        <v>7.2463768115942032E-2</v>
      </c>
    </row>
    <row r="102" spans="1:14" ht="13.5">
      <c r="A102" s="252"/>
      <c r="B102" s="181" t="s">
        <v>29</v>
      </c>
      <c r="C102" s="236">
        <v>4</v>
      </c>
      <c r="D102" s="294">
        <f t="shared" si="18"/>
        <v>0.2857142857142857</v>
      </c>
      <c r="E102" s="294">
        <f t="shared" si="10"/>
        <v>2.8776978417266189E-2</v>
      </c>
      <c r="F102" s="294">
        <f t="shared" si="11"/>
        <v>9.6618357487922701E-3</v>
      </c>
      <c r="G102" s="298">
        <f t="shared" si="19"/>
        <v>10</v>
      </c>
      <c r="H102" s="294">
        <f t="shared" si="12"/>
        <v>0.7142857142857143</v>
      </c>
      <c r="I102" s="294">
        <f t="shared" si="13"/>
        <v>3.6363636363636362E-2</v>
      </c>
      <c r="J102" s="294">
        <f t="shared" si="14"/>
        <v>2.4154589371980676E-2</v>
      </c>
      <c r="K102" s="298">
        <v>14</v>
      </c>
      <c r="L102" s="294">
        <f t="shared" si="15"/>
        <v>1</v>
      </c>
      <c r="M102" s="294">
        <f t="shared" si="16"/>
        <v>3.3816425120772944E-2</v>
      </c>
      <c r="N102" s="299">
        <f t="shared" si="17"/>
        <v>3.3816425120772944E-2</v>
      </c>
    </row>
    <row r="103" spans="1:14" ht="13.5">
      <c r="A103" s="252"/>
      <c r="B103" s="181" t="s">
        <v>3</v>
      </c>
      <c r="C103" s="236">
        <v>2</v>
      </c>
      <c r="D103" s="294">
        <f t="shared" si="18"/>
        <v>0.25</v>
      </c>
      <c r="E103" s="294">
        <f t="shared" si="10"/>
        <v>1.4388489208633094E-2</v>
      </c>
      <c r="F103" s="294">
        <f t="shared" si="11"/>
        <v>4.830917874396135E-3</v>
      </c>
      <c r="G103" s="298">
        <f t="shared" si="19"/>
        <v>6</v>
      </c>
      <c r="H103" s="294">
        <f t="shared" si="12"/>
        <v>0.75</v>
      </c>
      <c r="I103" s="294">
        <f t="shared" si="13"/>
        <v>2.181818181818182E-2</v>
      </c>
      <c r="J103" s="294">
        <f t="shared" si="14"/>
        <v>1.4492753623188406E-2</v>
      </c>
      <c r="K103" s="298">
        <v>8</v>
      </c>
      <c r="L103" s="294">
        <f t="shared" si="15"/>
        <v>1</v>
      </c>
      <c r="M103" s="294">
        <f t="shared" si="16"/>
        <v>1.932367149758454E-2</v>
      </c>
      <c r="N103" s="299">
        <f t="shared" si="17"/>
        <v>1.932367149758454E-2</v>
      </c>
    </row>
    <row r="104" spans="1:14" ht="13.5">
      <c r="A104" s="252"/>
      <c r="B104" s="181" t="s">
        <v>165</v>
      </c>
      <c r="C104" s="236">
        <v>3</v>
      </c>
      <c r="D104" s="294">
        <f t="shared" si="18"/>
        <v>0.3</v>
      </c>
      <c r="E104" s="294">
        <f t="shared" si="10"/>
        <v>2.1582733812949641E-2</v>
      </c>
      <c r="F104" s="294">
        <f t="shared" si="11"/>
        <v>7.246376811594203E-3</v>
      </c>
      <c r="G104" s="298">
        <f t="shared" si="19"/>
        <v>7</v>
      </c>
      <c r="H104" s="294">
        <f t="shared" si="12"/>
        <v>0.7</v>
      </c>
      <c r="I104" s="294">
        <f t="shared" si="13"/>
        <v>2.5454545454545455E-2</v>
      </c>
      <c r="J104" s="294">
        <f t="shared" si="14"/>
        <v>1.6908212560386472E-2</v>
      </c>
      <c r="K104" s="298">
        <v>10</v>
      </c>
      <c r="L104" s="294">
        <f t="shared" si="15"/>
        <v>1</v>
      </c>
      <c r="M104" s="294">
        <f t="shared" si="16"/>
        <v>2.4154589371980676E-2</v>
      </c>
      <c r="N104" s="299">
        <f t="shared" si="17"/>
        <v>2.4154589371980676E-2</v>
      </c>
    </row>
    <row r="105" spans="1:14" ht="13.5">
      <c r="A105" s="252"/>
      <c r="B105" s="182"/>
      <c r="C105" s="241"/>
      <c r="D105" s="294"/>
      <c r="E105" s="253"/>
      <c r="F105" s="253"/>
      <c r="G105" s="300"/>
      <c r="H105" s="294"/>
      <c r="I105" s="253"/>
      <c r="J105" s="253"/>
      <c r="K105" s="300"/>
      <c r="L105" s="294"/>
      <c r="M105" s="253"/>
      <c r="N105" s="239"/>
    </row>
    <row r="106" spans="1:14" ht="13.5">
      <c r="A106" s="255"/>
      <c r="B106" s="301" t="s">
        <v>22</v>
      </c>
      <c r="C106" s="257">
        <f>SUM(C75:C105)</f>
        <v>139</v>
      </c>
      <c r="D106" s="302">
        <f>C106/$K106</f>
        <v>0.33574879227053139</v>
      </c>
      <c r="E106" s="303">
        <v>1</v>
      </c>
      <c r="F106" s="302">
        <f>C106/$K$106</f>
        <v>0.33574879227053139</v>
      </c>
      <c r="G106" s="304">
        <f>SUM(G75:G104)</f>
        <v>275</v>
      </c>
      <c r="H106" s="302">
        <f>G106/$K106</f>
        <v>0.66425120772946855</v>
      </c>
      <c r="I106" s="303">
        <v>1</v>
      </c>
      <c r="J106" s="302">
        <f>G106/$K$106</f>
        <v>0.66425120772946855</v>
      </c>
      <c r="K106" s="304">
        <f>SUM(K75:K104)</f>
        <v>414</v>
      </c>
      <c r="L106" s="302">
        <f>K106/$K106</f>
        <v>1</v>
      </c>
      <c r="M106" s="303">
        <v>1</v>
      </c>
      <c r="N106" s="305">
        <f>K106/$K$106</f>
        <v>1</v>
      </c>
    </row>
    <row r="107" spans="1:14" ht="13.5">
      <c r="A107" s="21"/>
      <c r="B107" s="22" t="s">
        <v>167</v>
      </c>
      <c r="C107" s="20">
        <f>K106</f>
        <v>414</v>
      </c>
      <c r="D107" s="19"/>
      <c r="E107" s="19"/>
      <c r="F107" s="19"/>
      <c r="G107" s="20"/>
      <c r="H107" s="19"/>
      <c r="I107" s="19"/>
      <c r="J107" s="19"/>
      <c r="K107" s="20"/>
      <c r="L107" s="19"/>
      <c r="M107" s="19"/>
      <c r="N107" s="19"/>
    </row>
    <row r="108" spans="1:14">
      <c r="F108" s="9"/>
      <c r="G108" s="9"/>
      <c r="H108" s="9"/>
      <c r="I108" s="9"/>
      <c r="J108" s="9"/>
    </row>
    <row r="109" spans="1:14" ht="12.75" thickBot="1">
      <c r="A109" s="1">
        <v>2005</v>
      </c>
      <c r="F109" s="9" t="s">
        <v>57</v>
      </c>
      <c r="G109" s="9"/>
      <c r="H109" s="9"/>
      <c r="I109" s="9"/>
      <c r="J109" s="9" t="s">
        <v>58</v>
      </c>
    </row>
    <row r="110" spans="1:14" ht="23.25" customHeight="1">
      <c r="A110" s="176"/>
      <c r="B110" s="10" t="s">
        <v>0</v>
      </c>
      <c r="C110" s="624" t="s">
        <v>79</v>
      </c>
      <c r="D110" s="624"/>
      <c r="E110" s="624"/>
      <c r="F110" s="624"/>
      <c r="G110" s="624"/>
      <c r="H110" s="624"/>
      <c r="I110" s="624"/>
      <c r="J110" s="624"/>
      <c r="K110" s="624"/>
      <c r="L110" s="624"/>
      <c r="M110" s="624"/>
      <c r="N110" s="624"/>
    </row>
    <row r="111" spans="1:14">
      <c r="A111" s="12"/>
      <c r="B111" s="12"/>
      <c r="C111" s="618" t="s">
        <v>57</v>
      </c>
      <c r="D111" s="619"/>
      <c r="E111" s="619"/>
      <c r="F111" s="619"/>
      <c r="G111" s="619" t="s">
        <v>58</v>
      </c>
      <c r="H111" s="619"/>
      <c r="I111" s="619"/>
      <c r="J111" s="619"/>
      <c r="K111" s="619" t="s">
        <v>22</v>
      </c>
      <c r="L111" s="619"/>
      <c r="M111" s="619"/>
      <c r="N111" s="620"/>
    </row>
    <row r="112" spans="1:14" ht="12.75" thickBot="1">
      <c r="A112" s="16"/>
      <c r="B112" s="16"/>
      <c r="C112" s="29" t="s">
        <v>60</v>
      </c>
      <c r="D112" s="30" t="s">
        <v>61</v>
      </c>
      <c r="E112" s="30" t="s">
        <v>62</v>
      </c>
      <c r="F112" s="30" t="s">
        <v>63</v>
      </c>
      <c r="G112" s="30" t="s">
        <v>60</v>
      </c>
      <c r="H112" s="30" t="s">
        <v>61</v>
      </c>
      <c r="I112" s="30" t="s">
        <v>62</v>
      </c>
      <c r="J112" s="30" t="s">
        <v>63</v>
      </c>
      <c r="K112" s="30" t="s">
        <v>60</v>
      </c>
      <c r="L112" s="30" t="s">
        <v>61</v>
      </c>
      <c r="M112" s="30" t="s">
        <v>62</v>
      </c>
      <c r="N112" s="31" t="s">
        <v>63</v>
      </c>
    </row>
    <row r="113" spans="1:14" ht="13.5">
      <c r="A113" s="17" t="s">
        <v>23</v>
      </c>
      <c r="B113" s="32" t="s">
        <v>1</v>
      </c>
      <c r="C113" s="33">
        <v>3</v>
      </c>
      <c r="D113" s="34">
        <v>0.111</v>
      </c>
      <c r="E113" s="34">
        <v>2.4E-2</v>
      </c>
      <c r="F113" s="34">
        <v>4.0000000000000001E-3</v>
      </c>
      <c r="G113" s="35">
        <v>24</v>
      </c>
      <c r="H113" s="34">
        <v>0.88900000000000001</v>
      </c>
      <c r="I113" s="34">
        <v>3.5999999999999997E-2</v>
      </c>
      <c r="J113" s="34">
        <v>0.03</v>
      </c>
      <c r="K113" s="35">
        <v>27</v>
      </c>
      <c r="L113" s="34">
        <v>1</v>
      </c>
      <c r="M113" s="34">
        <v>3.4000000000000002E-2</v>
      </c>
      <c r="N113" s="36">
        <v>3.4000000000000002E-2</v>
      </c>
    </row>
    <row r="114" spans="1:14" ht="13.5">
      <c r="A114" s="21"/>
      <c r="B114" s="37" t="s">
        <v>2</v>
      </c>
      <c r="C114" s="38">
        <v>0</v>
      </c>
      <c r="D114" s="39">
        <v>0</v>
      </c>
      <c r="E114" s="39">
        <v>0</v>
      </c>
      <c r="F114" s="39">
        <v>0</v>
      </c>
      <c r="G114" s="40">
        <v>13</v>
      </c>
      <c r="H114" s="39">
        <v>1</v>
      </c>
      <c r="I114" s="39">
        <v>1.9E-2</v>
      </c>
      <c r="J114" s="39">
        <v>1.6E-2</v>
      </c>
      <c r="K114" s="40">
        <v>13</v>
      </c>
      <c r="L114" s="39">
        <v>1</v>
      </c>
      <c r="M114" s="39">
        <v>1.6E-2</v>
      </c>
      <c r="N114" s="41">
        <v>1.6E-2</v>
      </c>
    </row>
    <row r="115" spans="1:14" ht="13.5">
      <c r="A115" s="21"/>
      <c r="B115" s="37" t="s">
        <v>12</v>
      </c>
      <c r="C115" s="38">
        <v>0</v>
      </c>
      <c r="D115" s="39">
        <v>0</v>
      </c>
      <c r="E115" s="39">
        <v>0</v>
      </c>
      <c r="F115" s="39">
        <v>0</v>
      </c>
      <c r="G115" s="40">
        <v>14</v>
      </c>
      <c r="H115" s="39">
        <v>1</v>
      </c>
      <c r="I115" s="39">
        <v>2.1000000000000001E-2</v>
      </c>
      <c r="J115" s="39">
        <v>1.7999999999999999E-2</v>
      </c>
      <c r="K115" s="40">
        <v>14</v>
      </c>
      <c r="L115" s="39">
        <v>1</v>
      </c>
      <c r="M115" s="39">
        <v>1.7999999999999999E-2</v>
      </c>
      <c r="N115" s="41">
        <v>1.7999999999999999E-2</v>
      </c>
    </row>
    <row r="116" spans="1:14" ht="13.5">
      <c r="A116" s="21"/>
      <c r="B116" s="37" t="s">
        <v>4</v>
      </c>
      <c r="C116" s="38">
        <v>25</v>
      </c>
      <c r="D116" s="39">
        <v>0.373</v>
      </c>
      <c r="E116" s="39">
        <v>0.20200000000000001</v>
      </c>
      <c r="F116" s="39">
        <v>3.1E-2</v>
      </c>
      <c r="G116" s="40">
        <v>42</v>
      </c>
      <c r="H116" s="39">
        <v>0.627</v>
      </c>
      <c r="I116" s="39">
        <v>6.3E-2</v>
      </c>
      <c r="J116" s="39">
        <v>5.2999999999999999E-2</v>
      </c>
      <c r="K116" s="40">
        <v>67</v>
      </c>
      <c r="L116" s="39">
        <v>1</v>
      </c>
      <c r="M116" s="39">
        <v>8.4000000000000005E-2</v>
      </c>
      <c r="N116" s="41">
        <v>8.4000000000000005E-2</v>
      </c>
    </row>
    <row r="117" spans="1:14" ht="13.5">
      <c r="A117" s="21"/>
      <c r="B117" s="37" t="s">
        <v>6</v>
      </c>
      <c r="C117" s="38">
        <v>2</v>
      </c>
      <c r="D117" s="39">
        <v>0.222</v>
      </c>
      <c r="E117" s="39">
        <v>1.6E-2</v>
      </c>
      <c r="F117" s="39">
        <v>3.0000000000000001E-3</v>
      </c>
      <c r="G117" s="40">
        <v>7</v>
      </c>
      <c r="H117" s="39">
        <v>0.77800000000000002</v>
      </c>
      <c r="I117" s="39">
        <v>0.01</v>
      </c>
      <c r="J117" s="39">
        <v>8.9999999999999993E-3</v>
      </c>
      <c r="K117" s="40">
        <v>9</v>
      </c>
      <c r="L117" s="39">
        <v>1</v>
      </c>
      <c r="M117" s="39">
        <v>1.0999999999999999E-2</v>
      </c>
      <c r="N117" s="41">
        <v>1.0999999999999999E-2</v>
      </c>
    </row>
    <row r="118" spans="1:14" ht="13.5">
      <c r="A118" s="21"/>
      <c r="B118" s="37" t="s">
        <v>8</v>
      </c>
      <c r="C118" s="38">
        <v>1</v>
      </c>
      <c r="D118" s="39">
        <v>7.0999999999999994E-2</v>
      </c>
      <c r="E118" s="39">
        <v>8.0000000000000002E-3</v>
      </c>
      <c r="F118" s="39">
        <v>1E-3</v>
      </c>
      <c r="G118" s="40">
        <v>13</v>
      </c>
      <c r="H118" s="39">
        <v>0.92900000000000005</v>
      </c>
      <c r="I118" s="39">
        <v>1.9E-2</v>
      </c>
      <c r="J118" s="39">
        <v>1.6E-2</v>
      </c>
      <c r="K118" s="40">
        <v>14</v>
      </c>
      <c r="L118" s="39">
        <v>1</v>
      </c>
      <c r="M118" s="39">
        <v>1.7999999999999999E-2</v>
      </c>
      <c r="N118" s="41">
        <v>1.7999999999999999E-2</v>
      </c>
    </row>
    <row r="119" spans="1:14" ht="13.5">
      <c r="A119" s="21"/>
      <c r="B119" s="37" t="s">
        <v>9</v>
      </c>
      <c r="C119" s="38">
        <v>5</v>
      </c>
      <c r="D119" s="39">
        <v>0.14699999999999999</v>
      </c>
      <c r="E119" s="39">
        <v>0.04</v>
      </c>
      <c r="F119" s="39">
        <v>6.0000000000000001E-3</v>
      </c>
      <c r="G119" s="40">
        <v>29</v>
      </c>
      <c r="H119" s="39">
        <v>0.85299999999999998</v>
      </c>
      <c r="I119" s="39">
        <v>4.2999999999999997E-2</v>
      </c>
      <c r="J119" s="39">
        <v>3.6999999999999998E-2</v>
      </c>
      <c r="K119" s="40">
        <v>34</v>
      </c>
      <c r="L119" s="39">
        <v>1</v>
      </c>
      <c r="M119" s="39">
        <v>4.2999999999999997E-2</v>
      </c>
      <c r="N119" s="41">
        <v>4.2999999999999997E-2</v>
      </c>
    </row>
    <row r="120" spans="1:14" ht="13.5">
      <c r="A120" s="21"/>
      <c r="B120" s="37" t="s">
        <v>10</v>
      </c>
      <c r="C120" s="38">
        <v>2</v>
      </c>
      <c r="D120" s="39">
        <v>8.6999999999999994E-2</v>
      </c>
      <c r="E120" s="39">
        <v>1.6E-2</v>
      </c>
      <c r="F120" s="39">
        <v>3.0000000000000001E-3</v>
      </c>
      <c r="G120" s="40">
        <v>21</v>
      </c>
      <c r="H120" s="39">
        <v>0.91300000000000003</v>
      </c>
      <c r="I120" s="39">
        <v>3.1E-2</v>
      </c>
      <c r="J120" s="39">
        <v>2.5999999999999999E-2</v>
      </c>
      <c r="K120" s="40">
        <v>23</v>
      </c>
      <c r="L120" s="39">
        <v>1</v>
      </c>
      <c r="M120" s="39">
        <v>2.9000000000000001E-2</v>
      </c>
      <c r="N120" s="41">
        <v>2.9000000000000001E-2</v>
      </c>
    </row>
    <row r="121" spans="1:14" ht="13.5">
      <c r="A121" s="21"/>
      <c r="B121" s="37" t="s">
        <v>5</v>
      </c>
      <c r="C121" s="38">
        <v>28</v>
      </c>
      <c r="D121" s="39">
        <v>0.21099999999999999</v>
      </c>
      <c r="E121" s="39">
        <v>0.22600000000000001</v>
      </c>
      <c r="F121" s="39">
        <v>3.5000000000000003E-2</v>
      </c>
      <c r="G121" s="40">
        <v>105</v>
      </c>
      <c r="H121" s="39">
        <v>0.78900000000000003</v>
      </c>
      <c r="I121" s="39">
        <v>0.157</v>
      </c>
      <c r="J121" s="39">
        <v>0.13200000000000001</v>
      </c>
      <c r="K121" s="40">
        <v>133</v>
      </c>
      <c r="L121" s="39">
        <v>1</v>
      </c>
      <c r="M121" s="39">
        <v>0.16800000000000001</v>
      </c>
      <c r="N121" s="41">
        <v>0.16800000000000001</v>
      </c>
    </row>
    <row r="122" spans="1:14" ht="13.5">
      <c r="A122" s="21"/>
      <c r="B122" s="37" t="s">
        <v>11</v>
      </c>
      <c r="C122" s="38">
        <v>0</v>
      </c>
      <c r="D122" s="39">
        <v>0</v>
      </c>
      <c r="E122" s="39">
        <v>0</v>
      </c>
      <c r="F122" s="39">
        <v>0</v>
      </c>
      <c r="G122" s="40">
        <v>14</v>
      </c>
      <c r="H122" s="39">
        <v>1</v>
      </c>
      <c r="I122" s="39">
        <v>2.1000000000000001E-2</v>
      </c>
      <c r="J122" s="39">
        <v>1.7999999999999999E-2</v>
      </c>
      <c r="K122" s="40">
        <v>14</v>
      </c>
      <c r="L122" s="39">
        <v>1</v>
      </c>
      <c r="M122" s="39">
        <v>1.7999999999999999E-2</v>
      </c>
      <c r="N122" s="41">
        <v>1.7999999999999999E-2</v>
      </c>
    </row>
    <row r="123" spans="1:14" ht="13.5">
      <c r="A123" s="21"/>
      <c r="B123" s="37" t="s">
        <v>13</v>
      </c>
      <c r="C123" s="38">
        <v>1</v>
      </c>
      <c r="D123" s="39">
        <v>1.6E-2</v>
      </c>
      <c r="E123" s="39">
        <v>8.0000000000000002E-3</v>
      </c>
      <c r="F123" s="39">
        <v>1E-3</v>
      </c>
      <c r="G123" s="40">
        <v>61</v>
      </c>
      <c r="H123" s="39">
        <v>0.98399999999999999</v>
      </c>
      <c r="I123" s="39">
        <v>9.0999999999999998E-2</v>
      </c>
      <c r="J123" s="39">
        <v>7.6999999999999999E-2</v>
      </c>
      <c r="K123" s="40">
        <v>62</v>
      </c>
      <c r="L123" s="39">
        <v>1</v>
      </c>
      <c r="M123" s="39">
        <v>7.8E-2</v>
      </c>
      <c r="N123" s="41">
        <v>7.8E-2</v>
      </c>
    </row>
    <row r="124" spans="1:14" ht="13.5">
      <c r="A124" s="21"/>
      <c r="B124" s="37" t="s">
        <v>14</v>
      </c>
      <c r="C124" s="38">
        <v>2</v>
      </c>
      <c r="D124" s="39">
        <v>4.2999999999999997E-2</v>
      </c>
      <c r="E124" s="39">
        <v>1.6E-2</v>
      </c>
      <c r="F124" s="39">
        <v>3.0000000000000001E-3</v>
      </c>
      <c r="G124" s="40">
        <v>44</v>
      </c>
      <c r="H124" s="39">
        <v>0.95699999999999996</v>
      </c>
      <c r="I124" s="39">
        <v>6.6000000000000003E-2</v>
      </c>
      <c r="J124" s="39">
        <v>5.5E-2</v>
      </c>
      <c r="K124" s="40">
        <v>46</v>
      </c>
      <c r="L124" s="39">
        <v>1</v>
      </c>
      <c r="M124" s="39">
        <v>5.8000000000000003E-2</v>
      </c>
      <c r="N124" s="41">
        <v>5.8000000000000003E-2</v>
      </c>
    </row>
    <row r="125" spans="1:14" ht="13.5">
      <c r="A125" s="21"/>
      <c r="B125" s="37" t="s">
        <v>15</v>
      </c>
      <c r="C125" s="38">
        <v>16</v>
      </c>
      <c r="D125" s="39">
        <v>0.29599999999999999</v>
      </c>
      <c r="E125" s="39">
        <v>0.129</v>
      </c>
      <c r="F125" s="39">
        <v>0.02</v>
      </c>
      <c r="G125" s="40">
        <v>38</v>
      </c>
      <c r="H125" s="39">
        <v>0.70399999999999996</v>
      </c>
      <c r="I125" s="39">
        <v>5.7000000000000002E-2</v>
      </c>
      <c r="J125" s="39">
        <v>4.8000000000000001E-2</v>
      </c>
      <c r="K125" s="40">
        <v>54</v>
      </c>
      <c r="L125" s="39">
        <v>1</v>
      </c>
      <c r="M125" s="39">
        <v>6.8000000000000005E-2</v>
      </c>
      <c r="N125" s="41">
        <v>6.8000000000000005E-2</v>
      </c>
    </row>
    <row r="126" spans="1:14" ht="13.5">
      <c r="A126" s="21"/>
      <c r="B126" s="37" t="s">
        <v>16</v>
      </c>
      <c r="C126" s="38">
        <v>1</v>
      </c>
      <c r="D126" s="39">
        <v>5.8999999999999997E-2</v>
      </c>
      <c r="E126" s="39">
        <v>8.0000000000000002E-3</v>
      </c>
      <c r="F126" s="39">
        <v>1E-3</v>
      </c>
      <c r="G126" s="40">
        <v>16</v>
      </c>
      <c r="H126" s="39">
        <v>0.94099999999999995</v>
      </c>
      <c r="I126" s="39">
        <v>2.4E-2</v>
      </c>
      <c r="J126" s="39">
        <v>0.02</v>
      </c>
      <c r="K126" s="40">
        <v>17</v>
      </c>
      <c r="L126" s="39">
        <v>1</v>
      </c>
      <c r="M126" s="39">
        <v>2.1000000000000001E-2</v>
      </c>
      <c r="N126" s="41">
        <v>2.1000000000000001E-2</v>
      </c>
    </row>
    <row r="127" spans="1:14" ht="13.5">
      <c r="A127" s="21"/>
      <c r="B127" s="37" t="s">
        <v>21</v>
      </c>
      <c r="C127" s="38">
        <v>1</v>
      </c>
      <c r="D127" s="39">
        <v>0.25</v>
      </c>
      <c r="E127" s="39">
        <v>8.0000000000000002E-3</v>
      </c>
      <c r="F127" s="39">
        <v>1E-3</v>
      </c>
      <c r="G127" s="40">
        <v>3</v>
      </c>
      <c r="H127" s="39">
        <v>0.75</v>
      </c>
      <c r="I127" s="39">
        <v>4.0000000000000001E-3</v>
      </c>
      <c r="J127" s="39">
        <v>4.0000000000000001E-3</v>
      </c>
      <c r="K127" s="40">
        <v>4</v>
      </c>
      <c r="L127" s="39">
        <v>1</v>
      </c>
      <c r="M127" s="39">
        <v>5.0000000000000001E-3</v>
      </c>
      <c r="N127" s="41">
        <v>5.0000000000000001E-3</v>
      </c>
    </row>
    <row r="128" spans="1:14" ht="13.5">
      <c r="A128" s="21"/>
      <c r="B128" s="37" t="s">
        <v>17</v>
      </c>
      <c r="C128" s="38">
        <v>8</v>
      </c>
      <c r="D128" s="39">
        <v>0.32</v>
      </c>
      <c r="E128" s="39">
        <v>6.5000000000000002E-2</v>
      </c>
      <c r="F128" s="39">
        <v>0.01</v>
      </c>
      <c r="G128" s="40">
        <v>17</v>
      </c>
      <c r="H128" s="39">
        <v>0.68</v>
      </c>
      <c r="I128" s="39">
        <v>2.5000000000000001E-2</v>
      </c>
      <c r="J128" s="39">
        <v>2.1000000000000001E-2</v>
      </c>
      <c r="K128" s="40">
        <v>25</v>
      </c>
      <c r="L128" s="39">
        <v>1</v>
      </c>
      <c r="M128" s="39">
        <v>3.1E-2</v>
      </c>
      <c r="N128" s="41">
        <v>3.1E-2</v>
      </c>
    </row>
    <row r="129" spans="1:14" ht="13.5">
      <c r="A129" s="21"/>
      <c r="B129" s="37" t="s">
        <v>18</v>
      </c>
      <c r="C129" s="38">
        <v>4</v>
      </c>
      <c r="D129" s="39">
        <v>0.5</v>
      </c>
      <c r="E129" s="39">
        <v>3.2000000000000001E-2</v>
      </c>
      <c r="F129" s="39">
        <v>5.0000000000000001E-3</v>
      </c>
      <c r="G129" s="40">
        <v>4</v>
      </c>
      <c r="H129" s="39">
        <v>0.5</v>
      </c>
      <c r="I129" s="39">
        <v>6.0000000000000001E-3</v>
      </c>
      <c r="J129" s="39">
        <v>5.0000000000000001E-3</v>
      </c>
      <c r="K129" s="40">
        <v>8</v>
      </c>
      <c r="L129" s="39">
        <v>1</v>
      </c>
      <c r="M129" s="39">
        <v>0.01</v>
      </c>
      <c r="N129" s="41">
        <v>0.01</v>
      </c>
    </row>
    <row r="130" spans="1:14" ht="13.5">
      <c r="A130" s="21"/>
      <c r="B130" s="37" t="s">
        <v>19</v>
      </c>
      <c r="C130" s="38">
        <v>0</v>
      </c>
      <c r="D130" s="39">
        <v>0</v>
      </c>
      <c r="E130" s="39">
        <v>0</v>
      </c>
      <c r="F130" s="39">
        <v>0</v>
      </c>
      <c r="G130" s="40">
        <v>44</v>
      </c>
      <c r="H130" s="39">
        <v>1</v>
      </c>
      <c r="I130" s="39">
        <v>6.6000000000000003E-2</v>
      </c>
      <c r="J130" s="39">
        <v>5.5E-2</v>
      </c>
      <c r="K130" s="40">
        <v>44</v>
      </c>
      <c r="L130" s="39">
        <v>1</v>
      </c>
      <c r="M130" s="39">
        <v>5.5E-2</v>
      </c>
      <c r="N130" s="41">
        <v>5.5E-2</v>
      </c>
    </row>
    <row r="131" spans="1:14" ht="13.5">
      <c r="A131" s="21"/>
      <c r="B131" s="37" t="s">
        <v>65</v>
      </c>
      <c r="C131" s="38">
        <v>1</v>
      </c>
      <c r="D131" s="39">
        <v>1.6E-2</v>
      </c>
      <c r="E131" s="39">
        <v>8.0000000000000002E-3</v>
      </c>
      <c r="F131" s="39">
        <v>1E-3</v>
      </c>
      <c r="G131" s="40">
        <v>60</v>
      </c>
      <c r="H131" s="39">
        <v>0.98399999999999999</v>
      </c>
      <c r="I131" s="39">
        <v>0.09</v>
      </c>
      <c r="J131" s="39">
        <v>7.5999999999999998E-2</v>
      </c>
      <c r="K131" s="40">
        <v>61</v>
      </c>
      <c r="L131" s="39">
        <v>1</v>
      </c>
      <c r="M131" s="39">
        <v>7.6999999999999999E-2</v>
      </c>
      <c r="N131" s="41">
        <v>7.6999999999999999E-2</v>
      </c>
    </row>
    <row r="132" spans="1:14" ht="13.5">
      <c r="A132" s="21"/>
      <c r="B132" s="37" t="s">
        <v>20</v>
      </c>
      <c r="C132" s="38">
        <v>2</v>
      </c>
      <c r="D132" s="39">
        <v>0.08</v>
      </c>
      <c r="E132" s="39">
        <v>1.6E-2</v>
      </c>
      <c r="F132" s="39">
        <v>3.0000000000000001E-3</v>
      </c>
      <c r="G132" s="40">
        <v>23</v>
      </c>
      <c r="H132" s="39">
        <v>0.92</v>
      </c>
      <c r="I132" s="39">
        <v>3.4000000000000002E-2</v>
      </c>
      <c r="J132" s="39">
        <v>2.9000000000000001E-2</v>
      </c>
      <c r="K132" s="40">
        <v>25</v>
      </c>
      <c r="L132" s="39">
        <v>1</v>
      </c>
      <c r="M132" s="39">
        <v>3.1E-2</v>
      </c>
      <c r="N132" s="41">
        <v>3.1E-2</v>
      </c>
    </row>
    <row r="133" spans="1:14" ht="13.5">
      <c r="A133" s="21"/>
      <c r="B133" s="37" t="s">
        <v>7</v>
      </c>
      <c r="C133" s="38">
        <v>15</v>
      </c>
      <c r="D133" s="39">
        <v>0.23100000000000001</v>
      </c>
      <c r="E133" s="39">
        <v>0.121</v>
      </c>
      <c r="F133" s="39">
        <v>1.9E-2</v>
      </c>
      <c r="G133" s="40">
        <v>50</v>
      </c>
      <c r="H133" s="39">
        <v>0.76900000000000002</v>
      </c>
      <c r="I133" s="39">
        <v>7.4999999999999997E-2</v>
      </c>
      <c r="J133" s="39">
        <v>6.3E-2</v>
      </c>
      <c r="K133" s="40">
        <v>65</v>
      </c>
      <c r="L133" s="39">
        <v>1</v>
      </c>
      <c r="M133" s="39">
        <v>8.2000000000000003E-2</v>
      </c>
      <c r="N133" s="41">
        <v>8.2000000000000003E-2</v>
      </c>
    </row>
    <row r="134" spans="1:14" ht="13.5">
      <c r="A134" s="21"/>
      <c r="B134" s="37" t="s">
        <v>3</v>
      </c>
      <c r="C134" s="42">
        <v>5</v>
      </c>
      <c r="D134" s="43">
        <v>0.185</v>
      </c>
      <c r="E134" s="43">
        <v>0.04</v>
      </c>
      <c r="F134" s="43">
        <v>6.0000000000000001E-3</v>
      </c>
      <c r="G134" s="44">
        <v>22</v>
      </c>
      <c r="H134" s="43">
        <v>0.81499999999999995</v>
      </c>
      <c r="I134" s="43">
        <v>3.3000000000000002E-2</v>
      </c>
      <c r="J134" s="43">
        <v>2.8000000000000001E-2</v>
      </c>
      <c r="K134" s="44">
        <v>27</v>
      </c>
      <c r="L134" s="43">
        <v>1</v>
      </c>
      <c r="M134" s="43">
        <v>3.4000000000000002E-2</v>
      </c>
      <c r="N134" s="45">
        <v>3.4000000000000002E-2</v>
      </c>
    </row>
    <row r="135" spans="1:14" ht="13.5">
      <c r="A135" s="21"/>
      <c r="B135" s="37" t="s">
        <v>165</v>
      </c>
      <c r="C135" s="38">
        <v>2</v>
      </c>
      <c r="D135" s="39">
        <v>0.25</v>
      </c>
      <c r="E135" s="39">
        <v>1.6E-2</v>
      </c>
      <c r="F135" s="39">
        <v>3.0000000000000001E-3</v>
      </c>
      <c r="G135" s="40">
        <v>6</v>
      </c>
      <c r="H135" s="39">
        <v>0.75</v>
      </c>
      <c r="I135" s="39">
        <v>8.9999999999999993E-3</v>
      </c>
      <c r="J135" s="39">
        <v>8.0000000000000002E-3</v>
      </c>
      <c r="K135" s="40">
        <v>8</v>
      </c>
      <c r="L135" s="39">
        <v>1</v>
      </c>
      <c r="M135" s="39">
        <v>0.01</v>
      </c>
      <c r="N135" s="41">
        <v>0.01</v>
      </c>
    </row>
    <row r="136" spans="1:14" ht="13.5">
      <c r="A136" s="21"/>
      <c r="B136" s="46"/>
      <c r="C136" s="42"/>
      <c r="D136" s="43"/>
      <c r="E136" s="43"/>
      <c r="F136" s="43"/>
      <c r="G136" s="44"/>
      <c r="H136" s="43"/>
      <c r="I136" s="43"/>
      <c r="J136" s="43"/>
      <c r="K136" s="44"/>
      <c r="L136" s="43"/>
      <c r="M136" s="43"/>
      <c r="N136" s="45"/>
    </row>
    <row r="137" spans="1:14" ht="14.25" thickBot="1">
      <c r="A137" s="23"/>
      <c r="B137" s="24" t="s">
        <v>22</v>
      </c>
      <c r="C137" s="25">
        <v>124</v>
      </c>
      <c r="D137" s="26">
        <v>0.156</v>
      </c>
      <c r="E137" s="26">
        <v>1</v>
      </c>
      <c r="F137" s="26">
        <v>0.156</v>
      </c>
      <c r="G137" s="27">
        <v>670</v>
      </c>
      <c r="H137" s="26">
        <v>0.84399999999999997</v>
      </c>
      <c r="I137" s="26">
        <v>1</v>
      </c>
      <c r="J137" s="26">
        <v>0.84399999999999997</v>
      </c>
      <c r="K137" s="27">
        <v>794</v>
      </c>
      <c r="L137" s="26">
        <v>1</v>
      </c>
      <c r="M137" s="26">
        <v>1</v>
      </c>
      <c r="N137" s="28">
        <v>1</v>
      </c>
    </row>
    <row r="140" spans="1:14">
      <c r="A140" s="1">
        <v>2010</v>
      </c>
    </row>
    <row r="141" spans="1:14">
      <c r="A141" s="290"/>
      <c r="B141" s="291" t="s">
        <v>0</v>
      </c>
      <c r="C141" s="608" t="s">
        <v>81</v>
      </c>
      <c r="D141" s="608"/>
      <c r="E141" s="608"/>
      <c r="F141" s="608"/>
      <c r="G141" s="608"/>
      <c r="H141" s="608"/>
      <c r="I141" s="608"/>
      <c r="J141" s="608"/>
      <c r="K141" s="608"/>
      <c r="L141" s="608"/>
      <c r="M141" s="608"/>
      <c r="N141" s="608"/>
    </row>
    <row r="142" spans="1:14">
      <c r="A142" s="292"/>
      <c r="B142" s="179"/>
      <c r="C142" s="608" t="s">
        <v>57</v>
      </c>
      <c r="D142" s="608"/>
      <c r="E142" s="608"/>
      <c r="F142" s="608"/>
      <c r="G142" s="608" t="s">
        <v>58</v>
      </c>
      <c r="H142" s="608"/>
      <c r="I142" s="608"/>
      <c r="J142" s="608"/>
      <c r="K142" s="608" t="s">
        <v>22</v>
      </c>
      <c r="L142" s="608"/>
      <c r="M142" s="608"/>
      <c r="N142" s="608"/>
    </row>
    <row r="143" spans="1:14">
      <c r="A143" s="292"/>
      <c r="B143" s="179"/>
      <c r="C143" s="293" t="s">
        <v>60</v>
      </c>
      <c r="D143" s="293" t="s">
        <v>61</v>
      </c>
      <c r="E143" s="293" t="s">
        <v>62</v>
      </c>
      <c r="F143" s="293" t="s">
        <v>63</v>
      </c>
      <c r="G143" s="293" t="s">
        <v>60</v>
      </c>
      <c r="H143" s="293" t="s">
        <v>61</v>
      </c>
      <c r="I143" s="293" t="s">
        <v>62</v>
      </c>
      <c r="J143" s="293" t="s">
        <v>63</v>
      </c>
      <c r="K143" s="293" t="s">
        <v>60</v>
      </c>
      <c r="L143" s="293" t="s">
        <v>61</v>
      </c>
      <c r="M143" s="293" t="s">
        <v>62</v>
      </c>
      <c r="N143" s="293" t="s">
        <v>63</v>
      </c>
    </row>
    <row r="144" spans="1:14" ht="13.5">
      <c r="A144" s="252" t="s">
        <v>23</v>
      </c>
      <c r="B144" s="181" t="s">
        <v>1</v>
      </c>
      <c r="C144" s="230">
        <v>2</v>
      </c>
      <c r="D144" s="294">
        <f>IF($K144=0,0,C144/$K144)</f>
        <v>0.125</v>
      </c>
      <c r="E144" s="295">
        <f t="shared" ref="E144:E173" si="20">C144/C$175</f>
        <v>1.7857142857142856E-2</v>
      </c>
      <c r="F144" s="295">
        <f t="shared" ref="F144:F173" si="21">C144/$K$175</f>
        <v>4.830917874396135E-3</v>
      </c>
      <c r="G144" s="296">
        <f>K144-C144</f>
        <v>14</v>
      </c>
      <c r="H144" s="294">
        <f t="shared" ref="H144:H173" si="22">IF($K144=0,0,G144/$K144)</f>
        <v>0.875</v>
      </c>
      <c r="I144" s="295">
        <f t="shared" ref="I144:I173" si="23">G144/G$175</f>
        <v>4.6357615894039736E-2</v>
      </c>
      <c r="J144" s="295">
        <f t="shared" ref="J144:J173" si="24">G144/$K$175</f>
        <v>3.3816425120772944E-2</v>
      </c>
      <c r="K144" s="296">
        <v>16</v>
      </c>
      <c r="L144" s="294">
        <f t="shared" ref="L144:L173" si="25">IF($K144=0,0,K144/$K144)</f>
        <v>1</v>
      </c>
      <c r="M144" s="295">
        <f t="shared" ref="M144:M173" si="26">K144/K$175</f>
        <v>3.864734299516908E-2</v>
      </c>
      <c r="N144" s="297">
        <f t="shared" ref="N144:N173" si="27">K144/$K$175</f>
        <v>3.864734299516908E-2</v>
      </c>
    </row>
    <row r="145" spans="1:14" ht="13.5">
      <c r="A145" s="252"/>
      <c r="B145" s="181" t="s">
        <v>2</v>
      </c>
      <c r="C145" s="236">
        <v>5</v>
      </c>
      <c r="D145" s="294">
        <f t="shared" ref="D145:D173" si="28">IF($K145=0,0,C145/$K145)</f>
        <v>0.25</v>
      </c>
      <c r="E145" s="294">
        <f t="shared" si="20"/>
        <v>4.4642857142857144E-2</v>
      </c>
      <c r="F145" s="294">
        <f t="shared" si="21"/>
        <v>1.2077294685990338E-2</v>
      </c>
      <c r="G145" s="298">
        <f t="shared" ref="G145:G173" si="29">K145-C145</f>
        <v>15</v>
      </c>
      <c r="H145" s="294">
        <f t="shared" si="22"/>
        <v>0.75</v>
      </c>
      <c r="I145" s="294">
        <f t="shared" si="23"/>
        <v>4.9668874172185427E-2</v>
      </c>
      <c r="J145" s="294">
        <f t="shared" si="24"/>
        <v>3.6231884057971016E-2</v>
      </c>
      <c r="K145" s="298">
        <v>20</v>
      </c>
      <c r="L145" s="294">
        <f t="shared" si="25"/>
        <v>1</v>
      </c>
      <c r="M145" s="294">
        <f t="shared" si="26"/>
        <v>4.8309178743961352E-2</v>
      </c>
      <c r="N145" s="299">
        <f t="shared" si="27"/>
        <v>4.8309178743961352E-2</v>
      </c>
    </row>
    <row r="146" spans="1:14" ht="13.5">
      <c r="A146" s="252"/>
      <c r="B146" s="181" t="s">
        <v>45</v>
      </c>
      <c r="C146" s="236">
        <v>0</v>
      </c>
      <c r="D146" s="294">
        <f t="shared" si="28"/>
        <v>0</v>
      </c>
      <c r="E146" s="294">
        <f t="shared" si="20"/>
        <v>0</v>
      </c>
      <c r="F146" s="294">
        <f t="shared" si="21"/>
        <v>0</v>
      </c>
      <c r="G146" s="298">
        <f t="shared" si="29"/>
        <v>1</v>
      </c>
      <c r="H146" s="294">
        <f t="shared" si="22"/>
        <v>1</v>
      </c>
      <c r="I146" s="294">
        <f t="shared" si="23"/>
        <v>3.3112582781456954E-3</v>
      </c>
      <c r="J146" s="294">
        <f t="shared" si="24"/>
        <v>2.4154589371980675E-3</v>
      </c>
      <c r="K146" s="298">
        <v>1</v>
      </c>
      <c r="L146" s="294">
        <f t="shared" si="25"/>
        <v>1</v>
      </c>
      <c r="M146" s="294">
        <f t="shared" si="26"/>
        <v>2.4154589371980675E-3</v>
      </c>
      <c r="N146" s="299">
        <f t="shared" si="27"/>
        <v>2.4154589371980675E-3</v>
      </c>
    </row>
    <row r="147" spans="1:14" ht="13.5">
      <c r="A147" s="252"/>
      <c r="B147" s="181" t="s">
        <v>46</v>
      </c>
      <c r="C147" s="236">
        <v>2</v>
      </c>
      <c r="D147" s="294">
        <f t="shared" si="28"/>
        <v>0.4</v>
      </c>
      <c r="E147" s="294">
        <f t="shared" si="20"/>
        <v>1.7857142857142856E-2</v>
      </c>
      <c r="F147" s="294">
        <f t="shared" si="21"/>
        <v>4.830917874396135E-3</v>
      </c>
      <c r="G147" s="298">
        <f t="shared" si="29"/>
        <v>3</v>
      </c>
      <c r="H147" s="294">
        <f t="shared" si="22"/>
        <v>0.6</v>
      </c>
      <c r="I147" s="294">
        <f t="shared" si="23"/>
        <v>9.9337748344370865E-3</v>
      </c>
      <c r="J147" s="294">
        <f t="shared" si="24"/>
        <v>7.246376811594203E-3</v>
      </c>
      <c r="K147" s="298">
        <v>5</v>
      </c>
      <c r="L147" s="294">
        <f t="shared" si="25"/>
        <v>1</v>
      </c>
      <c r="M147" s="294">
        <f t="shared" si="26"/>
        <v>1.2077294685990338E-2</v>
      </c>
      <c r="N147" s="299">
        <f t="shared" si="27"/>
        <v>1.2077294685990338E-2</v>
      </c>
    </row>
    <row r="148" spans="1:14" ht="13.5">
      <c r="A148" s="252"/>
      <c r="B148" s="181" t="s">
        <v>12</v>
      </c>
      <c r="C148" s="236">
        <v>0</v>
      </c>
      <c r="D148" s="294">
        <f t="shared" si="28"/>
        <v>0</v>
      </c>
      <c r="E148" s="294">
        <f t="shared" si="20"/>
        <v>0</v>
      </c>
      <c r="F148" s="294">
        <f t="shared" si="21"/>
        <v>0</v>
      </c>
      <c r="G148" s="298">
        <f t="shared" si="29"/>
        <v>4</v>
      </c>
      <c r="H148" s="294">
        <f t="shared" si="22"/>
        <v>1</v>
      </c>
      <c r="I148" s="294">
        <f t="shared" si="23"/>
        <v>1.3245033112582781E-2</v>
      </c>
      <c r="J148" s="294">
        <f t="shared" si="24"/>
        <v>9.6618357487922701E-3</v>
      </c>
      <c r="K148" s="298">
        <v>4</v>
      </c>
      <c r="L148" s="294">
        <f t="shared" si="25"/>
        <v>1</v>
      </c>
      <c r="M148" s="294">
        <f t="shared" si="26"/>
        <v>9.6618357487922701E-3</v>
      </c>
      <c r="N148" s="299">
        <f t="shared" si="27"/>
        <v>9.6618357487922701E-3</v>
      </c>
    </row>
    <row r="149" spans="1:14" ht="13.5">
      <c r="A149" s="252"/>
      <c r="B149" s="181" t="s">
        <v>4</v>
      </c>
      <c r="C149" s="236">
        <v>25</v>
      </c>
      <c r="D149" s="294">
        <f t="shared" si="28"/>
        <v>0.625</v>
      </c>
      <c r="E149" s="294">
        <f t="shared" si="20"/>
        <v>0.22321428571428573</v>
      </c>
      <c r="F149" s="294">
        <f t="shared" si="21"/>
        <v>6.0386473429951688E-2</v>
      </c>
      <c r="G149" s="298">
        <f t="shared" si="29"/>
        <v>15</v>
      </c>
      <c r="H149" s="294">
        <f t="shared" si="22"/>
        <v>0.375</v>
      </c>
      <c r="I149" s="294">
        <f t="shared" si="23"/>
        <v>4.9668874172185427E-2</v>
      </c>
      <c r="J149" s="294">
        <f t="shared" si="24"/>
        <v>3.6231884057971016E-2</v>
      </c>
      <c r="K149" s="298">
        <v>40</v>
      </c>
      <c r="L149" s="294">
        <f t="shared" si="25"/>
        <v>1</v>
      </c>
      <c r="M149" s="294">
        <f t="shared" si="26"/>
        <v>9.6618357487922704E-2</v>
      </c>
      <c r="N149" s="299">
        <f t="shared" si="27"/>
        <v>9.6618357487922704E-2</v>
      </c>
    </row>
    <row r="150" spans="1:14" ht="13.5">
      <c r="A150" s="252"/>
      <c r="B150" s="181" t="s">
        <v>6</v>
      </c>
      <c r="C150" s="236">
        <v>2</v>
      </c>
      <c r="D150" s="294">
        <f t="shared" si="28"/>
        <v>0.4</v>
      </c>
      <c r="E150" s="294">
        <f t="shared" si="20"/>
        <v>1.7857142857142856E-2</v>
      </c>
      <c r="F150" s="294">
        <f t="shared" si="21"/>
        <v>4.830917874396135E-3</v>
      </c>
      <c r="G150" s="298">
        <f t="shared" si="29"/>
        <v>3</v>
      </c>
      <c r="H150" s="294">
        <f t="shared" si="22"/>
        <v>0.6</v>
      </c>
      <c r="I150" s="294">
        <f t="shared" si="23"/>
        <v>9.9337748344370865E-3</v>
      </c>
      <c r="J150" s="294">
        <f t="shared" si="24"/>
        <v>7.246376811594203E-3</v>
      </c>
      <c r="K150" s="298">
        <v>5</v>
      </c>
      <c r="L150" s="294">
        <f t="shared" si="25"/>
        <v>1</v>
      </c>
      <c r="M150" s="294">
        <f t="shared" si="26"/>
        <v>1.2077294685990338E-2</v>
      </c>
      <c r="N150" s="299">
        <f t="shared" si="27"/>
        <v>1.2077294685990338E-2</v>
      </c>
    </row>
    <row r="151" spans="1:14" ht="13.5">
      <c r="A151" s="252"/>
      <c r="B151" s="181" t="s">
        <v>8</v>
      </c>
      <c r="C151" s="236">
        <v>0</v>
      </c>
      <c r="D151" s="294">
        <f t="shared" si="28"/>
        <v>0</v>
      </c>
      <c r="E151" s="294">
        <f t="shared" si="20"/>
        <v>0</v>
      </c>
      <c r="F151" s="294">
        <f t="shared" si="21"/>
        <v>0</v>
      </c>
      <c r="G151" s="298">
        <f t="shared" si="29"/>
        <v>0</v>
      </c>
      <c r="H151" s="294">
        <f t="shared" si="22"/>
        <v>0</v>
      </c>
      <c r="I151" s="294">
        <f t="shared" si="23"/>
        <v>0</v>
      </c>
      <c r="J151" s="294">
        <f t="shared" si="24"/>
        <v>0</v>
      </c>
      <c r="K151" s="298">
        <v>0</v>
      </c>
      <c r="L151" s="294">
        <f t="shared" si="25"/>
        <v>0</v>
      </c>
      <c r="M151" s="294">
        <f t="shared" si="26"/>
        <v>0</v>
      </c>
      <c r="N151" s="299">
        <f t="shared" si="27"/>
        <v>0</v>
      </c>
    </row>
    <row r="152" spans="1:14" ht="13.5">
      <c r="A152" s="252"/>
      <c r="B152" s="181" t="s">
        <v>9</v>
      </c>
      <c r="C152" s="236">
        <v>6</v>
      </c>
      <c r="D152" s="294">
        <f t="shared" si="28"/>
        <v>0.3</v>
      </c>
      <c r="E152" s="294">
        <f t="shared" si="20"/>
        <v>5.3571428571428568E-2</v>
      </c>
      <c r="F152" s="294">
        <f t="shared" si="21"/>
        <v>1.4492753623188406E-2</v>
      </c>
      <c r="G152" s="298">
        <f t="shared" si="29"/>
        <v>14</v>
      </c>
      <c r="H152" s="294">
        <f t="shared" si="22"/>
        <v>0.7</v>
      </c>
      <c r="I152" s="294">
        <f t="shared" si="23"/>
        <v>4.6357615894039736E-2</v>
      </c>
      <c r="J152" s="294">
        <f t="shared" si="24"/>
        <v>3.3816425120772944E-2</v>
      </c>
      <c r="K152" s="298">
        <v>20</v>
      </c>
      <c r="L152" s="294">
        <f t="shared" si="25"/>
        <v>1</v>
      </c>
      <c r="M152" s="294">
        <f t="shared" si="26"/>
        <v>4.8309178743961352E-2</v>
      </c>
      <c r="N152" s="299">
        <f t="shared" si="27"/>
        <v>4.8309178743961352E-2</v>
      </c>
    </row>
    <row r="153" spans="1:14" ht="13.5">
      <c r="A153" s="252"/>
      <c r="B153" s="181" t="s">
        <v>10</v>
      </c>
      <c r="C153" s="236">
        <v>2</v>
      </c>
      <c r="D153" s="294">
        <f t="shared" si="28"/>
        <v>0.22222222222222221</v>
      </c>
      <c r="E153" s="294">
        <f t="shared" si="20"/>
        <v>1.7857142857142856E-2</v>
      </c>
      <c r="F153" s="294">
        <f t="shared" si="21"/>
        <v>4.830917874396135E-3</v>
      </c>
      <c r="G153" s="298">
        <f t="shared" si="29"/>
        <v>7</v>
      </c>
      <c r="H153" s="294">
        <f t="shared" si="22"/>
        <v>0.77777777777777779</v>
      </c>
      <c r="I153" s="294">
        <f t="shared" si="23"/>
        <v>2.3178807947019868E-2</v>
      </c>
      <c r="J153" s="294">
        <f t="shared" si="24"/>
        <v>1.6908212560386472E-2</v>
      </c>
      <c r="K153" s="298">
        <v>9</v>
      </c>
      <c r="L153" s="294">
        <f t="shared" si="25"/>
        <v>1</v>
      </c>
      <c r="M153" s="294">
        <f t="shared" si="26"/>
        <v>2.1739130434782608E-2</v>
      </c>
      <c r="N153" s="299">
        <f t="shared" si="27"/>
        <v>2.1739130434782608E-2</v>
      </c>
    </row>
    <row r="154" spans="1:14" ht="13.5">
      <c r="A154" s="252"/>
      <c r="B154" s="181" t="s">
        <v>47</v>
      </c>
      <c r="C154" s="236">
        <v>1</v>
      </c>
      <c r="D154" s="294">
        <f t="shared" si="28"/>
        <v>0.5</v>
      </c>
      <c r="E154" s="294">
        <f t="shared" si="20"/>
        <v>8.9285714285714281E-3</v>
      </c>
      <c r="F154" s="294">
        <f t="shared" si="21"/>
        <v>2.4154589371980675E-3</v>
      </c>
      <c r="G154" s="298">
        <f t="shared" si="29"/>
        <v>1</v>
      </c>
      <c r="H154" s="294">
        <f t="shared" si="22"/>
        <v>0.5</v>
      </c>
      <c r="I154" s="294">
        <f t="shared" si="23"/>
        <v>3.3112582781456954E-3</v>
      </c>
      <c r="J154" s="294">
        <f t="shared" si="24"/>
        <v>2.4154589371980675E-3</v>
      </c>
      <c r="K154" s="298">
        <v>2</v>
      </c>
      <c r="L154" s="294">
        <f t="shared" si="25"/>
        <v>1</v>
      </c>
      <c r="M154" s="294">
        <f t="shared" si="26"/>
        <v>4.830917874396135E-3</v>
      </c>
      <c r="N154" s="299">
        <f t="shared" si="27"/>
        <v>4.830917874396135E-3</v>
      </c>
    </row>
    <row r="155" spans="1:14" ht="13.5">
      <c r="A155" s="252"/>
      <c r="B155" s="181" t="s">
        <v>5</v>
      </c>
      <c r="C155" s="236">
        <v>8</v>
      </c>
      <c r="D155" s="294">
        <f t="shared" si="28"/>
        <v>0.13793103448275862</v>
      </c>
      <c r="E155" s="294">
        <f t="shared" si="20"/>
        <v>7.1428571428571425E-2</v>
      </c>
      <c r="F155" s="294">
        <f t="shared" si="21"/>
        <v>1.932367149758454E-2</v>
      </c>
      <c r="G155" s="298">
        <f t="shared" si="29"/>
        <v>50</v>
      </c>
      <c r="H155" s="294">
        <f t="shared" si="22"/>
        <v>0.86206896551724133</v>
      </c>
      <c r="I155" s="294">
        <f t="shared" si="23"/>
        <v>0.16556291390728478</v>
      </c>
      <c r="J155" s="294">
        <f t="shared" si="24"/>
        <v>0.12077294685990338</v>
      </c>
      <c r="K155" s="298">
        <v>58</v>
      </c>
      <c r="L155" s="294">
        <f t="shared" si="25"/>
        <v>1</v>
      </c>
      <c r="M155" s="294">
        <f t="shared" si="26"/>
        <v>0.14009661835748793</v>
      </c>
      <c r="N155" s="299">
        <f t="shared" si="27"/>
        <v>0.14009661835748793</v>
      </c>
    </row>
    <row r="156" spans="1:14" ht="13.5">
      <c r="A156" s="252"/>
      <c r="B156" s="181" t="s">
        <v>11</v>
      </c>
      <c r="C156" s="236">
        <v>0</v>
      </c>
      <c r="D156" s="294">
        <f t="shared" si="28"/>
        <v>0</v>
      </c>
      <c r="E156" s="294">
        <f t="shared" si="20"/>
        <v>0</v>
      </c>
      <c r="F156" s="294">
        <f t="shared" si="21"/>
        <v>0</v>
      </c>
      <c r="G156" s="298">
        <f t="shared" si="29"/>
        <v>7</v>
      </c>
      <c r="H156" s="294">
        <f t="shared" si="22"/>
        <v>1</v>
      </c>
      <c r="I156" s="294">
        <f t="shared" si="23"/>
        <v>2.3178807947019868E-2</v>
      </c>
      <c r="J156" s="294">
        <f t="shared" si="24"/>
        <v>1.6908212560386472E-2</v>
      </c>
      <c r="K156" s="298">
        <v>7</v>
      </c>
      <c r="L156" s="294">
        <f t="shared" si="25"/>
        <v>1</v>
      </c>
      <c r="M156" s="294">
        <f t="shared" si="26"/>
        <v>1.6908212560386472E-2</v>
      </c>
      <c r="N156" s="299">
        <f t="shared" si="27"/>
        <v>1.6908212560386472E-2</v>
      </c>
    </row>
    <row r="157" spans="1:14" ht="13.5">
      <c r="A157" s="252"/>
      <c r="B157" s="181" t="s">
        <v>13</v>
      </c>
      <c r="C157" s="236">
        <v>0</v>
      </c>
      <c r="D157" s="294">
        <f t="shared" si="28"/>
        <v>0</v>
      </c>
      <c r="E157" s="294">
        <f t="shared" si="20"/>
        <v>0</v>
      </c>
      <c r="F157" s="294">
        <f t="shared" si="21"/>
        <v>0</v>
      </c>
      <c r="G157" s="298">
        <f t="shared" si="29"/>
        <v>11</v>
      </c>
      <c r="H157" s="294">
        <f t="shared" si="22"/>
        <v>1</v>
      </c>
      <c r="I157" s="294">
        <f t="shared" si="23"/>
        <v>3.6423841059602648E-2</v>
      </c>
      <c r="J157" s="294">
        <f t="shared" si="24"/>
        <v>2.6570048309178744E-2</v>
      </c>
      <c r="K157" s="298">
        <v>11</v>
      </c>
      <c r="L157" s="294">
        <f t="shared" si="25"/>
        <v>1</v>
      </c>
      <c r="M157" s="294">
        <f t="shared" si="26"/>
        <v>2.6570048309178744E-2</v>
      </c>
      <c r="N157" s="299">
        <f t="shared" si="27"/>
        <v>2.6570048309178744E-2</v>
      </c>
    </row>
    <row r="158" spans="1:14" ht="13.5">
      <c r="A158" s="252"/>
      <c r="B158" s="181" t="s">
        <v>14</v>
      </c>
      <c r="C158" s="236">
        <v>1</v>
      </c>
      <c r="D158" s="294">
        <f t="shared" si="28"/>
        <v>0.1</v>
      </c>
      <c r="E158" s="294">
        <f t="shared" si="20"/>
        <v>8.9285714285714281E-3</v>
      </c>
      <c r="F158" s="294">
        <f t="shared" si="21"/>
        <v>2.4154589371980675E-3</v>
      </c>
      <c r="G158" s="298">
        <f t="shared" si="29"/>
        <v>9</v>
      </c>
      <c r="H158" s="294">
        <f t="shared" si="22"/>
        <v>0.9</v>
      </c>
      <c r="I158" s="294">
        <f t="shared" si="23"/>
        <v>2.9801324503311258E-2</v>
      </c>
      <c r="J158" s="294">
        <f t="shared" si="24"/>
        <v>2.1739130434782608E-2</v>
      </c>
      <c r="K158" s="298">
        <v>10</v>
      </c>
      <c r="L158" s="294">
        <f t="shared" si="25"/>
        <v>1</v>
      </c>
      <c r="M158" s="294">
        <f t="shared" si="26"/>
        <v>2.4154589371980676E-2</v>
      </c>
      <c r="N158" s="299">
        <f t="shared" si="27"/>
        <v>2.4154589371980676E-2</v>
      </c>
    </row>
    <row r="159" spans="1:14" ht="13.5">
      <c r="A159" s="252"/>
      <c r="B159" s="181" t="s">
        <v>15</v>
      </c>
      <c r="C159" s="236">
        <v>21</v>
      </c>
      <c r="D159" s="294">
        <f t="shared" si="28"/>
        <v>0.34426229508196721</v>
      </c>
      <c r="E159" s="294">
        <f t="shared" si="20"/>
        <v>0.1875</v>
      </c>
      <c r="F159" s="294">
        <f t="shared" si="21"/>
        <v>5.0724637681159424E-2</v>
      </c>
      <c r="G159" s="298">
        <f t="shared" si="29"/>
        <v>40</v>
      </c>
      <c r="H159" s="294">
        <f t="shared" si="22"/>
        <v>0.65573770491803274</v>
      </c>
      <c r="I159" s="294">
        <f t="shared" si="23"/>
        <v>0.13245033112582782</v>
      </c>
      <c r="J159" s="294">
        <f t="shared" si="24"/>
        <v>9.6618357487922704E-2</v>
      </c>
      <c r="K159" s="298">
        <v>61</v>
      </c>
      <c r="L159" s="294">
        <f t="shared" si="25"/>
        <v>1</v>
      </c>
      <c r="M159" s="294">
        <f t="shared" si="26"/>
        <v>0.14734299516908211</v>
      </c>
      <c r="N159" s="299">
        <f t="shared" si="27"/>
        <v>0.14734299516908211</v>
      </c>
    </row>
    <row r="160" spans="1:14" ht="13.5">
      <c r="A160" s="252"/>
      <c r="B160" s="181" t="s">
        <v>48</v>
      </c>
      <c r="C160" s="236">
        <v>1</v>
      </c>
      <c r="D160" s="294">
        <f t="shared" si="28"/>
        <v>0.16666666666666666</v>
      </c>
      <c r="E160" s="294">
        <f t="shared" si="20"/>
        <v>8.9285714285714281E-3</v>
      </c>
      <c r="F160" s="294">
        <f t="shared" si="21"/>
        <v>2.4154589371980675E-3</v>
      </c>
      <c r="G160" s="298">
        <f t="shared" si="29"/>
        <v>5</v>
      </c>
      <c r="H160" s="294">
        <f t="shared" si="22"/>
        <v>0.83333333333333337</v>
      </c>
      <c r="I160" s="294">
        <f t="shared" si="23"/>
        <v>1.6556291390728478E-2</v>
      </c>
      <c r="J160" s="294">
        <f t="shared" si="24"/>
        <v>1.2077294685990338E-2</v>
      </c>
      <c r="K160" s="298">
        <v>6</v>
      </c>
      <c r="L160" s="294">
        <f t="shared" si="25"/>
        <v>1</v>
      </c>
      <c r="M160" s="294">
        <f t="shared" si="26"/>
        <v>1.4492753623188406E-2</v>
      </c>
      <c r="N160" s="299">
        <f t="shared" si="27"/>
        <v>1.4492753623188406E-2</v>
      </c>
    </row>
    <row r="161" spans="1:14" ht="13.5">
      <c r="A161" s="252"/>
      <c r="B161" s="181" t="s">
        <v>16</v>
      </c>
      <c r="C161" s="236">
        <v>0</v>
      </c>
      <c r="D161" s="294">
        <f t="shared" si="28"/>
        <v>0</v>
      </c>
      <c r="E161" s="294">
        <f t="shared" si="20"/>
        <v>0</v>
      </c>
      <c r="F161" s="294">
        <f t="shared" si="21"/>
        <v>0</v>
      </c>
      <c r="G161" s="298">
        <f t="shared" si="29"/>
        <v>1</v>
      </c>
      <c r="H161" s="294">
        <f t="shared" si="22"/>
        <v>1</v>
      </c>
      <c r="I161" s="294">
        <f t="shared" si="23"/>
        <v>3.3112582781456954E-3</v>
      </c>
      <c r="J161" s="294">
        <f t="shared" si="24"/>
        <v>2.4154589371980675E-3</v>
      </c>
      <c r="K161" s="298">
        <v>1</v>
      </c>
      <c r="L161" s="294">
        <f t="shared" si="25"/>
        <v>1</v>
      </c>
      <c r="M161" s="294">
        <f t="shared" si="26"/>
        <v>2.4154589371980675E-3</v>
      </c>
      <c r="N161" s="299">
        <f t="shared" si="27"/>
        <v>2.4154589371980675E-3</v>
      </c>
    </row>
    <row r="162" spans="1:14" ht="13.5">
      <c r="A162" s="252"/>
      <c r="B162" s="181" t="s">
        <v>166</v>
      </c>
      <c r="C162" s="236">
        <v>2</v>
      </c>
      <c r="D162" s="294">
        <f t="shared" si="28"/>
        <v>0.5</v>
      </c>
      <c r="E162" s="294">
        <f t="shared" si="20"/>
        <v>1.7857142857142856E-2</v>
      </c>
      <c r="F162" s="294">
        <f t="shared" si="21"/>
        <v>4.830917874396135E-3</v>
      </c>
      <c r="G162" s="298">
        <f t="shared" si="29"/>
        <v>2</v>
      </c>
      <c r="H162" s="294">
        <f t="shared" si="22"/>
        <v>0.5</v>
      </c>
      <c r="I162" s="294">
        <f t="shared" si="23"/>
        <v>6.6225165562913907E-3</v>
      </c>
      <c r="J162" s="294">
        <f t="shared" si="24"/>
        <v>4.830917874396135E-3</v>
      </c>
      <c r="K162" s="298">
        <v>4</v>
      </c>
      <c r="L162" s="294">
        <f t="shared" si="25"/>
        <v>1</v>
      </c>
      <c r="M162" s="294">
        <f t="shared" si="26"/>
        <v>9.6618357487922701E-3</v>
      </c>
      <c r="N162" s="299">
        <f t="shared" si="27"/>
        <v>9.6618357487922701E-3</v>
      </c>
    </row>
    <row r="163" spans="1:14" ht="13.5">
      <c r="A163" s="252"/>
      <c r="B163" s="181" t="s">
        <v>17</v>
      </c>
      <c r="C163" s="236">
        <v>4</v>
      </c>
      <c r="D163" s="294">
        <f t="shared" si="28"/>
        <v>0.5</v>
      </c>
      <c r="E163" s="294">
        <f t="shared" si="20"/>
        <v>3.5714285714285712E-2</v>
      </c>
      <c r="F163" s="294">
        <f t="shared" si="21"/>
        <v>9.6618357487922701E-3</v>
      </c>
      <c r="G163" s="298">
        <f t="shared" si="29"/>
        <v>4</v>
      </c>
      <c r="H163" s="294">
        <f t="shared" si="22"/>
        <v>0.5</v>
      </c>
      <c r="I163" s="294">
        <f t="shared" si="23"/>
        <v>1.3245033112582781E-2</v>
      </c>
      <c r="J163" s="294">
        <f t="shared" si="24"/>
        <v>9.6618357487922701E-3</v>
      </c>
      <c r="K163" s="298">
        <v>8</v>
      </c>
      <c r="L163" s="294">
        <f t="shared" si="25"/>
        <v>1</v>
      </c>
      <c r="M163" s="294">
        <f t="shared" si="26"/>
        <v>1.932367149758454E-2</v>
      </c>
      <c r="N163" s="299">
        <f t="shared" si="27"/>
        <v>1.932367149758454E-2</v>
      </c>
    </row>
    <row r="164" spans="1:14" ht="13.5">
      <c r="A164" s="252"/>
      <c r="B164" s="181" t="s">
        <v>18</v>
      </c>
      <c r="C164" s="236">
        <v>5</v>
      </c>
      <c r="D164" s="294">
        <f t="shared" si="28"/>
        <v>0.33333333333333331</v>
      </c>
      <c r="E164" s="294">
        <f t="shared" si="20"/>
        <v>4.4642857142857144E-2</v>
      </c>
      <c r="F164" s="294">
        <f t="shared" si="21"/>
        <v>1.2077294685990338E-2</v>
      </c>
      <c r="G164" s="298">
        <f t="shared" si="29"/>
        <v>10</v>
      </c>
      <c r="H164" s="294">
        <f t="shared" si="22"/>
        <v>0.66666666666666663</v>
      </c>
      <c r="I164" s="294">
        <f t="shared" si="23"/>
        <v>3.3112582781456956E-2</v>
      </c>
      <c r="J164" s="294">
        <f t="shared" si="24"/>
        <v>2.4154589371980676E-2</v>
      </c>
      <c r="K164" s="298">
        <v>15</v>
      </c>
      <c r="L164" s="294">
        <f t="shared" si="25"/>
        <v>1</v>
      </c>
      <c r="M164" s="294">
        <f t="shared" si="26"/>
        <v>3.6231884057971016E-2</v>
      </c>
      <c r="N164" s="299">
        <f t="shared" si="27"/>
        <v>3.6231884057971016E-2</v>
      </c>
    </row>
    <row r="165" spans="1:14" ht="13.5">
      <c r="A165" s="252"/>
      <c r="B165" s="181" t="s">
        <v>19</v>
      </c>
      <c r="C165" s="236">
        <v>1</v>
      </c>
      <c r="D165" s="294">
        <f t="shared" si="28"/>
        <v>0.25</v>
      </c>
      <c r="E165" s="294">
        <f t="shared" si="20"/>
        <v>8.9285714285714281E-3</v>
      </c>
      <c r="F165" s="294">
        <f t="shared" si="21"/>
        <v>2.4154589371980675E-3</v>
      </c>
      <c r="G165" s="298">
        <f t="shared" si="29"/>
        <v>3</v>
      </c>
      <c r="H165" s="294">
        <f t="shared" si="22"/>
        <v>0.75</v>
      </c>
      <c r="I165" s="294">
        <f t="shared" si="23"/>
        <v>9.9337748344370865E-3</v>
      </c>
      <c r="J165" s="294">
        <f t="shared" si="24"/>
        <v>7.246376811594203E-3</v>
      </c>
      <c r="K165" s="298">
        <v>4</v>
      </c>
      <c r="L165" s="294">
        <f t="shared" si="25"/>
        <v>1</v>
      </c>
      <c r="M165" s="294">
        <f t="shared" si="26"/>
        <v>9.6618357487922701E-3</v>
      </c>
      <c r="N165" s="299">
        <f t="shared" si="27"/>
        <v>9.6618357487922701E-3</v>
      </c>
    </row>
    <row r="166" spans="1:14" ht="13.5">
      <c r="A166" s="252"/>
      <c r="B166" s="181" t="s">
        <v>49</v>
      </c>
      <c r="C166" s="236">
        <v>3</v>
      </c>
      <c r="D166" s="294">
        <f t="shared" si="28"/>
        <v>0.23076923076923078</v>
      </c>
      <c r="E166" s="294">
        <f t="shared" si="20"/>
        <v>2.6785714285714284E-2</v>
      </c>
      <c r="F166" s="294">
        <f t="shared" si="21"/>
        <v>7.246376811594203E-3</v>
      </c>
      <c r="G166" s="298">
        <f t="shared" si="29"/>
        <v>10</v>
      </c>
      <c r="H166" s="294">
        <f t="shared" si="22"/>
        <v>0.76923076923076927</v>
      </c>
      <c r="I166" s="294">
        <f t="shared" si="23"/>
        <v>3.3112582781456956E-2</v>
      </c>
      <c r="J166" s="294">
        <f t="shared" si="24"/>
        <v>2.4154589371980676E-2</v>
      </c>
      <c r="K166" s="298">
        <v>13</v>
      </c>
      <c r="L166" s="294">
        <f t="shared" si="25"/>
        <v>1</v>
      </c>
      <c r="M166" s="294">
        <f t="shared" si="26"/>
        <v>3.140096618357488E-2</v>
      </c>
      <c r="N166" s="299">
        <f t="shared" si="27"/>
        <v>3.140096618357488E-2</v>
      </c>
    </row>
    <row r="167" spans="1:14" ht="13.5">
      <c r="A167" s="252"/>
      <c r="B167" s="181" t="s">
        <v>50</v>
      </c>
      <c r="C167" s="236">
        <v>0</v>
      </c>
      <c r="D167" s="294">
        <f t="shared" si="28"/>
        <v>0</v>
      </c>
      <c r="E167" s="294">
        <f t="shared" si="20"/>
        <v>0</v>
      </c>
      <c r="F167" s="294">
        <f t="shared" si="21"/>
        <v>0</v>
      </c>
      <c r="G167" s="298">
        <f t="shared" si="29"/>
        <v>7</v>
      </c>
      <c r="H167" s="294">
        <f t="shared" si="22"/>
        <v>1</v>
      </c>
      <c r="I167" s="294">
        <f t="shared" si="23"/>
        <v>2.3178807947019868E-2</v>
      </c>
      <c r="J167" s="294">
        <f t="shared" si="24"/>
        <v>1.6908212560386472E-2</v>
      </c>
      <c r="K167" s="298">
        <v>7</v>
      </c>
      <c r="L167" s="294">
        <f t="shared" si="25"/>
        <v>1</v>
      </c>
      <c r="M167" s="294">
        <f t="shared" si="26"/>
        <v>1.6908212560386472E-2</v>
      </c>
      <c r="N167" s="299">
        <f t="shared" si="27"/>
        <v>1.6908212560386472E-2</v>
      </c>
    </row>
    <row r="168" spans="1:14" ht="13.5">
      <c r="A168" s="252"/>
      <c r="B168" s="181" t="s">
        <v>44</v>
      </c>
      <c r="C168" s="236">
        <v>1</v>
      </c>
      <c r="D168" s="294">
        <f t="shared" si="28"/>
        <v>7.6923076923076927E-2</v>
      </c>
      <c r="E168" s="294">
        <f t="shared" si="20"/>
        <v>8.9285714285714281E-3</v>
      </c>
      <c r="F168" s="294">
        <f t="shared" si="21"/>
        <v>2.4154589371980675E-3</v>
      </c>
      <c r="G168" s="298">
        <f t="shared" si="29"/>
        <v>12</v>
      </c>
      <c r="H168" s="294">
        <f t="shared" si="22"/>
        <v>0.92307692307692313</v>
      </c>
      <c r="I168" s="294">
        <f t="shared" si="23"/>
        <v>3.9735099337748346E-2</v>
      </c>
      <c r="J168" s="294">
        <f t="shared" si="24"/>
        <v>2.8985507246376812E-2</v>
      </c>
      <c r="K168" s="298">
        <v>13</v>
      </c>
      <c r="L168" s="294">
        <f t="shared" si="25"/>
        <v>1</v>
      </c>
      <c r="M168" s="294">
        <f t="shared" si="26"/>
        <v>3.140096618357488E-2</v>
      </c>
      <c r="N168" s="299">
        <f t="shared" si="27"/>
        <v>3.140096618357488E-2</v>
      </c>
    </row>
    <row r="169" spans="1:14" ht="13.5">
      <c r="A169" s="252"/>
      <c r="B169" s="181" t="s">
        <v>20</v>
      </c>
      <c r="C169" s="236">
        <v>5</v>
      </c>
      <c r="D169" s="294">
        <f t="shared" si="28"/>
        <v>0.41666666666666669</v>
      </c>
      <c r="E169" s="294">
        <f t="shared" si="20"/>
        <v>4.4642857142857144E-2</v>
      </c>
      <c r="F169" s="294">
        <f t="shared" si="21"/>
        <v>1.2077294685990338E-2</v>
      </c>
      <c r="G169" s="298">
        <f t="shared" si="29"/>
        <v>7</v>
      </c>
      <c r="H169" s="294">
        <f t="shared" si="22"/>
        <v>0.58333333333333337</v>
      </c>
      <c r="I169" s="294">
        <f t="shared" si="23"/>
        <v>2.3178807947019868E-2</v>
      </c>
      <c r="J169" s="294">
        <f t="shared" si="24"/>
        <v>1.6908212560386472E-2</v>
      </c>
      <c r="K169" s="298">
        <v>12</v>
      </c>
      <c r="L169" s="294">
        <f t="shared" si="25"/>
        <v>1</v>
      </c>
      <c r="M169" s="294">
        <f t="shared" si="26"/>
        <v>2.8985507246376812E-2</v>
      </c>
      <c r="N169" s="299">
        <f t="shared" si="27"/>
        <v>2.8985507246376812E-2</v>
      </c>
    </row>
    <row r="170" spans="1:14" ht="13.5">
      <c r="A170" s="252"/>
      <c r="B170" s="181" t="s">
        <v>7</v>
      </c>
      <c r="C170" s="236">
        <v>11</v>
      </c>
      <c r="D170" s="294">
        <f t="shared" si="28"/>
        <v>0.36666666666666664</v>
      </c>
      <c r="E170" s="294">
        <f t="shared" si="20"/>
        <v>9.8214285714285712E-2</v>
      </c>
      <c r="F170" s="294">
        <f t="shared" si="21"/>
        <v>2.6570048309178744E-2</v>
      </c>
      <c r="G170" s="298">
        <f t="shared" si="29"/>
        <v>19</v>
      </c>
      <c r="H170" s="294">
        <f t="shared" si="22"/>
        <v>0.6333333333333333</v>
      </c>
      <c r="I170" s="294">
        <f t="shared" si="23"/>
        <v>6.2913907284768214E-2</v>
      </c>
      <c r="J170" s="294">
        <f t="shared" si="24"/>
        <v>4.5893719806763288E-2</v>
      </c>
      <c r="K170" s="298">
        <v>30</v>
      </c>
      <c r="L170" s="294">
        <f t="shared" si="25"/>
        <v>1</v>
      </c>
      <c r="M170" s="294">
        <f t="shared" si="26"/>
        <v>7.2463768115942032E-2</v>
      </c>
      <c r="N170" s="299">
        <f t="shared" si="27"/>
        <v>7.2463768115942032E-2</v>
      </c>
    </row>
    <row r="171" spans="1:14" ht="13.5">
      <c r="A171" s="252"/>
      <c r="B171" s="181" t="s">
        <v>29</v>
      </c>
      <c r="C171" s="236">
        <v>1</v>
      </c>
      <c r="D171" s="294">
        <f t="shared" si="28"/>
        <v>7.1428571428571425E-2</v>
      </c>
      <c r="E171" s="294">
        <f t="shared" si="20"/>
        <v>8.9285714285714281E-3</v>
      </c>
      <c r="F171" s="294">
        <f t="shared" si="21"/>
        <v>2.4154589371980675E-3</v>
      </c>
      <c r="G171" s="298">
        <f t="shared" si="29"/>
        <v>13</v>
      </c>
      <c r="H171" s="294">
        <f t="shared" si="22"/>
        <v>0.9285714285714286</v>
      </c>
      <c r="I171" s="294">
        <f t="shared" si="23"/>
        <v>4.3046357615894038E-2</v>
      </c>
      <c r="J171" s="294">
        <f t="shared" si="24"/>
        <v>3.140096618357488E-2</v>
      </c>
      <c r="K171" s="298">
        <v>14</v>
      </c>
      <c r="L171" s="294">
        <f t="shared" si="25"/>
        <v>1</v>
      </c>
      <c r="M171" s="294">
        <f t="shared" si="26"/>
        <v>3.3816425120772944E-2</v>
      </c>
      <c r="N171" s="299">
        <f t="shared" si="27"/>
        <v>3.3816425120772944E-2</v>
      </c>
    </row>
    <row r="172" spans="1:14" ht="13.5">
      <c r="A172" s="252"/>
      <c r="B172" s="181" t="s">
        <v>3</v>
      </c>
      <c r="C172" s="236">
        <v>2</v>
      </c>
      <c r="D172" s="294">
        <f t="shared" si="28"/>
        <v>0.25</v>
      </c>
      <c r="E172" s="294">
        <f t="shared" si="20"/>
        <v>1.7857142857142856E-2</v>
      </c>
      <c r="F172" s="294">
        <f t="shared" si="21"/>
        <v>4.830917874396135E-3</v>
      </c>
      <c r="G172" s="298">
        <f t="shared" si="29"/>
        <v>6</v>
      </c>
      <c r="H172" s="294">
        <f t="shared" si="22"/>
        <v>0.75</v>
      </c>
      <c r="I172" s="294">
        <f t="shared" si="23"/>
        <v>1.9867549668874173E-2</v>
      </c>
      <c r="J172" s="294">
        <f t="shared" si="24"/>
        <v>1.4492753623188406E-2</v>
      </c>
      <c r="K172" s="298">
        <v>8</v>
      </c>
      <c r="L172" s="294">
        <f t="shared" si="25"/>
        <v>1</v>
      </c>
      <c r="M172" s="294">
        <f t="shared" si="26"/>
        <v>1.932367149758454E-2</v>
      </c>
      <c r="N172" s="299">
        <f t="shared" si="27"/>
        <v>1.932367149758454E-2</v>
      </c>
    </row>
    <row r="173" spans="1:14" ht="13.5">
      <c r="A173" s="252"/>
      <c r="B173" s="181" t="s">
        <v>165</v>
      </c>
      <c r="C173" s="236">
        <v>1</v>
      </c>
      <c r="D173" s="294">
        <f t="shared" si="28"/>
        <v>0.1</v>
      </c>
      <c r="E173" s="294">
        <f t="shared" si="20"/>
        <v>8.9285714285714281E-3</v>
      </c>
      <c r="F173" s="294">
        <f t="shared" si="21"/>
        <v>2.4154589371980675E-3</v>
      </c>
      <c r="G173" s="298">
        <f t="shared" si="29"/>
        <v>9</v>
      </c>
      <c r="H173" s="294">
        <f t="shared" si="22"/>
        <v>0.9</v>
      </c>
      <c r="I173" s="294">
        <f t="shared" si="23"/>
        <v>2.9801324503311258E-2</v>
      </c>
      <c r="J173" s="294">
        <f t="shared" si="24"/>
        <v>2.1739130434782608E-2</v>
      </c>
      <c r="K173" s="298">
        <v>10</v>
      </c>
      <c r="L173" s="294">
        <f t="shared" si="25"/>
        <v>1</v>
      </c>
      <c r="M173" s="294">
        <f t="shared" si="26"/>
        <v>2.4154589371980676E-2</v>
      </c>
      <c r="N173" s="299">
        <f t="shared" si="27"/>
        <v>2.4154589371980676E-2</v>
      </c>
    </row>
    <row r="174" spans="1:14" ht="13.5">
      <c r="A174" s="252"/>
      <c r="B174" s="182"/>
      <c r="C174" s="241"/>
      <c r="D174" s="294"/>
      <c r="E174" s="253"/>
      <c r="F174" s="253"/>
      <c r="G174" s="300"/>
      <c r="H174" s="294"/>
      <c r="I174" s="253"/>
      <c r="J174" s="253"/>
      <c r="K174" s="300"/>
      <c r="L174" s="294"/>
      <c r="M174" s="253"/>
      <c r="N174" s="239"/>
    </row>
    <row r="175" spans="1:14" ht="13.5">
      <c r="A175" s="255"/>
      <c r="B175" s="301" t="s">
        <v>22</v>
      </c>
      <c r="C175" s="257">
        <f>SUM(C144:C174)</f>
        <v>112</v>
      </c>
      <c r="D175" s="302">
        <f>C175/$K175</f>
        <v>0.27053140096618356</v>
      </c>
      <c r="E175" s="303">
        <v>1</v>
      </c>
      <c r="F175" s="302">
        <f>C175/$K$175</f>
        <v>0.27053140096618356</v>
      </c>
      <c r="G175" s="304">
        <f>SUM(G144:G173)</f>
        <v>302</v>
      </c>
      <c r="H175" s="302">
        <f>G175/$K175</f>
        <v>0.72946859903381644</v>
      </c>
      <c r="I175" s="303">
        <v>1</v>
      </c>
      <c r="J175" s="302">
        <f>G175/$K$175</f>
        <v>0.72946859903381644</v>
      </c>
      <c r="K175" s="304">
        <f>SUM(K144:K173)</f>
        <v>414</v>
      </c>
      <c r="L175" s="302">
        <f>K175/$K175</f>
        <v>1</v>
      </c>
      <c r="M175" s="303">
        <v>1</v>
      </c>
      <c r="N175" s="305">
        <f>K175/$K$175</f>
        <v>1</v>
      </c>
    </row>
    <row r="176" spans="1:14" ht="13.5">
      <c r="A176" s="21"/>
      <c r="B176" s="22" t="s">
        <v>167</v>
      </c>
      <c r="C176" s="20">
        <f>K175</f>
        <v>414</v>
      </c>
      <c r="D176" s="19"/>
      <c r="E176" s="19"/>
      <c r="F176" s="19"/>
      <c r="G176" s="20"/>
      <c r="H176" s="19"/>
      <c r="I176" s="19"/>
      <c r="J176" s="19"/>
      <c r="K176" s="20"/>
      <c r="L176" s="19"/>
      <c r="M176" s="19"/>
      <c r="N176" s="19"/>
    </row>
    <row r="178" spans="1:14" ht="12.75" thickBot="1">
      <c r="A178" s="1">
        <v>2005</v>
      </c>
    </row>
    <row r="179" spans="1:14">
      <c r="A179" s="176"/>
      <c r="B179" s="10" t="s">
        <v>0</v>
      </c>
      <c r="C179" s="617" t="s">
        <v>81</v>
      </c>
      <c r="D179" s="617"/>
      <c r="E179" s="617"/>
      <c r="F179" s="617"/>
      <c r="G179" s="617"/>
      <c r="H179" s="617"/>
      <c r="I179" s="617"/>
      <c r="J179" s="617"/>
      <c r="K179" s="617"/>
      <c r="L179" s="617"/>
      <c r="M179" s="617"/>
      <c r="N179" s="617"/>
    </row>
    <row r="180" spans="1:14">
      <c r="A180" s="12"/>
      <c r="B180" s="12"/>
      <c r="C180" s="618" t="s">
        <v>57</v>
      </c>
      <c r="D180" s="619"/>
      <c r="E180" s="619"/>
      <c r="F180" s="619"/>
      <c r="G180" s="619" t="s">
        <v>58</v>
      </c>
      <c r="H180" s="619"/>
      <c r="I180" s="619"/>
      <c r="J180" s="619"/>
      <c r="K180" s="619" t="s">
        <v>22</v>
      </c>
      <c r="L180" s="619"/>
      <c r="M180" s="619"/>
      <c r="N180" s="620"/>
    </row>
    <row r="181" spans="1:14" ht="12.75" thickBot="1">
      <c r="A181" s="16"/>
      <c r="B181" s="16"/>
      <c r="C181" s="29" t="s">
        <v>60</v>
      </c>
      <c r="D181" s="30" t="s">
        <v>61</v>
      </c>
      <c r="E181" s="30" t="s">
        <v>62</v>
      </c>
      <c r="F181" s="30" t="s">
        <v>63</v>
      </c>
      <c r="G181" s="30" t="s">
        <v>60</v>
      </c>
      <c r="H181" s="30" t="s">
        <v>61</v>
      </c>
      <c r="I181" s="30" t="s">
        <v>62</v>
      </c>
      <c r="J181" s="30" t="s">
        <v>63</v>
      </c>
      <c r="K181" s="30" t="s">
        <v>60</v>
      </c>
      <c r="L181" s="30" t="s">
        <v>61</v>
      </c>
      <c r="M181" s="30" t="s">
        <v>62</v>
      </c>
      <c r="N181" s="31" t="s">
        <v>63</v>
      </c>
    </row>
    <row r="182" spans="1:14" ht="13.5">
      <c r="A182" s="17" t="s">
        <v>23</v>
      </c>
      <c r="B182" s="32" t="s">
        <v>1</v>
      </c>
      <c r="C182" s="33">
        <v>3</v>
      </c>
      <c r="D182" s="34">
        <v>0.10299999999999999</v>
      </c>
      <c r="E182" s="34">
        <v>2.8000000000000001E-2</v>
      </c>
      <c r="F182" s="34">
        <v>4.0000000000000001E-3</v>
      </c>
      <c r="G182" s="35">
        <v>26</v>
      </c>
      <c r="H182" s="34">
        <v>0.89700000000000002</v>
      </c>
      <c r="I182" s="34">
        <v>3.7999999999999999E-2</v>
      </c>
      <c r="J182" s="34">
        <v>3.3000000000000002E-2</v>
      </c>
      <c r="K182" s="35">
        <v>29</v>
      </c>
      <c r="L182" s="34">
        <v>1</v>
      </c>
      <c r="M182" s="34">
        <v>3.5999999999999997E-2</v>
      </c>
      <c r="N182" s="36">
        <v>3.5999999999999997E-2</v>
      </c>
    </row>
    <row r="183" spans="1:14" ht="13.5">
      <c r="A183" s="21"/>
      <c r="B183" s="37" t="s">
        <v>2</v>
      </c>
      <c r="C183" s="38">
        <v>1</v>
      </c>
      <c r="D183" s="39">
        <v>7.6999999999999999E-2</v>
      </c>
      <c r="E183" s="39">
        <v>8.9999999999999993E-3</v>
      </c>
      <c r="F183" s="39">
        <v>1E-3</v>
      </c>
      <c r="G183" s="40">
        <v>12</v>
      </c>
      <c r="H183" s="39">
        <v>0.92300000000000004</v>
      </c>
      <c r="I183" s="39">
        <v>1.7000000000000001E-2</v>
      </c>
      <c r="J183" s="39">
        <v>1.4999999999999999E-2</v>
      </c>
      <c r="K183" s="40">
        <v>13</v>
      </c>
      <c r="L183" s="39">
        <v>1</v>
      </c>
      <c r="M183" s="39">
        <v>1.6E-2</v>
      </c>
      <c r="N183" s="41">
        <v>1.6E-2</v>
      </c>
    </row>
    <row r="184" spans="1:14" ht="13.5">
      <c r="A184" s="21"/>
      <c r="B184" s="37" t="s">
        <v>12</v>
      </c>
      <c r="C184" s="38">
        <v>0</v>
      </c>
      <c r="D184" s="39">
        <v>0</v>
      </c>
      <c r="E184" s="39">
        <v>0</v>
      </c>
      <c r="F184" s="39">
        <v>0</v>
      </c>
      <c r="G184" s="40">
        <v>14</v>
      </c>
      <c r="H184" s="39">
        <v>1</v>
      </c>
      <c r="I184" s="39">
        <v>0.02</v>
      </c>
      <c r="J184" s="39">
        <v>1.7999999999999999E-2</v>
      </c>
      <c r="K184" s="40">
        <v>14</v>
      </c>
      <c r="L184" s="39">
        <v>1</v>
      </c>
      <c r="M184" s="39">
        <v>1.7999999999999999E-2</v>
      </c>
      <c r="N184" s="41">
        <v>1.7999999999999999E-2</v>
      </c>
    </row>
    <row r="185" spans="1:14" ht="13.5">
      <c r="A185" s="21"/>
      <c r="B185" s="37" t="s">
        <v>4</v>
      </c>
      <c r="C185" s="38">
        <v>38</v>
      </c>
      <c r="D185" s="39">
        <v>0.56699999999999995</v>
      </c>
      <c r="E185" s="39">
        <v>0.35499999999999998</v>
      </c>
      <c r="F185" s="39">
        <v>4.8000000000000001E-2</v>
      </c>
      <c r="G185" s="40">
        <v>29</v>
      </c>
      <c r="H185" s="39">
        <v>0.433</v>
      </c>
      <c r="I185" s="39">
        <v>4.2000000000000003E-2</v>
      </c>
      <c r="J185" s="39">
        <v>3.5999999999999997E-2</v>
      </c>
      <c r="K185" s="40">
        <v>67</v>
      </c>
      <c r="L185" s="39">
        <v>1</v>
      </c>
      <c r="M185" s="39">
        <v>8.4000000000000005E-2</v>
      </c>
      <c r="N185" s="41">
        <v>8.4000000000000005E-2</v>
      </c>
    </row>
    <row r="186" spans="1:14" ht="13.5">
      <c r="A186" s="21"/>
      <c r="B186" s="37" t="s">
        <v>6</v>
      </c>
      <c r="C186" s="38">
        <v>3</v>
      </c>
      <c r="D186" s="39">
        <v>0.33300000000000002</v>
      </c>
      <c r="E186" s="39">
        <v>2.8000000000000001E-2</v>
      </c>
      <c r="F186" s="39">
        <v>4.0000000000000001E-3</v>
      </c>
      <c r="G186" s="40">
        <v>6</v>
      </c>
      <c r="H186" s="39">
        <v>0.66700000000000004</v>
      </c>
      <c r="I186" s="39">
        <v>8.9999999999999993E-3</v>
      </c>
      <c r="J186" s="39">
        <v>8.0000000000000002E-3</v>
      </c>
      <c r="K186" s="40">
        <v>9</v>
      </c>
      <c r="L186" s="39">
        <v>1</v>
      </c>
      <c r="M186" s="39">
        <v>1.0999999999999999E-2</v>
      </c>
      <c r="N186" s="41">
        <v>1.0999999999999999E-2</v>
      </c>
    </row>
    <row r="187" spans="1:14" ht="13.5">
      <c r="A187" s="21"/>
      <c r="B187" s="37" t="s">
        <v>8</v>
      </c>
      <c r="C187" s="38">
        <v>0</v>
      </c>
      <c r="D187" s="39">
        <v>0</v>
      </c>
      <c r="E187" s="39">
        <v>0</v>
      </c>
      <c r="F187" s="39">
        <v>0</v>
      </c>
      <c r="G187" s="40">
        <v>15</v>
      </c>
      <c r="H187" s="39">
        <v>1</v>
      </c>
      <c r="I187" s="39">
        <v>2.1999999999999999E-2</v>
      </c>
      <c r="J187" s="39">
        <v>1.9E-2</v>
      </c>
      <c r="K187" s="40">
        <v>15</v>
      </c>
      <c r="L187" s="39">
        <v>1</v>
      </c>
      <c r="M187" s="39">
        <v>1.9E-2</v>
      </c>
      <c r="N187" s="41">
        <v>1.9E-2</v>
      </c>
    </row>
    <row r="188" spans="1:14" ht="13.5">
      <c r="A188" s="21"/>
      <c r="B188" s="37" t="s">
        <v>9</v>
      </c>
      <c r="C188" s="38">
        <v>8</v>
      </c>
      <c r="D188" s="39">
        <v>0.25</v>
      </c>
      <c r="E188" s="39">
        <v>7.4999999999999997E-2</v>
      </c>
      <c r="F188" s="39">
        <v>0.01</v>
      </c>
      <c r="G188" s="40">
        <v>24</v>
      </c>
      <c r="H188" s="39">
        <v>0.75</v>
      </c>
      <c r="I188" s="39">
        <v>3.5000000000000003E-2</v>
      </c>
      <c r="J188" s="39">
        <v>0.03</v>
      </c>
      <c r="K188" s="40">
        <v>32</v>
      </c>
      <c r="L188" s="39">
        <v>1</v>
      </c>
      <c r="M188" s="39">
        <v>0.04</v>
      </c>
      <c r="N188" s="41">
        <v>0.04</v>
      </c>
    </row>
    <row r="189" spans="1:14" ht="13.5">
      <c r="A189" s="21"/>
      <c r="B189" s="37" t="s">
        <v>10</v>
      </c>
      <c r="C189" s="38">
        <v>5</v>
      </c>
      <c r="D189" s="39">
        <v>0.217</v>
      </c>
      <c r="E189" s="39">
        <v>4.7E-2</v>
      </c>
      <c r="F189" s="39">
        <v>6.0000000000000001E-3</v>
      </c>
      <c r="G189" s="40">
        <v>18</v>
      </c>
      <c r="H189" s="39">
        <v>0.78300000000000003</v>
      </c>
      <c r="I189" s="39">
        <v>2.5999999999999999E-2</v>
      </c>
      <c r="J189" s="39">
        <v>2.3E-2</v>
      </c>
      <c r="K189" s="40">
        <v>23</v>
      </c>
      <c r="L189" s="39">
        <v>1</v>
      </c>
      <c r="M189" s="39">
        <v>2.9000000000000001E-2</v>
      </c>
      <c r="N189" s="41">
        <v>2.9000000000000001E-2</v>
      </c>
    </row>
    <row r="190" spans="1:14" ht="13.5">
      <c r="A190" s="21"/>
      <c r="B190" s="37" t="s">
        <v>5</v>
      </c>
      <c r="C190" s="38">
        <v>11</v>
      </c>
      <c r="D190" s="39">
        <v>8.1000000000000003E-2</v>
      </c>
      <c r="E190" s="39">
        <v>0.10299999999999999</v>
      </c>
      <c r="F190" s="39">
        <v>1.4E-2</v>
      </c>
      <c r="G190" s="40">
        <v>125</v>
      </c>
      <c r="H190" s="39">
        <v>0.91900000000000004</v>
      </c>
      <c r="I190" s="39">
        <v>0.18</v>
      </c>
      <c r="J190" s="39">
        <v>0.156</v>
      </c>
      <c r="K190" s="40">
        <v>136</v>
      </c>
      <c r="L190" s="39">
        <v>1</v>
      </c>
      <c r="M190" s="39">
        <v>0.17</v>
      </c>
      <c r="N190" s="41">
        <v>0.17</v>
      </c>
    </row>
    <row r="191" spans="1:14" ht="13.5">
      <c r="A191" s="21"/>
      <c r="B191" s="37" t="s">
        <v>11</v>
      </c>
      <c r="C191" s="38">
        <v>0</v>
      </c>
      <c r="D191" s="39">
        <v>0</v>
      </c>
      <c r="E191" s="39">
        <v>0</v>
      </c>
      <c r="F191" s="39">
        <v>0</v>
      </c>
      <c r="G191" s="40">
        <v>14</v>
      </c>
      <c r="H191" s="39">
        <v>1</v>
      </c>
      <c r="I191" s="39">
        <v>0.02</v>
      </c>
      <c r="J191" s="39">
        <v>1.7999999999999999E-2</v>
      </c>
      <c r="K191" s="40">
        <v>14</v>
      </c>
      <c r="L191" s="39">
        <v>1</v>
      </c>
      <c r="M191" s="39">
        <v>1.7999999999999999E-2</v>
      </c>
      <c r="N191" s="41">
        <v>1.7999999999999999E-2</v>
      </c>
    </row>
    <row r="192" spans="1:14" ht="13.5">
      <c r="A192" s="21"/>
      <c r="B192" s="37" t="s">
        <v>13</v>
      </c>
      <c r="C192" s="38">
        <v>0</v>
      </c>
      <c r="D192" s="39">
        <v>0</v>
      </c>
      <c r="E192" s="39">
        <v>0</v>
      </c>
      <c r="F192" s="39">
        <v>0</v>
      </c>
      <c r="G192" s="40">
        <v>61</v>
      </c>
      <c r="H192" s="39">
        <v>1</v>
      </c>
      <c r="I192" s="39">
        <v>8.7999999999999995E-2</v>
      </c>
      <c r="J192" s="39">
        <v>7.5999999999999998E-2</v>
      </c>
      <c r="K192" s="40">
        <v>61</v>
      </c>
      <c r="L192" s="39">
        <v>1</v>
      </c>
      <c r="M192" s="39">
        <v>7.5999999999999998E-2</v>
      </c>
      <c r="N192" s="41">
        <v>7.5999999999999998E-2</v>
      </c>
    </row>
    <row r="193" spans="1:14" ht="13.5">
      <c r="A193" s="21"/>
      <c r="B193" s="37" t="s">
        <v>14</v>
      </c>
      <c r="C193" s="38">
        <v>2</v>
      </c>
      <c r="D193" s="39">
        <v>4.2999999999999997E-2</v>
      </c>
      <c r="E193" s="39">
        <v>1.9E-2</v>
      </c>
      <c r="F193" s="39">
        <v>3.0000000000000001E-3</v>
      </c>
      <c r="G193" s="40">
        <v>44</v>
      </c>
      <c r="H193" s="39">
        <v>0.95699999999999996</v>
      </c>
      <c r="I193" s="39">
        <v>6.3E-2</v>
      </c>
      <c r="J193" s="39">
        <v>5.5E-2</v>
      </c>
      <c r="K193" s="40">
        <v>46</v>
      </c>
      <c r="L193" s="39">
        <v>1</v>
      </c>
      <c r="M193" s="39">
        <v>5.8000000000000003E-2</v>
      </c>
      <c r="N193" s="41">
        <v>5.8000000000000003E-2</v>
      </c>
    </row>
    <row r="194" spans="1:14" ht="13.5">
      <c r="A194" s="21"/>
      <c r="B194" s="37" t="s">
        <v>15</v>
      </c>
      <c r="C194" s="38">
        <v>8</v>
      </c>
      <c r="D194" s="39">
        <v>0.14799999999999999</v>
      </c>
      <c r="E194" s="39">
        <v>7.4999999999999997E-2</v>
      </c>
      <c r="F194" s="39">
        <v>0.01</v>
      </c>
      <c r="G194" s="40">
        <v>46</v>
      </c>
      <c r="H194" s="39">
        <v>0.85199999999999998</v>
      </c>
      <c r="I194" s="39">
        <v>6.6000000000000003E-2</v>
      </c>
      <c r="J194" s="39">
        <v>5.8000000000000003E-2</v>
      </c>
      <c r="K194" s="40">
        <v>54</v>
      </c>
      <c r="L194" s="39">
        <v>1</v>
      </c>
      <c r="M194" s="39">
        <v>6.8000000000000005E-2</v>
      </c>
      <c r="N194" s="41">
        <v>6.8000000000000005E-2</v>
      </c>
    </row>
    <row r="195" spans="1:14" ht="13.5">
      <c r="A195" s="21"/>
      <c r="B195" s="37" t="s">
        <v>16</v>
      </c>
      <c r="C195" s="38">
        <v>0</v>
      </c>
      <c r="D195" s="39">
        <v>0</v>
      </c>
      <c r="E195" s="39">
        <v>0</v>
      </c>
      <c r="F195" s="39">
        <v>0</v>
      </c>
      <c r="G195" s="40">
        <v>17</v>
      </c>
      <c r="H195" s="39">
        <v>1</v>
      </c>
      <c r="I195" s="39">
        <v>2.5000000000000001E-2</v>
      </c>
      <c r="J195" s="39">
        <v>2.1000000000000001E-2</v>
      </c>
      <c r="K195" s="40">
        <v>17</v>
      </c>
      <c r="L195" s="39">
        <v>1</v>
      </c>
      <c r="M195" s="39">
        <v>2.1000000000000001E-2</v>
      </c>
      <c r="N195" s="41">
        <v>2.1000000000000001E-2</v>
      </c>
    </row>
    <row r="196" spans="1:14" ht="13.5">
      <c r="A196" s="21"/>
      <c r="B196" s="37" t="s">
        <v>21</v>
      </c>
      <c r="C196" s="38">
        <v>0</v>
      </c>
      <c r="D196" s="39">
        <v>0</v>
      </c>
      <c r="E196" s="39">
        <v>0</v>
      </c>
      <c r="F196" s="39">
        <v>0</v>
      </c>
      <c r="G196" s="40">
        <v>4</v>
      </c>
      <c r="H196" s="39">
        <v>1</v>
      </c>
      <c r="I196" s="39">
        <v>6.0000000000000001E-3</v>
      </c>
      <c r="J196" s="39">
        <v>5.0000000000000001E-3</v>
      </c>
      <c r="K196" s="40">
        <v>4</v>
      </c>
      <c r="L196" s="39">
        <v>1</v>
      </c>
      <c r="M196" s="39">
        <v>5.0000000000000001E-3</v>
      </c>
      <c r="N196" s="41">
        <v>5.0000000000000001E-3</v>
      </c>
    </row>
    <row r="197" spans="1:14" ht="13.5">
      <c r="A197" s="21"/>
      <c r="B197" s="37" t="s">
        <v>17</v>
      </c>
      <c r="C197" s="38">
        <v>11</v>
      </c>
      <c r="D197" s="39">
        <v>0.42299999999999999</v>
      </c>
      <c r="E197" s="39">
        <v>0.10299999999999999</v>
      </c>
      <c r="F197" s="39">
        <v>1.4E-2</v>
      </c>
      <c r="G197" s="40">
        <v>15</v>
      </c>
      <c r="H197" s="39">
        <v>0.57699999999999996</v>
      </c>
      <c r="I197" s="39">
        <v>2.1999999999999999E-2</v>
      </c>
      <c r="J197" s="39">
        <v>1.9E-2</v>
      </c>
      <c r="K197" s="40">
        <v>26</v>
      </c>
      <c r="L197" s="39">
        <v>1</v>
      </c>
      <c r="M197" s="39">
        <v>3.3000000000000002E-2</v>
      </c>
      <c r="N197" s="41">
        <v>3.3000000000000002E-2</v>
      </c>
    </row>
    <row r="198" spans="1:14" ht="13.5">
      <c r="A198" s="21"/>
      <c r="B198" s="37" t="s">
        <v>18</v>
      </c>
      <c r="C198" s="38">
        <v>1</v>
      </c>
      <c r="D198" s="39">
        <v>0.125</v>
      </c>
      <c r="E198" s="39">
        <v>8.9999999999999993E-3</v>
      </c>
      <c r="F198" s="39">
        <v>1E-3</v>
      </c>
      <c r="G198" s="40">
        <v>7</v>
      </c>
      <c r="H198" s="39">
        <v>0.875</v>
      </c>
      <c r="I198" s="39">
        <v>0.01</v>
      </c>
      <c r="J198" s="39">
        <v>8.9999999999999993E-3</v>
      </c>
      <c r="K198" s="40">
        <v>8</v>
      </c>
      <c r="L198" s="39">
        <v>1</v>
      </c>
      <c r="M198" s="39">
        <v>0.01</v>
      </c>
      <c r="N198" s="41">
        <v>0.01</v>
      </c>
    </row>
    <row r="199" spans="1:14" ht="13.5">
      <c r="A199" s="21"/>
      <c r="B199" s="37" t="s">
        <v>19</v>
      </c>
      <c r="C199" s="38">
        <v>1</v>
      </c>
      <c r="D199" s="39">
        <v>2.3E-2</v>
      </c>
      <c r="E199" s="39">
        <v>8.9999999999999993E-3</v>
      </c>
      <c r="F199" s="39">
        <v>1E-3</v>
      </c>
      <c r="G199" s="40">
        <v>43</v>
      </c>
      <c r="H199" s="39">
        <v>0.97699999999999998</v>
      </c>
      <c r="I199" s="39">
        <v>6.2E-2</v>
      </c>
      <c r="J199" s="39">
        <v>5.3999999999999999E-2</v>
      </c>
      <c r="K199" s="40">
        <v>44</v>
      </c>
      <c r="L199" s="39">
        <v>1</v>
      </c>
      <c r="M199" s="39">
        <v>5.5E-2</v>
      </c>
      <c r="N199" s="41">
        <v>5.5E-2</v>
      </c>
    </row>
    <row r="200" spans="1:14" ht="13.5">
      <c r="A200" s="21"/>
      <c r="B200" s="37" t="s">
        <v>65</v>
      </c>
      <c r="C200" s="38">
        <v>3</v>
      </c>
      <c r="D200" s="39">
        <v>4.9000000000000002E-2</v>
      </c>
      <c r="E200" s="39">
        <v>2.8000000000000001E-2</v>
      </c>
      <c r="F200" s="39">
        <v>4.0000000000000001E-3</v>
      </c>
      <c r="G200" s="40">
        <v>58</v>
      </c>
      <c r="H200" s="39">
        <v>0.95099999999999996</v>
      </c>
      <c r="I200" s="39">
        <v>8.4000000000000005E-2</v>
      </c>
      <c r="J200" s="39">
        <v>7.2999999999999995E-2</v>
      </c>
      <c r="K200" s="40">
        <v>61</v>
      </c>
      <c r="L200" s="39">
        <v>1</v>
      </c>
      <c r="M200" s="39">
        <v>7.5999999999999998E-2</v>
      </c>
      <c r="N200" s="41">
        <v>7.5999999999999998E-2</v>
      </c>
    </row>
    <row r="201" spans="1:14" ht="13.5">
      <c r="A201" s="21"/>
      <c r="B201" s="37" t="s">
        <v>20</v>
      </c>
      <c r="C201" s="38">
        <v>0</v>
      </c>
      <c r="D201" s="39">
        <v>0</v>
      </c>
      <c r="E201" s="39">
        <v>0</v>
      </c>
      <c r="F201" s="39">
        <v>0</v>
      </c>
      <c r="G201" s="40">
        <v>25</v>
      </c>
      <c r="H201" s="39">
        <v>1</v>
      </c>
      <c r="I201" s="39">
        <v>3.5999999999999997E-2</v>
      </c>
      <c r="J201" s="39">
        <v>3.1E-2</v>
      </c>
      <c r="K201" s="40">
        <v>25</v>
      </c>
      <c r="L201" s="39">
        <v>1</v>
      </c>
      <c r="M201" s="39">
        <v>3.1E-2</v>
      </c>
      <c r="N201" s="41">
        <v>3.1E-2</v>
      </c>
    </row>
    <row r="202" spans="1:14" ht="13.5">
      <c r="A202" s="21"/>
      <c r="B202" s="37" t="s">
        <v>7</v>
      </c>
      <c r="C202" s="38">
        <v>8</v>
      </c>
      <c r="D202" s="39">
        <v>0.11899999999999999</v>
      </c>
      <c r="E202" s="39">
        <v>7.4999999999999997E-2</v>
      </c>
      <c r="F202" s="39">
        <v>0.01</v>
      </c>
      <c r="G202" s="40">
        <v>59</v>
      </c>
      <c r="H202" s="39">
        <v>0.88100000000000001</v>
      </c>
      <c r="I202" s="39">
        <v>8.5000000000000006E-2</v>
      </c>
      <c r="J202" s="39">
        <v>7.3999999999999996E-2</v>
      </c>
      <c r="K202" s="40">
        <v>67</v>
      </c>
      <c r="L202" s="39">
        <v>1</v>
      </c>
      <c r="M202" s="39">
        <v>8.4000000000000005E-2</v>
      </c>
      <c r="N202" s="41">
        <v>8.4000000000000005E-2</v>
      </c>
    </row>
    <row r="203" spans="1:14" ht="13.5">
      <c r="A203" s="21"/>
      <c r="B203" s="37" t="s">
        <v>3</v>
      </c>
      <c r="C203" s="42">
        <v>3</v>
      </c>
      <c r="D203" s="43">
        <v>0.111</v>
      </c>
      <c r="E203" s="43">
        <v>2.8000000000000001E-2</v>
      </c>
      <c r="F203" s="43">
        <v>4.0000000000000001E-3</v>
      </c>
      <c r="G203" s="44">
        <v>24</v>
      </c>
      <c r="H203" s="43">
        <v>0.88900000000000001</v>
      </c>
      <c r="I203" s="43">
        <v>3.5000000000000003E-2</v>
      </c>
      <c r="J203" s="43">
        <v>0.03</v>
      </c>
      <c r="K203" s="44">
        <v>27</v>
      </c>
      <c r="L203" s="43">
        <v>1</v>
      </c>
      <c r="M203" s="43">
        <v>3.4000000000000002E-2</v>
      </c>
      <c r="N203" s="45">
        <v>3.4000000000000002E-2</v>
      </c>
    </row>
    <row r="204" spans="1:14" ht="13.5">
      <c r="A204" s="21"/>
      <c r="B204" s="37" t="s">
        <v>165</v>
      </c>
      <c r="C204" s="38">
        <v>1</v>
      </c>
      <c r="D204" s="39">
        <v>0.125</v>
      </c>
      <c r="E204" s="39">
        <v>8.9999999999999993E-3</v>
      </c>
      <c r="F204" s="39">
        <v>1E-3</v>
      </c>
      <c r="G204" s="40">
        <v>7</v>
      </c>
      <c r="H204" s="39">
        <v>0.875</v>
      </c>
      <c r="I204" s="39">
        <v>0.01</v>
      </c>
      <c r="J204" s="39">
        <v>8.9999999999999993E-3</v>
      </c>
      <c r="K204" s="40">
        <v>8</v>
      </c>
      <c r="L204" s="39">
        <v>1</v>
      </c>
      <c r="M204" s="39">
        <v>0.01</v>
      </c>
      <c r="N204" s="41">
        <v>0.01</v>
      </c>
    </row>
    <row r="205" spans="1:14" ht="13.5">
      <c r="A205" s="21"/>
      <c r="B205" s="46"/>
      <c r="C205" s="42"/>
      <c r="D205" s="43"/>
      <c r="E205" s="43"/>
      <c r="F205" s="43"/>
      <c r="G205" s="44"/>
      <c r="H205" s="43"/>
      <c r="I205" s="43"/>
      <c r="J205" s="43"/>
      <c r="K205" s="44"/>
      <c r="L205" s="43"/>
      <c r="M205" s="43"/>
      <c r="N205" s="45"/>
    </row>
    <row r="206" spans="1:14" ht="14.25" thickBot="1">
      <c r="A206" s="23"/>
      <c r="B206" s="24" t="s">
        <v>22</v>
      </c>
      <c r="C206" s="25">
        <v>107</v>
      </c>
      <c r="D206" s="26">
        <v>0.13400000000000001</v>
      </c>
      <c r="E206" s="26">
        <v>1</v>
      </c>
      <c r="F206" s="26">
        <v>0.13400000000000001</v>
      </c>
      <c r="G206" s="27">
        <v>693</v>
      </c>
      <c r="H206" s="26">
        <v>0.86599999999999999</v>
      </c>
      <c r="I206" s="26">
        <v>1</v>
      </c>
      <c r="J206" s="26">
        <v>0.86599999999999999</v>
      </c>
      <c r="K206" s="27">
        <v>800</v>
      </c>
      <c r="L206" s="26">
        <v>1</v>
      </c>
      <c r="M206" s="26">
        <v>1</v>
      </c>
      <c r="N206" s="28">
        <v>1</v>
      </c>
    </row>
    <row r="207" spans="1:14" ht="13.5">
      <c r="A207" s="183"/>
      <c r="B207" s="184"/>
      <c r="C207" s="20"/>
      <c r="D207" s="19"/>
      <c r="E207" s="19"/>
      <c r="F207" s="19"/>
      <c r="G207" s="20"/>
      <c r="H207" s="19"/>
      <c r="I207" s="19"/>
      <c r="J207" s="19"/>
      <c r="K207" s="20"/>
      <c r="L207" s="19"/>
      <c r="M207" s="19"/>
      <c r="N207" s="19"/>
    </row>
    <row r="208" spans="1:14" ht="13.5">
      <c r="A208" s="188">
        <v>2010</v>
      </c>
      <c r="B208" s="184"/>
      <c r="C208" s="20"/>
      <c r="D208" s="19"/>
      <c r="E208" s="19"/>
      <c r="F208" s="19"/>
      <c r="G208" s="20"/>
      <c r="H208" s="19"/>
      <c r="I208" s="19"/>
      <c r="J208" s="19"/>
      <c r="K208" s="20"/>
      <c r="L208" s="19"/>
      <c r="M208" s="19"/>
      <c r="N208" s="19"/>
    </row>
    <row r="209" spans="1:14">
      <c r="A209" s="290"/>
      <c r="B209" s="291" t="s">
        <v>0</v>
      </c>
      <c r="C209" s="608" t="s">
        <v>83</v>
      </c>
      <c r="D209" s="608"/>
      <c r="E209" s="608"/>
      <c r="F209" s="608"/>
      <c r="G209" s="608"/>
      <c r="H209" s="608"/>
      <c r="I209" s="608"/>
      <c r="J209" s="608"/>
      <c r="K209" s="608"/>
      <c r="L209" s="608"/>
      <c r="M209" s="608"/>
      <c r="N209" s="608"/>
    </row>
    <row r="210" spans="1:14">
      <c r="A210" s="292"/>
      <c r="B210" s="179"/>
      <c r="C210" s="608" t="s">
        <v>57</v>
      </c>
      <c r="D210" s="608"/>
      <c r="E210" s="608"/>
      <c r="F210" s="608"/>
      <c r="G210" s="608" t="s">
        <v>58</v>
      </c>
      <c r="H210" s="608"/>
      <c r="I210" s="608"/>
      <c r="J210" s="608"/>
      <c r="K210" s="608" t="s">
        <v>22</v>
      </c>
      <c r="L210" s="608"/>
      <c r="M210" s="608"/>
      <c r="N210" s="608"/>
    </row>
    <row r="211" spans="1:14">
      <c r="A211" s="292"/>
      <c r="B211" s="179"/>
      <c r="C211" s="293" t="s">
        <v>60</v>
      </c>
      <c r="D211" s="293" t="s">
        <v>61</v>
      </c>
      <c r="E211" s="293" t="s">
        <v>62</v>
      </c>
      <c r="F211" s="293" t="s">
        <v>63</v>
      </c>
      <c r="G211" s="293" t="s">
        <v>60</v>
      </c>
      <c r="H211" s="293" t="s">
        <v>61</v>
      </c>
      <c r="I211" s="293" t="s">
        <v>62</v>
      </c>
      <c r="J211" s="293" t="s">
        <v>63</v>
      </c>
      <c r="K211" s="293" t="s">
        <v>60</v>
      </c>
      <c r="L211" s="293" t="s">
        <v>61</v>
      </c>
      <c r="M211" s="293" t="s">
        <v>62</v>
      </c>
      <c r="N211" s="293" t="s">
        <v>63</v>
      </c>
    </row>
    <row r="212" spans="1:14" ht="13.5">
      <c r="A212" s="252" t="s">
        <v>23</v>
      </c>
      <c r="B212" s="181" t="s">
        <v>1</v>
      </c>
      <c r="C212" s="230">
        <v>4</v>
      </c>
      <c r="D212" s="294">
        <f>IF($K212=0,0,C212/$K212)</f>
        <v>0.25</v>
      </c>
      <c r="E212" s="295">
        <f t="shared" ref="E212:E241" si="30">C212/C$243</f>
        <v>2.3529411764705882E-2</v>
      </c>
      <c r="F212" s="295">
        <f t="shared" ref="F212:F241" si="31">C212/$K$243</f>
        <v>9.6618357487922701E-3</v>
      </c>
      <c r="G212" s="296">
        <f>K212-C212</f>
        <v>12</v>
      </c>
      <c r="H212" s="294">
        <f t="shared" ref="H212:H241" si="32">IF($K212=0,0,G212/$K212)</f>
        <v>0.75</v>
      </c>
      <c r="I212" s="295">
        <f t="shared" ref="I212:I241" si="33">G212/G$243</f>
        <v>4.9180327868852458E-2</v>
      </c>
      <c r="J212" s="295">
        <f t="shared" ref="J212:J241" si="34">G212/$K$243</f>
        <v>2.8985507246376812E-2</v>
      </c>
      <c r="K212" s="296">
        <v>16</v>
      </c>
      <c r="L212" s="294">
        <f t="shared" ref="L212:L241" si="35">IF($K212=0,0,K212/$K212)</f>
        <v>1</v>
      </c>
      <c r="M212" s="295">
        <f t="shared" ref="M212:M241" si="36">K212/K$243</f>
        <v>3.864734299516908E-2</v>
      </c>
      <c r="N212" s="297">
        <f t="shared" ref="N212:N241" si="37">K212/$K$243</f>
        <v>3.864734299516908E-2</v>
      </c>
    </row>
    <row r="213" spans="1:14" ht="13.5">
      <c r="A213" s="252"/>
      <c r="B213" s="181" t="s">
        <v>2</v>
      </c>
      <c r="C213" s="236">
        <v>3</v>
      </c>
      <c r="D213" s="294">
        <f t="shared" ref="D213:D241" si="38">IF($K213=0,0,C213/$K213)</f>
        <v>0.15</v>
      </c>
      <c r="E213" s="294">
        <f t="shared" si="30"/>
        <v>1.7647058823529412E-2</v>
      </c>
      <c r="F213" s="294">
        <f t="shared" si="31"/>
        <v>7.246376811594203E-3</v>
      </c>
      <c r="G213" s="298">
        <f t="shared" ref="G213:G241" si="39">K213-C213</f>
        <v>17</v>
      </c>
      <c r="H213" s="294">
        <f t="shared" si="32"/>
        <v>0.85</v>
      </c>
      <c r="I213" s="294">
        <f t="shared" si="33"/>
        <v>6.9672131147540978E-2</v>
      </c>
      <c r="J213" s="294">
        <f t="shared" si="34"/>
        <v>4.1062801932367152E-2</v>
      </c>
      <c r="K213" s="298">
        <v>20</v>
      </c>
      <c r="L213" s="294">
        <f t="shared" si="35"/>
        <v>1</v>
      </c>
      <c r="M213" s="294">
        <f t="shared" si="36"/>
        <v>4.8309178743961352E-2</v>
      </c>
      <c r="N213" s="299">
        <f t="shared" si="37"/>
        <v>4.8309178743961352E-2</v>
      </c>
    </row>
    <row r="214" spans="1:14" ht="13.5">
      <c r="A214" s="252"/>
      <c r="B214" s="181" t="s">
        <v>45</v>
      </c>
      <c r="C214" s="236">
        <v>0</v>
      </c>
      <c r="D214" s="294">
        <f t="shared" si="38"/>
        <v>0</v>
      </c>
      <c r="E214" s="294">
        <f t="shared" si="30"/>
        <v>0</v>
      </c>
      <c r="F214" s="294">
        <f t="shared" si="31"/>
        <v>0</v>
      </c>
      <c r="G214" s="298">
        <f t="shared" si="39"/>
        <v>1</v>
      </c>
      <c r="H214" s="294">
        <f t="shared" si="32"/>
        <v>1</v>
      </c>
      <c r="I214" s="294">
        <f t="shared" si="33"/>
        <v>4.0983606557377051E-3</v>
      </c>
      <c r="J214" s="294">
        <f t="shared" si="34"/>
        <v>2.4154589371980675E-3</v>
      </c>
      <c r="K214" s="298">
        <v>1</v>
      </c>
      <c r="L214" s="294">
        <f t="shared" si="35"/>
        <v>1</v>
      </c>
      <c r="M214" s="294">
        <f t="shared" si="36"/>
        <v>2.4154589371980675E-3</v>
      </c>
      <c r="N214" s="299">
        <f t="shared" si="37"/>
        <v>2.4154589371980675E-3</v>
      </c>
    </row>
    <row r="215" spans="1:14" ht="13.5">
      <c r="A215" s="252"/>
      <c r="B215" s="181" t="s">
        <v>46</v>
      </c>
      <c r="C215" s="236">
        <v>2</v>
      </c>
      <c r="D215" s="294">
        <f t="shared" si="38"/>
        <v>0.4</v>
      </c>
      <c r="E215" s="294">
        <f t="shared" si="30"/>
        <v>1.1764705882352941E-2</v>
      </c>
      <c r="F215" s="294">
        <f t="shared" si="31"/>
        <v>4.830917874396135E-3</v>
      </c>
      <c r="G215" s="298">
        <f t="shared" si="39"/>
        <v>3</v>
      </c>
      <c r="H215" s="294">
        <f t="shared" si="32"/>
        <v>0.6</v>
      </c>
      <c r="I215" s="294">
        <f t="shared" si="33"/>
        <v>1.2295081967213115E-2</v>
      </c>
      <c r="J215" s="294">
        <f t="shared" si="34"/>
        <v>7.246376811594203E-3</v>
      </c>
      <c r="K215" s="298">
        <v>5</v>
      </c>
      <c r="L215" s="294">
        <f t="shared" si="35"/>
        <v>1</v>
      </c>
      <c r="M215" s="294">
        <f t="shared" si="36"/>
        <v>1.2077294685990338E-2</v>
      </c>
      <c r="N215" s="299">
        <f t="shared" si="37"/>
        <v>1.2077294685990338E-2</v>
      </c>
    </row>
    <row r="216" spans="1:14" ht="13.5">
      <c r="A216" s="252"/>
      <c r="B216" s="181" t="s">
        <v>12</v>
      </c>
      <c r="C216" s="236">
        <v>0</v>
      </c>
      <c r="D216" s="294">
        <f t="shared" si="38"/>
        <v>0</v>
      </c>
      <c r="E216" s="294">
        <f t="shared" si="30"/>
        <v>0</v>
      </c>
      <c r="F216" s="294">
        <f t="shared" si="31"/>
        <v>0</v>
      </c>
      <c r="G216" s="298">
        <f t="shared" si="39"/>
        <v>4</v>
      </c>
      <c r="H216" s="294">
        <f t="shared" si="32"/>
        <v>1</v>
      </c>
      <c r="I216" s="294">
        <f t="shared" si="33"/>
        <v>1.6393442622950821E-2</v>
      </c>
      <c r="J216" s="294">
        <f t="shared" si="34"/>
        <v>9.6618357487922701E-3</v>
      </c>
      <c r="K216" s="298">
        <v>4</v>
      </c>
      <c r="L216" s="294">
        <f t="shared" si="35"/>
        <v>1</v>
      </c>
      <c r="M216" s="294">
        <f t="shared" si="36"/>
        <v>9.6618357487922701E-3</v>
      </c>
      <c r="N216" s="299">
        <f t="shared" si="37"/>
        <v>9.6618357487922701E-3</v>
      </c>
    </row>
    <row r="217" spans="1:14" ht="13.5">
      <c r="A217" s="252"/>
      <c r="B217" s="181" t="s">
        <v>4</v>
      </c>
      <c r="C217" s="236">
        <v>1</v>
      </c>
      <c r="D217" s="294">
        <f t="shared" si="38"/>
        <v>2.5000000000000001E-2</v>
      </c>
      <c r="E217" s="294">
        <f t="shared" si="30"/>
        <v>5.8823529411764705E-3</v>
      </c>
      <c r="F217" s="294">
        <f t="shared" si="31"/>
        <v>2.4154589371980675E-3</v>
      </c>
      <c r="G217" s="298">
        <f t="shared" si="39"/>
        <v>39</v>
      </c>
      <c r="H217" s="294">
        <f t="shared" si="32"/>
        <v>0.97499999999999998</v>
      </c>
      <c r="I217" s="294">
        <f t="shared" si="33"/>
        <v>0.1598360655737705</v>
      </c>
      <c r="J217" s="294">
        <f t="shared" si="34"/>
        <v>9.420289855072464E-2</v>
      </c>
      <c r="K217" s="298">
        <v>40</v>
      </c>
      <c r="L217" s="294">
        <f t="shared" si="35"/>
        <v>1</v>
      </c>
      <c r="M217" s="294">
        <f t="shared" si="36"/>
        <v>9.6618357487922704E-2</v>
      </c>
      <c r="N217" s="299">
        <f t="shared" si="37"/>
        <v>9.6618357487922704E-2</v>
      </c>
    </row>
    <row r="218" spans="1:14" ht="13.5">
      <c r="A218" s="252"/>
      <c r="B218" s="181" t="s">
        <v>6</v>
      </c>
      <c r="C218" s="236">
        <v>2</v>
      </c>
      <c r="D218" s="294">
        <f t="shared" si="38"/>
        <v>0.4</v>
      </c>
      <c r="E218" s="294">
        <f t="shared" si="30"/>
        <v>1.1764705882352941E-2</v>
      </c>
      <c r="F218" s="294">
        <f t="shared" si="31"/>
        <v>4.830917874396135E-3</v>
      </c>
      <c r="G218" s="298">
        <f t="shared" si="39"/>
        <v>3</v>
      </c>
      <c r="H218" s="294">
        <f t="shared" si="32"/>
        <v>0.6</v>
      </c>
      <c r="I218" s="294">
        <f t="shared" si="33"/>
        <v>1.2295081967213115E-2</v>
      </c>
      <c r="J218" s="294">
        <f t="shared" si="34"/>
        <v>7.246376811594203E-3</v>
      </c>
      <c r="K218" s="298">
        <v>5</v>
      </c>
      <c r="L218" s="294">
        <f t="shared" si="35"/>
        <v>1</v>
      </c>
      <c r="M218" s="294">
        <f t="shared" si="36"/>
        <v>1.2077294685990338E-2</v>
      </c>
      <c r="N218" s="299">
        <f t="shared" si="37"/>
        <v>1.2077294685990338E-2</v>
      </c>
    </row>
    <row r="219" spans="1:14" ht="13.5">
      <c r="A219" s="252"/>
      <c r="B219" s="181" t="s">
        <v>8</v>
      </c>
      <c r="C219" s="236">
        <v>0</v>
      </c>
      <c r="D219" s="294">
        <f t="shared" si="38"/>
        <v>0</v>
      </c>
      <c r="E219" s="294">
        <f t="shared" si="30"/>
        <v>0</v>
      </c>
      <c r="F219" s="294">
        <f t="shared" si="31"/>
        <v>0</v>
      </c>
      <c r="G219" s="298">
        <f t="shared" si="39"/>
        <v>0</v>
      </c>
      <c r="H219" s="294">
        <f t="shared" si="32"/>
        <v>0</v>
      </c>
      <c r="I219" s="294">
        <f t="shared" si="33"/>
        <v>0</v>
      </c>
      <c r="J219" s="294">
        <f t="shared" si="34"/>
        <v>0</v>
      </c>
      <c r="K219" s="298">
        <v>0</v>
      </c>
      <c r="L219" s="294">
        <f t="shared" si="35"/>
        <v>0</v>
      </c>
      <c r="M219" s="294">
        <f t="shared" si="36"/>
        <v>0</v>
      </c>
      <c r="N219" s="299">
        <f t="shared" si="37"/>
        <v>0</v>
      </c>
    </row>
    <row r="220" spans="1:14" ht="13.5">
      <c r="A220" s="252"/>
      <c r="B220" s="181" t="s">
        <v>9</v>
      </c>
      <c r="C220" s="236">
        <v>6</v>
      </c>
      <c r="D220" s="294">
        <f t="shared" si="38"/>
        <v>0.3</v>
      </c>
      <c r="E220" s="294">
        <f t="shared" si="30"/>
        <v>3.5294117647058823E-2</v>
      </c>
      <c r="F220" s="294">
        <f t="shared" si="31"/>
        <v>1.4492753623188406E-2</v>
      </c>
      <c r="G220" s="298">
        <f t="shared" si="39"/>
        <v>14</v>
      </c>
      <c r="H220" s="294">
        <f t="shared" si="32"/>
        <v>0.7</v>
      </c>
      <c r="I220" s="294">
        <f t="shared" si="33"/>
        <v>5.737704918032787E-2</v>
      </c>
      <c r="J220" s="294">
        <f t="shared" si="34"/>
        <v>3.3816425120772944E-2</v>
      </c>
      <c r="K220" s="298">
        <v>20</v>
      </c>
      <c r="L220" s="294">
        <f t="shared" si="35"/>
        <v>1</v>
      </c>
      <c r="M220" s="294">
        <f t="shared" si="36"/>
        <v>4.8309178743961352E-2</v>
      </c>
      <c r="N220" s="299">
        <f t="shared" si="37"/>
        <v>4.8309178743961352E-2</v>
      </c>
    </row>
    <row r="221" spans="1:14" ht="13.5">
      <c r="A221" s="252"/>
      <c r="B221" s="181" t="s">
        <v>10</v>
      </c>
      <c r="C221" s="236">
        <v>6</v>
      </c>
      <c r="D221" s="294">
        <f t="shared" si="38"/>
        <v>0.66666666666666663</v>
      </c>
      <c r="E221" s="294">
        <f t="shared" si="30"/>
        <v>3.5294117647058823E-2</v>
      </c>
      <c r="F221" s="294">
        <f t="shared" si="31"/>
        <v>1.4492753623188406E-2</v>
      </c>
      <c r="G221" s="298">
        <f t="shared" si="39"/>
        <v>3</v>
      </c>
      <c r="H221" s="294">
        <f t="shared" si="32"/>
        <v>0.33333333333333331</v>
      </c>
      <c r="I221" s="294">
        <f t="shared" si="33"/>
        <v>1.2295081967213115E-2</v>
      </c>
      <c r="J221" s="294">
        <f t="shared" si="34"/>
        <v>7.246376811594203E-3</v>
      </c>
      <c r="K221" s="298">
        <v>9</v>
      </c>
      <c r="L221" s="294">
        <f t="shared" si="35"/>
        <v>1</v>
      </c>
      <c r="M221" s="294">
        <f t="shared" si="36"/>
        <v>2.1739130434782608E-2</v>
      </c>
      <c r="N221" s="299">
        <f t="shared" si="37"/>
        <v>2.1739130434782608E-2</v>
      </c>
    </row>
    <row r="222" spans="1:14" ht="13.5">
      <c r="A222" s="252"/>
      <c r="B222" s="181" t="s">
        <v>47</v>
      </c>
      <c r="C222" s="236">
        <v>0</v>
      </c>
      <c r="D222" s="294">
        <f t="shared" si="38"/>
        <v>0</v>
      </c>
      <c r="E222" s="294">
        <f t="shared" si="30"/>
        <v>0</v>
      </c>
      <c r="F222" s="294">
        <f t="shared" si="31"/>
        <v>0</v>
      </c>
      <c r="G222" s="298">
        <f t="shared" si="39"/>
        <v>2</v>
      </c>
      <c r="H222" s="294">
        <f t="shared" si="32"/>
        <v>1</v>
      </c>
      <c r="I222" s="294">
        <f t="shared" si="33"/>
        <v>8.1967213114754103E-3</v>
      </c>
      <c r="J222" s="294">
        <f t="shared" si="34"/>
        <v>4.830917874396135E-3</v>
      </c>
      <c r="K222" s="298">
        <v>2</v>
      </c>
      <c r="L222" s="294">
        <f t="shared" si="35"/>
        <v>1</v>
      </c>
      <c r="M222" s="294">
        <f t="shared" si="36"/>
        <v>4.830917874396135E-3</v>
      </c>
      <c r="N222" s="299">
        <f t="shared" si="37"/>
        <v>4.830917874396135E-3</v>
      </c>
    </row>
    <row r="223" spans="1:14" ht="13.5">
      <c r="A223" s="252"/>
      <c r="B223" s="181" t="s">
        <v>5</v>
      </c>
      <c r="C223" s="236">
        <v>34</v>
      </c>
      <c r="D223" s="294">
        <f t="shared" si="38"/>
        <v>0.58620689655172409</v>
      </c>
      <c r="E223" s="294">
        <f t="shared" si="30"/>
        <v>0.2</v>
      </c>
      <c r="F223" s="294">
        <f t="shared" si="31"/>
        <v>8.2125603864734303E-2</v>
      </c>
      <c r="G223" s="298">
        <f t="shared" si="39"/>
        <v>24</v>
      </c>
      <c r="H223" s="294">
        <f t="shared" si="32"/>
        <v>0.41379310344827586</v>
      </c>
      <c r="I223" s="294">
        <f t="shared" si="33"/>
        <v>9.8360655737704916E-2</v>
      </c>
      <c r="J223" s="294">
        <f t="shared" si="34"/>
        <v>5.7971014492753624E-2</v>
      </c>
      <c r="K223" s="298">
        <v>58</v>
      </c>
      <c r="L223" s="294">
        <f t="shared" si="35"/>
        <v>1</v>
      </c>
      <c r="M223" s="294">
        <f t="shared" si="36"/>
        <v>0.14009661835748793</v>
      </c>
      <c r="N223" s="299">
        <f t="shared" si="37"/>
        <v>0.14009661835748793</v>
      </c>
    </row>
    <row r="224" spans="1:14" ht="13.5">
      <c r="A224" s="252"/>
      <c r="B224" s="181" t="s">
        <v>11</v>
      </c>
      <c r="C224" s="236">
        <v>1</v>
      </c>
      <c r="D224" s="294">
        <f t="shared" si="38"/>
        <v>0.14285714285714285</v>
      </c>
      <c r="E224" s="294">
        <f t="shared" si="30"/>
        <v>5.8823529411764705E-3</v>
      </c>
      <c r="F224" s="294">
        <f t="shared" si="31"/>
        <v>2.4154589371980675E-3</v>
      </c>
      <c r="G224" s="298">
        <f t="shared" si="39"/>
        <v>6</v>
      </c>
      <c r="H224" s="294">
        <f t="shared" si="32"/>
        <v>0.8571428571428571</v>
      </c>
      <c r="I224" s="294">
        <f t="shared" si="33"/>
        <v>2.4590163934426229E-2</v>
      </c>
      <c r="J224" s="294">
        <f t="shared" si="34"/>
        <v>1.4492753623188406E-2</v>
      </c>
      <c r="K224" s="298">
        <v>7</v>
      </c>
      <c r="L224" s="294">
        <f t="shared" si="35"/>
        <v>1</v>
      </c>
      <c r="M224" s="294">
        <f t="shared" si="36"/>
        <v>1.6908212560386472E-2</v>
      </c>
      <c r="N224" s="299">
        <f t="shared" si="37"/>
        <v>1.6908212560386472E-2</v>
      </c>
    </row>
    <row r="225" spans="1:14" ht="13.5">
      <c r="A225" s="252"/>
      <c r="B225" s="181" t="s">
        <v>13</v>
      </c>
      <c r="C225" s="236">
        <v>0</v>
      </c>
      <c r="D225" s="294">
        <f t="shared" si="38"/>
        <v>0</v>
      </c>
      <c r="E225" s="294">
        <f t="shared" si="30"/>
        <v>0</v>
      </c>
      <c r="F225" s="294">
        <f t="shared" si="31"/>
        <v>0</v>
      </c>
      <c r="G225" s="298">
        <f t="shared" si="39"/>
        <v>11</v>
      </c>
      <c r="H225" s="294">
        <f t="shared" si="32"/>
        <v>1</v>
      </c>
      <c r="I225" s="294">
        <f t="shared" si="33"/>
        <v>4.5081967213114756E-2</v>
      </c>
      <c r="J225" s="294">
        <f t="shared" si="34"/>
        <v>2.6570048309178744E-2</v>
      </c>
      <c r="K225" s="298">
        <v>11</v>
      </c>
      <c r="L225" s="294">
        <f t="shared" si="35"/>
        <v>1</v>
      </c>
      <c r="M225" s="294">
        <f t="shared" si="36"/>
        <v>2.6570048309178744E-2</v>
      </c>
      <c r="N225" s="299">
        <f t="shared" si="37"/>
        <v>2.6570048309178744E-2</v>
      </c>
    </row>
    <row r="226" spans="1:14" ht="13.5">
      <c r="A226" s="252"/>
      <c r="B226" s="181" t="s">
        <v>14</v>
      </c>
      <c r="C226" s="236">
        <v>8</v>
      </c>
      <c r="D226" s="294">
        <f t="shared" si="38"/>
        <v>0.8</v>
      </c>
      <c r="E226" s="294">
        <f t="shared" si="30"/>
        <v>4.7058823529411764E-2</v>
      </c>
      <c r="F226" s="294">
        <f t="shared" si="31"/>
        <v>1.932367149758454E-2</v>
      </c>
      <c r="G226" s="298">
        <f t="shared" si="39"/>
        <v>2</v>
      </c>
      <c r="H226" s="294">
        <f t="shared" si="32"/>
        <v>0.2</v>
      </c>
      <c r="I226" s="294">
        <f t="shared" si="33"/>
        <v>8.1967213114754103E-3</v>
      </c>
      <c r="J226" s="294">
        <f t="shared" si="34"/>
        <v>4.830917874396135E-3</v>
      </c>
      <c r="K226" s="298">
        <v>10</v>
      </c>
      <c r="L226" s="294">
        <f t="shared" si="35"/>
        <v>1</v>
      </c>
      <c r="M226" s="294">
        <f t="shared" si="36"/>
        <v>2.4154589371980676E-2</v>
      </c>
      <c r="N226" s="299">
        <f t="shared" si="37"/>
        <v>2.4154589371980676E-2</v>
      </c>
    </row>
    <row r="227" spans="1:14" ht="13.5">
      <c r="A227" s="252"/>
      <c r="B227" s="181" t="s">
        <v>15</v>
      </c>
      <c r="C227" s="236">
        <v>45</v>
      </c>
      <c r="D227" s="294">
        <f t="shared" si="38"/>
        <v>0.73770491803278693</v>
      </c>
      <c r="E227" s="294">
        <f t="shared" si="30"/>
        <v>0.26470588235294118</v>
      </c>
      <c r="F227" s="294">
        <f t="shared" si="31"/>
        <v>0.10869565217391304</v>
      </c>
      <c r="G227" s="298">
        <f t="shared" si="39"/>
        <v>16</v>
      </c>
      <c r="H227" s="294">
        <f t="shared" si="32"/>
        <v>0.26229508196721313</v>
      </c>
      <c r="I227" s="294">
        <f t="shared" si="33"/>
        <v>6.5573770491803282E-2</v>
      </c>
      <c r="J227" s="294">
        <f t="shared" si="34"/>
        <v>3.864734299516908E-2</v>
      </c>
      <c r="K227" s="298">
        <v>61</v>
      </c>
      <c r="L227" s="294">
        <f t="shared" si="35"/>
        <v>1</v>
      </c>
      <c r="M227" s="294">
        <f t="shared" si="36"/>
        <v>0.14734299516908211</v>
      </c>
      <c r="N227" s="299">
        <f t="shared" si="37"/>
        <v>0.14734299516908211</v>
      </c>
    </row>
    <row r="228" spans="1:14" ht="13.5">
      <c r="A228" s="252"/>
      <c r="B228" s="181" t="s">
        <v>48</v>
      </c>
      <c r="C228" s="236">
        <v>2</v>
      </c>
      <c r="D228" s="294">
        <f t="shared" si="38"/>
        <v>0.33333333333333331</v>
      </c>
      <c r="E228" s="294">
        <f t="shared" si="30"/>
        <v>1.1764705882352941E-2</v>
      </c>
      <c r="F228" s="294">
        <f t="shared" si="31"/>
        <v>4.830917874396135E-3</v>
      </c>
      <c r="G228" s="298">
        <f t="shared" si="39"/>
        <v>4</v>
      </c>
      <c r="H228" s="294">
        <f t="shared" si="32"/>
        <v>0.66666666666666663</v>
      </c>
      <c r="I228" s="294">
        <f t="shared" si="33"/>
        <v>1.6393442622950821E-2</v>
      </c>
      <c r="J228" s="294">
        <f t="shared" si="34"/>
        <v>9.6618357487922701E-3</v>
      </c>
      <c r="K228" s="298">
        <v>6</v>
      </c>
      <c r="L228" s="294">
        <f t="shared" si="35"/>
        <v>1</v>
      </c>
      <c r="M228" s="294">
        <f t="shared" si="36"/>
        <v>1.4492753623188406E-2</v>
      </c>
      <c r="N228" s="299">
        <f t="shared" si="37"/>
        <v>1.4492753623188406E-2</v>
      </c>
    </row>
    <row r="229" spans="1:14" ht="13.5">
      <c r="A229" s="252"/>
      <c r="B229" s="181" t="s">
        <v>16</v>
      </c>
      <c r="C229" s="236">
        <v>0</v>
      </c>
      <c r="D229" s="294">
        <f t="shared" si="38"/>
        <v>0</v>
      </c>
      <c r="E229" s="294">
        <f t="shared" si="30"/>
        <v>0</v>
      </c>
      <c r="F229" s="294">
        <f t="shared" si="31"/>
        <v>0</v>
      </c>
      <c r="G229" s="298">
        <f t="shared" si="39"/>
        <v>1</v>
      </c>
      <c r="H229" s="294">
        <f t="shared" si="32"/>
        <v>1</v>
      </c>
      <c r="I229" s="294">
        <f t="shared" si="33"/>
        <v>4.0983606557377051E-3</v>
      </c>
      <c r="J229" s="294">
        <f t="shared" si="34"/>
        <v>2.4154589371980675E-3</v>
      </c>
      <c r="K229" s="298">
        <v>1</v>
      </c>
      <c r="L229" s="294">
        <f t="shared" si="35"/>
        <v>1</v>
      </c>
      <c r="M229" s="294">
        <f t="shared" si="36"/>
        <v>2.4154589371980675E-3</v>
      </c>
      <c r="N229" s="299">
        <f t="shared" si="37"/>
        <v>2.4154589371980675E-3</v>
      </c>
    </row>
    <row r="230" spans="1:14" ht="13.5">
      <c r="A230" s="252"/>
      <c r="B230" s="181" t="s">
        <v>166</v>
      </c>
      <c r="C230" s="236">
        <v>1</v>
      </c>
      <c r="D230" s="294">
        <f t="shared" si="38"/>
        <v>0.25</v>
      </c>
      <c r="E230" s="294">
        <f t="shared" si="30"/>
        <v>5.8823529411764705E-3</v>
      </c>
      <c r="F230" s="294">
        <f t="shared" si="31"/>
        <v>2.4154589371980675E-3</v>
      </c>
      <c r="G230" s="298">
        <f t="shared" si="39"/>
        <v>3</v>
      </c>
      <c r="H230" s="294">
        <f t="shared" si="32"/>
        <v>0.75</v>
      </c>
      <c r="I230" s="294">
        <f t="shared" si="33"/>
        <v>1.2295081967213115E-2</v>
      </c>
      <c r="J230" s="294">
        <f t="shared" si="34"/>
        <v>7.246376811594203E-3</v>
      </c>
      <c r="K230" s="298">
        <v>4</v>
      </c>
      <c r="L230" s="294">
        <f t="shared" si="35"/>
        <v>1</v>
      </c>
      <c r="M230" s="294">
        <f t="shared" si="36"/>
        <v>9.6618357487922701E-3</v>
      </c>
      <c r="N230" s="299">
        <f t="shared" si="37"/>
        <v>9.6618357487922701E-3</v>
      </c>
    </row>
    <row r="231" spans="1:14" ht="13.5">
      <c r="A231" s="252"/>
      <c r="B231" s="181" t="s">
        <v>17</v>
      </c>
      <c r="C231" s="236">
        <v>2</v>
      </c>
      <c r="D231" s="294">
        <f t="shared" si="38"/>
        <v>0.25</v>
      </c>
      <c r="E231" s="294">
        <f t="shared" si="30"/>
        <v>1.1764705882352941E-2</v>
      </c>
      <c r="F231" s="294">
        <f t="shared" si="31"/>
        <v>4.830917874396135E-3</v>
      </c>
      <c r="G231" s="298">
        <f t="shared" si="39"/>
        <v>6</v>
      </c>
      <c r="H231" s="294">
        <f t="shared" si="32"/>
        <v>0.75</v>
      </c>
      <c r="I231" s="294">
        <f t="shared" si="33"/>
        <v>2.4590163934426229E-2</v>
      </c>
      <c r="J231" s="294">
        <f t="shared" si="34"/>
        <v>1.4492753623188406E-2</v>
      </c>
      <c r="K231" s="298">
        <v>8</v>
      </c>
      <c r="L231" s="294">
        <f t="shared" si="35"/>
        <v>1</v>
      </c>
      <c r="M231" s="294">
        <f t="shared" si="36"/>
        <v>1.932367149758454E-2</v>
      </c>
      <c r="N231" s="299">
        <f t="shared" si="37"/>
        <v>1.932367149758454E-2</v>
      </c>
    </row>
    <row r="232" spans="1:14" ht="13.5">
      <c r="A232" s="252"/>
      <c r="B232" s="181" t="s">
        <v>18</v>
      </c>
      <c r="C232" s="236">
        <v>6</v>
      </c>
      <c r="D232" s="294">
        <f t="shared" si="38"/>
        <v>0.4</v>
      </c>
      <c r="E232" s="294">
        <f t="shared" si="30"/>
        <v>3.5294117647058823E-2</v>
      </c>
      <c r="F232" s="294">
        <f t="shared" si="31"/>
        <v>1.4492753623188406E-2</v>
      </c>
      <c r="G232" s="298">
        <f t="shared" si="39"/>
        <v>9</v>
      </c>
      <c r="H232" s="294">
        <f t="shared" si="32"/>
        <v>0.6</v>
      </c>
      <c r="I232" s="294">
        <f t="shared" si="33"/>
        <v>3.6885245901639344E-2</v>
      </c>
      <c r="J232" s="294">
        <f t="shared" si="34"/>
        <v>2.1739130434782608E-2</v>
      </c>
      <c r="K232" s="298">
        <v>15</v>
      </c>
      <c r="L232" s="294">
        <f t="shared" si="35"/>
        <v>1</v>
      </c>
      <c r="M232" s="294">
        <f t="shared" si="36"/>
        <v>3.6231884057971016E-2</v>
      </c>
      <c r="N232" s="299">
        <f t="shared" si="37"/>
        <v>3.6231884057971016E-2</v>
      </c>
    </row>
    <row r="233" spans="1:14" ht="13.5">
      <c r="A233" s="252"/>
      <c r="B233" s="181" t="s">
        <v>19</v>
      </c>
      <c r="C233" s="236">
        <v>1</v>
      </c>
      <c r="D233" s="294">
        <f t="shared" si="38"/>
        <v>0.25</v>
      </c>
      <c r="E233" s="294">
        <f t="shared" si="30"/>
        <v>5.8823529411764705E-3</v>
      </c>
      <c r="F233" s="294">
        <f t="shared" si="31"/>
        <v>2.4154589371980675E-3</v>
      </c>
      <c r="G233" s="298">
        <f t="shared" si="39"/>
        <v>3</v>
      </c>
      <c r="H233" s="294">
        <f t="shared" si="32"/>
        <v>0.75</v>
      </c>
      <c r="I233" s="294">
        <f t="shared" si="33"/>
        <v>1.2295081967213115E-2</v>
      </c>
      <c r="J233" s="294">
        <f t="shared" si="34"/>
        <v>7.246376811594203E-3</v>
      </c>
      <c r="K233" s="298">
        <v>4</v>
      </c>
      <c r="L233" s="294">
        <f t="shared" si="35"/>
        <v>1</v>
      </c>
      <c r="M233" s="294">
        <f t="shared" si="36"/>
        <v>9.6618357487922701E-3</v>
      </c>
      <c r="N233" s="299">
        <f t="shared" si="37"/>
        <v>9.6618357487922701E-3</v>
      </c>
    </row>
    <row r="234" spans="1:14" ht="13.5">
      <c r="A234" s="252"/>
      <c r="B234" s="181" t="s">
        <v>49</v>
      </c>
      <c r="C234" s="236">
        <v>5</v>
      </c>
      <c r="D234" s="294">
        <f t="shared" si="38"/>
        <v>0.38461538461538464</v>
      </c>
      <c r="E234" s="294">
        <f t="shared" si="30"/>
        <v>2.9411764705882353E-2</v>
      </c>
      <c r="F234" s="294">
        <f t="shared" si="31"/>
        <v>1.2077294685990338E-2</v>
      </c>
      <c r="G234" s="298">
        <f t="shared" si="39"/>
        <v>8</v>
      </c>
      <c r="H234" s="294">
        <f t="shared" si="32"/>
        <v>0.61538461538461542</v>
      </c>
      <c r="I234" s="294">
        <f t="shared" si="33"/>
        <v>3.2786885245901641E-2</v>
      </c>
      <c r="J234" s="294">
        <f t="shared" si="34"/>
        <v>1.932367149758454E-2</v>
      </c>
      <c r="K234" s="298">
        <v>13</v>
      </c>
      <c r="L234" s="294">
        <f t="shared" si="35"/>
        <v>1</v>
      </c>
      <c r="M234" s="294">
        <f t="shared" si="36"/>
        <v>3.140096618357488E-2</v>
      </c>
      <c r="N234" s="299">
        <f t="shared" si="37"/>
        <v>3.140096618357488E-2</v>
      </c>
    </row>
    <row r="235" spans="1:14" ht="13.5">
      <c r="A235" s="252"/>
      <c r="B235" s="181" t="s">
        <v>50</v>
      </c>
      <c r="C235" s="236">
        <v>1</v>
      </c>
      <c r="D235" s="294">
        <f t="shared" si="38"/>
        <v>0.14285714285714285</v>
      </c>
      <c r="E235" s="294">
        <f t="shared" si="30"/>
        <v>5.8823529411764705E-3</v>
      </c>
      <c r="F235" s="294">
        <f t="shared" si="31"/>
        <v>2.4154589371980675E-3</v>
      </c>
      <c r="G235" s="298">
        <f t="shared" si="39"/>
        <v>6</v>
      </c>
      <c r="H235" s="294">
        <f t="shared" si="32"/>
        <v>0.8571428571428571</v>
      </c>
      <c r="I235" s="294">
        <f t="shared" si="33"/>
        <v>2.4590163934426229E-2</v>
      </c>
      <c r="J235" s="294">
        <f t="shared" si="34"/>
        <v>1.4492753623188406E-2</v>
      </c>
      <c r="K235" s="298">
        <v>7</v>
      </c>
      <c r="L235" s="294">
        <f t="shared" si="35"/>
        <v>1</v>
      </c>
      <c r="M235" s="294">
        <f t="shared" si="36"/>
        <v>1.6908212560386472E-2</v>
      </c>
      <c r="N235" s="299">
        <f t="shared" si="37"/>
        <v>1.6908212560386472E-2</v>
      </c>
    </row>
    <row r="236" spans="1:14" ht="13.5">
      <c r="A236" s="252"/>
      <c r="B236" s="181" t="s">
        <v>44</v>
      </c>
      <c r="C236" s="236">
        <v>9</v>
      </c>
      <c r="D236" s="294">
        <f t="shared" si="38"/>
        <v>0.69230769230769229</v>
      </c>
      <c r="E236" s="294">
        <f t="shared" si="30"/>
        <v>5.2941176470588235E-2</v>
      </c>
      <c r="F236" s="294">
        <f t="shared" si="31"/>
        <v>2.1739130434782608E-2</v>
      </c>
      <c r="G236" s="298">
        <f t="shared" si="39"/>
        <v>4</v>
      </c>
      <c r="H236" s="294">
        <f t="shared" si="32"/>
        <v>0.30769230769230771</v>
      </c>
      <c r="I236" s="294">
        <f t="shared" si="33"/>
        <v>1.6393442622950821E-2</v>
      </c>
      <c r="J236" s="294">
        <f t="shared" si="34"/>
        <v>9.6618357487922701E-3</v>
      </c>
      <c r="K236" s="298">
        <v>13</v>
      </c>
      <c r="L236" s="294">
        <f t="shared" si="35"/>
        <v>1</v>
      </c>
      <c r="M236" s="294">
        <f t="shared" si="36"/>
        <v>3.140096618357488E-2</v>
      </c>
      <c r="N236" s="299">
        <f t="shared" si="37"/>
        <v>3.140096618357488E-2</v>
      </c>
    </row>
    <row r="237" spans="1:14" ht="13.5">
      <c r="A237" s="252"/>
      <c r="B237" s="181" t="s">
        <v>20</v>
      </c>
      <c r="C237" s="236">
        <v>3</v>
      </c>
      <c r="D237" s="294">
        <f t="shared" si="38"/>
        <v>0.25</v>
      </c>
      <c r="E237" s="294">
        <f t="shared" si="30"/>
        <v>1.7647058823529412E-2</v>
      </c>
      <c r="F237" s="294">
        <f t="shared" si="31"/>
        <v>7.246376811594203E-3</v>
      </c>
      <c r="G237" s="298">
        <f t="shared" si="39"/>
        <v>9</v>
      </c>
      <c r="H237" s="294">
        <f t="shared" si="32"/>
        <v>0.75</v>
      </c>
      <c r="I237" s="294">
        <f t="shared" si="33"/>
        <v>3.6885245901639344E-2</v>
      </c>
      <c r="J237" s="294">
        <f t="shared" si="34"/>
        <v>2.1739130434782608E-2</v>
      </c>
      <c r="K237" s="298">
        <v>12</v>
      </c>
      <c r="L237" s="294">
        <f t="shared" si="35"/>
        <v>1</v>
      </c>
      <c r="M237" s="294">
        <f t="shared" si="36"/>
        <v>2.8985507246376812E-2</v>
      </c>
      <c r="N237" s="299">
        <f t="shared" si="37"/>
        <v>2.8985507246376812E-2</v>
      </c>
    </row>
    <row r="238" spans="1:14" ht="13.5">
      <c r="A238" s="252"/>
      <c r="B238" s="181" t="s">
        <v>7</v>
      </c>
      <c r="C238" s="236">
        <v>18</v>
      </c>
      <c r="D238" s="294">
        <f t="shared" si="38"/>
        <v>0.6</v>
      </c>
      <c r="E238" s="294">
        <f t="shared" si="30"/>
        <v>0.10588235294117647</v>
      </c>
      <c r="F238" s="294">
        <f t="shared" si="31"/>
        <v>4.3478260869565216E-2</v>
      </c>
      <c r="G238" s="298">
        <f t="shared" si="39"/>
        <v>12</v>
      </c>
      <c r="H238" s="294">
        <f t="shared" si="32"/>
        <v>0.4</v>
      </c>
      <c r="I238" s="294">
        <f t="shared" si="33"/>
        <v>4.9180327868852458E-2</v>
      </c>
      <c r="J238" s="294">
        <f t="shared" si="34"/>
        <v>2.8985507246376812E-2</v>
      </c>
      <c r="K238" s="298">
        <v>30</v>
      </c>
      <c r="L238" s="294">
        <f t="shared" si="35"/>
        <v>1</v>
      </c>
      <c r="M238" s="294">
        <f t="shared" si="36"/>
        <v>7.2463768115942032E-2</v>
      </c>
      <c r="N238" s="299">
        <f t="shared" si="37"/>
        <v>7.2463768115942032E-2</v>
      </c>
    </row>
    <row r="239" spans="1:14" ht="13.5">
      <c r="A239" s="252"/>
      <c r="B239" s="181" t="s">
        <v>29</v>
      </c>
      <c r="C239" s="236">
        <v>4</v>
      </c>
      <c r="D239" s="294">
        <f t="shared" si="38"/>
        <v>0.2857142857142857</v>
      </c>
      <c r="E239" s="294">
        <f t="shared" si="30"/>
        <v>2.3529411764705882E-2</v>
      </c>
      <c r="F239" s="294">
        <f t="shared" si="31"/>
        <v>9.6618357487922701E-3</v>
      </c>
      <c r="G239" s="298">
        <f t="shared" si="39"/>
        <v>10</v>
      </c>
      <c r="H239" s="294">
        <f t="shared" si="32"/>
        <v>0.7142857142857143</v>
      </c>
      <c r="I239" s="294">
        <f t="shared" si="33"/>
        <v>4.0983606557377046E-2</v>
      </c>
      <c r="J239" s="294">
        <f t="shared" si="34"/>
        <v>2.4154589371980676E-2</v>
      </c>
      <c r="K239" s="298">
        <v>14</v>
      </c>
      <c r="L239" s="294">
        <f t="shared" si="35"/>
        <v>1</v>
      </c>
      <c r="M239" s="294">
        <f t="shared" si="36"/>
        <v>3.3816425120772944E-2</v>
      </c>
      <c r="N239" s="299">
        <f t="shared" si="37"/>
        <v>3.3816425120772944E-2</v>
      </c>
    </row>
    <row r="240" spans="1:14" ht="13.5">
      <c r="A240" s="252"/>
      <c r="B240" s="181" t="s">
        <v>3</v>
      </c>
      <c r="C240" s="236">
        <v>3</v>
      </c>
      <c r="D240" s="294">
        <f t="shared" si="38"/>
        <v>0.375</v>
      </c>
      <c r="E240" s="294">
        <f t="shared" si="30"/>
        <v>1.7647058823529412E-2</v>
      </c>
      <c r="F240" s="294">
        <f t="shared" si="31"/>
        <v>7.246376811594203E-3</v>
      </c>
      <c r="G240" s="298">
        <f t="shared" si="39"/>
        <v>5</v>
      </c>
      <c r="H240" s="294">
        <f t="shared" si="32"/>
        <v>0.625</v>
      </c>
      <c r="I240" s="294">
        <f t="shared" si="33"/>
        <v>2.0491803278688523E-2</v>
      </c>
      <c r="J240" s="294">
        <f t="shared" si="34"/>
        <v>1.2077294685990338E-2</v>
      </c>
      <c r="K240" s="298">
        <v>8</v>
      </c>
      <c r="L240" s="294">
        <f t="shared" si="35"/>
        <v>1</v>
      </c>
      <c r="M240" s="294">
        <f t="shared" si="36"/>
        <v>1.932367149758454E-2</v>
      </c>
      <c r="N240" s="299">
        <f t="shared" si="37"/>
        <v>1.932367149758454E-2</v>
      </c>
    </row>
    <row r="241" spans="1:14" ht="13.5">
      <c r="A241" s="252"/>
      <c r="B241" s="181" t="s">
        <v>165</v>
      </c>
      <c r="C241" s="236">
        <v>3</v>
      </c>
      <c r="D241" s="294">
        <f t="shared" si="38"/>
        <v>0.3</v>
      </c>
      <c r="E241" s="294">
        <f t="shared" si="30"/>
        <v>1.7647058823529412E-2</v>
      </c>
      <c r="F241" s="294">
        <f t="shared" si="31"/>
        <v>7.246376811594203E-3</v>
      </c>
      <c r="G241" s="298">
        <f t="shared" si="39"/>
        <v>7</v>
      </c>
      <c r="H241" s="294">
        <f t="shared" si="32"/>
        <v>0.7</v>
      </c>
      <c r="I241" s="294">
        <f t="shared" si="33"/>
        <v>2.8688524590163935E-2</v>
      </c>
      <c r="J241" s="294">
        <f t="shared" si="34"/>
        <v>1.6908212560386472E-2</v>
      </c>
      <c r="K241" s="298">
        <v>10</v>
      </c>
      <c r="L241" s="294">
        <f t="shared" si="35"/>
        <v>1</v>
      </c>
      <c r="M241" s="294">
        <f t="shared" si="36"/>
        <v>2.4154589371980676E-2</v>
      </c>
      <c r="N241" s="299">
        <f t="shared" si="37"/>
        <v>2.4154589371980676E-2</v>
      </c>
    </row>
    <row r="242" spans="1:14" ht="13.5">
      <c r="A242" s="252"/>
      <c r="B242" s="182"/>
      <c r="C242" s="241"/>
      <c r="D242" s="294"/>
      <c r="E242" s="253"/>
      <c r="F242" s="253"/>
      <c r="G242" s="300"/>
      <c r="H242" s="294"/>
      <c r="I242" s="253"/>
      <c r="J242" s="253"/>
      <c r="K242" s="300"/>
      <c r="L242" s="294"/>
      <c r="M242" s="253"/>
      <c r="N242" s="239"/>
    </row>
    <row r="243" spans="1:14" ht="15.75" customHeight="1">
      <c r="A243" s="255"/>
      <c r="B243" s="301" t="s">
        <v>22</v>
      </c>
      <c r="C243" s="257">
        <f>SUM(C212:C242)</f>
        <v>170</v>
      </c>
      <c r="D243" s="302">
        <f>C243/$K243</f>
        <v>0.41062801932367149</v>
      </c>
      <c r="E243" s="303">
        <v>1</v>
      </c>
      <c r="F243" s="302">
        <f>C243/$K$243</f>
        <v>0.41062801932367149</v>
      </c>
      <c r="G243" s="304">
        <f>SUM(G212:G241)</f>
        <v>244</v>
      </c>
      <c r="H243" s="302">
        <f>G243/$K243</f>
        <v>0.58937198067632846</v>
      </c>
      <c r="I243" s="303">
        <v>1</v>
      </c>
      <c r="J243" s="302">
        <f>G243/$K$243</f>
        <v>0.58937198067632846</v>
      </c>
      <c r="K243" s="304">
        <f>SUM(K212:K241)</f>
        <v>414</v>
      </c>
      <c r="L243" s="302">
        <f>K243/$K243</f>
        <v>1</v>
      </c>
      <c r="M243" s="303">
        <v>1</v>
      </c>
      <c r="N243" s="305">
        <f>K243/$K$243</f>
        <v>1</v>
      </c>
    </row>
    <row r="244" spans="1:14" ht="15.75" customHeight="1">
      <c r="A244" s="21"/>
      <c r="B244" s="22" t="s">
        <v>167</v>
      </c>
      <c r="C244" s="20">
        <f>K243</f>
        <v>414</v>
      </c>
      <c r="D244" s="19"/>
      <c r="E244" s="19"/>
      <c r="F244" s="19"/>
      <c r="G244" s="20"/>
      <c r="H244" s="19"/>
      <c r="I244" s="19"/>
      <c r="J244" s="19"/>
      <c r="K244" s="20"/>
      <c r="L244" s="19"/>
      <c r="M244" s="19"/>
      <c r="N244" s="19"/>
    </row>
    <row r="245" spans="1:14" ht="15.75" customHeight="1"/>
    <row r="246" spans="1:14" ht="12.75" thickBot="1">
      <c r="A246" s="1">
        <v>2005</v>
      </c>
      <c r="F246" s="9" t="s">
        <v>57</v>
      </c>
      <c r="G246" s="9"/>
      <c r="H246" s="9"/>
      <c r="I246" s="9"/>
      <c r="J246" s="9" t="s">
        <v>58</v>
      </c>
    </row>
    <row r="247" spans="1:14">
      <c r="A247" s="176"/>
      <c r="B247" s="10" t="s">
        <v>0</v>
      </c>
      <c r="C247" s="617" t="s">
        <v>83</v>
      </c>
      <c r="D247" s="617"/>
      <c r="E247" s="617"/>
      <c r="F247" s="617"/>
      <c r="G247" s="617"/>
      <c r="H247" s="617"/>
      <c r="I247" s="617"/>
      <c r="J247" s="617"/>
      <c r="K247" s="617"/>
      <c r="L247" s="617"/>
      <c r="M247" s="617"/>
      <c r="N247" s="617"/>
    </row>
    <row r="248" spans="1:14">
      <c r="A248" s="12"/>
      <c r="B248" s="12"/>
      <c r="C248" s="618" t="s">
        <v>57</v>
      </c>
      <c r="D248" s="619"/>
      <c r="E248" s="619"/>
      <c r="F248" s="619"/>
      <c r="G248" s="619" t="s">
        <v>58</v>
      </c>
      <c r="H248" s="619"/>
      <c r="I248" s="619"/>
      <c r="J248" s="619"/>
      <c r="K248" s="619" t="s">
        <v>22</v>
      </c>
      <c r="L248" s="619"/>
      <c r="M248" s="619"/>
      <c r="N248" s="620"/>
    </row>
    <row r="249" spans="1:14" ht="12.75" thickBot="1">
      <c r="A249" s="16"/>
      <c r="B249" s="16"/>
      <c r="C249" s="29" t="s">
        <v>60</v>
      </c>
      <c r="D249" s="30" t="s">
        <v>61</v>
      </c>
      <c r="E249" s="30" t="s">
        <v>62</v>
      </c>
      <c r="F249" s="30" t="s">
        <v>63</v>
      </c>
      <c r="G249" s="30" t="s">
        <v>60</v>
      </c>
      <c r="H249" s="30" t="s">
        <v>61</v>
      </c>
      <c r="I249" s="30" t="s">
        <v>62</v>
      </c>
      <c r="J249" s="30" t="s">
        <v>63</v>
      </c>
      <c r="K249" s="30" t="s">
        <v>60</v>
      </c>
      <c r="L249" s="30" t="s">
        <v>61</v>
      </c>
      <c r="M249" s="30" t="s">
        <v>62</v>
      </c>
      <c r="N249" s="31" t="s">
        <v>63</v>
      </c>
    </row>
    <row r="250" spans="1:14" ht="13.5">
      <c r="A250" s="17" t="s">
        <v>23</v>
      </c>
      <c r="B250" s="32" t="s">
        <v>1</v>
      </c>
      <c r="C250" s="33">
        <v>3</v>
      </c>
      <c r="D250" s="34">
        <v>0.107</v>
      </c>
      <c r="E250" s="34">
        <v>1.9E-2</v>
      </c>
      <c r="F250" s="34">
        <v>4.0000000000000001E-3</v>
      </c>
      <c r="G250" s="35">
        <v>25</v>
      </c>
      <c r="H250" s="34">
        <v>0.89300000000000002</v>
      </c>
      <c r="I250" s="34">
        <v>3.9E-2</v>
      </c>
      <c r="J250" s="34">
        <v>3.1E-2</v>
      </c>
      <c r="K250" s="35">
        <v>28</v>
      </c>
      <c r="L250" s="34">
        <v>1</v>
      </c>
      <c r="M250" s="34">
        <v>3.5000000000000003E-2</v>
      </c>
      <c r="N250" s="36">
        <v>3.5000000000000003E-2</v>
      </c>
    </row>
    <row r="251" spans="1:14" ht="13.5">
      <c r="A251" s="21"/>
      <c r="B251" s="37" t="s">
        <v>2</v>
      </c>
      <c r="C251" s="38">
        <v>1</v>
      </c>
      <c r="D251" s="39">
        <v>7.6999999999999999E-2</v>
      </c>
      <c r="E251" s="39">
        <v>6.0000000000000001E-3</v>
      </c>
      <c r="F251" s="39">
        <v>1E-3</v>
      </c>
      <c r="G251" s="40">
        <v>12</v>
      </c>
      <c r="H251" s="39">
        <v>0.92300000000000004</v>
      </c>
      <c r="I251" s="39">
        <v>1.9E-2</v>
      </c>
      <c r="J251" s="39">
        <v>1.4999999999999999E-2</v>
      </c>
      <c r="K251" s="40">
        <v>13</v>
      </c>
      <c r="L251" s="39">
        <v>1</v>
      </c>
      <c r="M251" s="39">
        <v>1.6E-2</v>
      </c>
      <c r="N251" s="41">
        <v>1.6E-2</v>
      </c>
    </row>
    <row r="252" spans="1:14" ht="13.5">
      <c r="A252" s="21"/>
      <c r="B252" s="37" t="s">
        <v>12</v>
      </c>
      <c r="C252" s="38">
        <v>0</v>
      </c>
      <c r="D252" s="39">
        <v>0</v>
      </c>
      <c r="E252" s="39">
        <v>0</v>
      </c>
      <c r="F252" s="39">
        <v>0</v>
      </c>
      <c r="G252" s="40">
        <v>14</v>
      </c>
      <c r="H252" s="39">
        <v>1</v>
      </c>
      <c r="I252" s="39">
        <v>2.1999999999999999E-2</v>
      </c>
      <c r="J252" s="39">
        <v>1.7999999999999999E-2</v>
      </c>
      <c r="K252" s="40">
        <v>14</v>
      </c>
      <c r="L252" s="39">
        <v>1</v>
      </c>
      <c r="M252" s="39">
        <v>1.7999999999999999E-2</v>
      </c>
      <c r="N252" s="41">
        <v>1.7999999999999999E-2</v>
      </c>
    </row>
    <row r="253" spans="1:14" ht="13.5">
      <c r="A253" s="21"/>
      <c r="B253" s="37" t="s">
        <v>4</v>
      </c>
      <c r="C253" s="38">
        <v>28</v>
      </c>
      <c r="D253" s="39">
        <v>0.42399999999999999</v>
      </c>
      <c r="E253" s="39">
        <v>0.17399999999999999</v>
      </c>
      <c r="F253" s="39">
        <v>3.5000000000000003E-2</v>
      </c>
      <c r="G253" s="40">
        <v>38</v>
      </c>
      <c r="H253" s="39">
        <v>0.57599999999999996</v>
      </c>
      <c r="I253" s="39">
        <v>0.06</v>
      </c>
      <c r="J253" s="39">
        <v>4.8000000000000001E-2</v>
      </c>
      <c r="K253" s="40">
        <v>66</v>
      </c>
      <c r="L253" s="39">
        <v>1</v>
      </c>
      <c r="M253" s="39">
        <v>8.3000000000000004E-2</v>
      </c>
      <c r="N253" s="41">
        <v>8.3000000000000004E-2</v>
      </c>
    </row>
    <row r="254" spans="1:14" ht="13.5">
      <c r="A254" s="21"/>
      <c r="B254" s="37" t="s">
        <v>6</v>
      </c>
      <c r="C254" s="38">
        <v>1</v>
      </c>
      <c r="D254" s="39">
        <v>0.1</v>
      </c>
      <c r="E254" s="39">
        <v>6.0000000000000001E-3</v>
      </c>
      <c r="F254" s="39">
        <v>1E-3</v>
      </c>
      <c r="G254" s="40">
        <v>9</v>
      </c>
      <c r="H254" s="39">
        <v>0.9</v>
      </c>
      <c r="I254" s="39">
        <v>1.4E-2</v>
      </c>
      <c r="J254" s="39">
        <v>1.0999999999999999E-2</v>
      </c>
      <c r="K254" s="40">
        <v>10</v>
      </c>
      <c r="L254" s="39">
        <v>1</v>
      </c>
      <c r="M254" s="39">
        <v>1.2999999999999999E-2</v>
      </c>
      <c r="N254" s="41">
        <v>1.2999999999999999E-2</v>
      </c>
    </row>
    <row r="255" spans="1:14" ht="13.5">
      <c r="A255" s="21"/>
      <c r="B255" s="37" t="s">
        <v>8</v>
      </c>
      <c r="C255" s="38">
        <v>0</v>
      </c>
      <c r="D255" s="39">
        <v>0</v>
      </c>
      <c r="E255" s="39">
        <v>0</v>
      </c>
      <c r="F255" s="39">
        <v>0</v>
      </c>
      <c r="G255" s="40">
        <v>15</v>
      </c>
      <c r="H255" s="39">
        <v>1</v>
      </c>
      <c r="I255" s="39">
        <v>2.4E-2</v>
      </c>
      <c r="J255" s="39">
        <v>1.9E-2</v>
      </c>
      <c r="K255" s="40">
        <v>15</v>
      </c>
      <c r="L255" s="39">
        <v>1</v>
      </c>
      <c r="M255" s="39">
        <v>1.9E-2</v>
      </c>
      <c r="N255" s="41">
        <v>1.9E-2</v>
      </c>
    </row>
    <row r="256" spans="1:14" ht="13.5">
      <c r="A256" s="21"/>
      <c r="B256" s="37" t="s">
        <v>9</v>
      </c>
      <c r="C256" s="38">
        <v>7</v>
      </c>
      <c r="D256" s="39">
        <v>0.20599999999999999</v>
      </c>
      <c r="E256" s="39">
        <v>4.2999999999999997E-2</v>
      </c>
      <c r="F256" s="39">
        <v>8.9999999999999993E-3</v>
      </c>
      <c r="G256" s="40">
        <v>27</v>
      </c>
      <c r="H256" s="39">
        <v>0.79400000000000004</v>
      </c>
      <c r="I256" s="39">
        <v>4.2000000000000003E-2</v>
      </c>
      <c r="J256" s="39">
        <v>3.4000000000000002E-2</v>
      </c>
      <c r="K256" s="40">
        <v>34</v>
      </c>
      <c r="L256" s="39">
        <v>1</v>
      </c>
      <c r="M256" s="39">
        <v>4.2999999999999997E-2</v>
      </c>
      <c r="N256" s="41">
        <v>4.2999999999999997E-2</v>
      </c>
    </row>
    <row r="257" spans="1:14" ht="13.5">
      <c r="A257" s="21"/>
      <c r="B257" s="37" t="s">
        <v>10</v>
      </c>
      <c r="C257" s="38">
        <v>12</v>
      </c>
      <c r="D257" s="39">
        <v>0.5</v>
      </c>
      <c r="E257" s="39">
        <v>7.4999999999999997E-2</v>
      </c>
      <c r="F257" s="39">
        <v>1.4999999999999999E-2</v>
      </c>
      <c r="G257" s="40">
        <v>12</v>
      </c>
      <c r="H257" s="39">
        <v>0.5</v>
      </c>
      <c r="I257" s="39">
        <v>1.9E-2</v>
      </c>
      <c r="J257" s="39">
        <v>1.4999999999999999E-2</v>
      </c>
      <c r="K257" s="40">
        <v>24</v>
      </c>
      <c r="L257" s="39">
        <v>1</v>
      </c>
      <c r="M257" s="39">
        <v>0.03</v>
      </c>
      <c r="N257" s="41">
        <v>0.03</v>
      </c>
    </row>
    <row r="258" spans="1:14" ht="13.5">
      <c r="A258" s="21"/>
      <c r="B258" s="37" t="s">
        <v>5</v>
      </c>
      <c r="C258" s="38">
        <v>37</v>
      </c>
      <c r="D258" s="39">
        <v>0.27800000000000002</v>
      </c>
      <c r="E258" s="39">
        <v>0.23</v>
      </c>
      <c r="F258" s="39">
        <v>4.5999999999999999E-2</v>
      </c>
      <c r="G258" s="40">
        <v>96</v>
      </c>
      <c r="H258" s="39">
        <v>0.72199999999999998</v>
      </c>
      <c r="I258" s="39">
        <v>0.15</v>
      </c>
      <c r="J258" s="39">
        <v>0.12</v>
      </c>
      <c r="K258" s="40">
        <v>133</v>
      </c>
      <c r="L258" s="39">
        <v>1</v>
      </c>
      <c r="M258" s="39">
        <v>0.16600000000000001</v>
      </c>
      <c r="N258" s="41">
        <v>0.16600000000000001</v>
      </c>
    </row>
    <row r="259" spans="1:14" ht="13.5">
      <c r="A259" s="21"/>
      <c r="B259" s="37" t="s">
        <v>11</v>
      </c>
      <c r="C259" s="38">
        <v>0</v>
      </c>
      <c r="D259" s="39">
        <v>0</v>
      </c>
      <c r="E259" s="39">
        <v>0</v>
      </c>
      <c r="F259" s="39">
        <v>0</v>
      </c>
      <c r="G259" s="40">
        <v>14</v>
      </c>
      <c r="H259" s="39">
        <v>1</v>
      </c>
      <c r="I259" s="39">
        <v>2.1999999999999999E-2</v>
      </c>
      <c r="J259" s="39">
        <v>1.7999999999999999E-2</v>
      </c>
      <c r="K259" s="40">
        <v>14</v>
      </c>
      <c r="L259" s="39">
        <v>1</v>
      </c>
      <c r="M259" s="39">
        <v>1.7999999999999999E-2</v>
      </c>
      <c r="N259" s="41">
        <v>1.7999999999999999E-2</v>
      </c>
    </row>
    <row r="260" spans="1:14" ht="13.5">
      <c r="A260" s="21"/>
      <c r="B260" s="37" t="s">
        <v>13</v>
      </c>
      <c r="C260" s="38">
        <v>3</v>
      </c>
      <c r="D260" s="39">
        <v>4.9000000000000002E-2</v>
      </c>
      <c r="E260" s="39">
        <v>1.9E-2</v>
      </c>
      <c r="F260" s="39">
        <v>4.0000000000000001E-3</v>
      </c>
      <c r="G260" s="40">
        <v>58</v>
      </c>
      <c r="H260" s="39">
        <v>0.95099999999999996</v>
      </c>
      <c r="I260" s="39">
        <v>9.0999999999999998E-2</v>
      </c>
      <c r="J260" s="39">
        <v>7.2999999999999995E-2</v>
      </c>
      <c r="K260" s="40">
        <v>61</v>
      </c>
      <c r="L260" s="39">
        <v>1</v>
      </c>
      <c r="M260" s="39">
        <v>7.5999999999999998E-2</v>
      </c>
      <c r="N260" s="41">
        <v>7.5999999999999998E-2</v>
      </c>
    </row>
    <row r="261" spans="1:14" ht="13.5">
      <c r="A261" s="21"/>
      <c r="B261" s="37" t="s">
        <v>14</v>
      </c>
      <c r="C261" s="38">
        <v>8</v>
      </c>
      <c r="D261" s="39">
        <v>0.17399999999999999</v>
      </c>
      <c r="E261" s="39">
        <v>0.05</v>
      </c>
      <c r="F261" s="39">
        <v>0.01</v>
      </c>
      <c r="G261" s="40">
        <v>38</v>
      </c>
      <c r="H261" s="39">
        <v>0.82599999999999996</v>
      </c>
      <c r="I261" s="39">
        <v>0.06</v>
      </c>
      <c r="J261" s="39">
        <v>4.8000000000000001E-2</v>
      </c>
      <c r="K261" s="40">
        <v>46</v>
      </c>
      <c r="L261" s="39">
        <v>1</v>
      </c>
      <c r="M261" s="39">
        <v>5.8000000000000003E-2</v>
      </c>
      <c r="N261" s="41">
        <v>5.8000000000000003E-2</v>
      </c>
    </row>
    <row r="262" spans="1:14" ht="13.5">
      <c r="A262" s="21"/>
      <c r="B262" s="37" t="s">
        <v>15</v>
      </c>
      <c r="C262" s="38">
        <v>26</v>
      </c>
      <c r="D262" s="39">
        <v>0.47299999999999998</v>
      </c>
      <c r="E262" s="39">
        <v>0.161</v>
      </c>
      <c r="F262" s="39">
        <v>3.3000000000000002E-2</v>
      </c>
      <c r="G262" s="40">
        <v>29</v>
      </c>
      <c r="H262" s="39">
        <v>0.52700000000000002</v>
      </c>
      <c r="I262" s="39">
        <v>4.4999999999999998E-2</v>
      </c>
      <c r="J262" s="39">
        <v>3.5999999999999997E-2</v>
      </c>
      <c r="K262" s="40">
        <v>55</v>
      </c>
      <c r="L262" s="39">
        <v>1</v>
      </c>
      <c r="M262" s="39">
        <v>6.9000000000000006E-2</v>
      </c>
      <c r="N262" s="41">
        <v>6.9000000000000006E-2</v>
      </c>
    </row>
    <row r="263" spans="1:14" ht="13.5">
      <c r="A263" s="21"/>
      <c r="B263" s="37" t="s">
        <v>16</v>
      </c>
      <c r="C263" s="38">
        <v>0</v>
      </c>
      <c r="D263" s="39">
        <v>0</v>
      </c>
      <c r="E263" s="39">
        <v>0</v>
      </c>
      <c r="F263" s="39">
        <v>0</v>
      </c>
      <c r="G263" s="40">
        <v>17</v>
      </c>
      <c r="H263" s="39">
        <v>1</v>
      </c>
      <c r="I263" s="39">
        <v>2.7E-2</v>
      </c>
      <c r="J263" s="39">
        <v>2.1000000000000001E-2</v>
      </c>
      <c r="K263" s="40">
        <v>17</v>
      </c>
      <c r="L263" s="39">
        <v>1</v>
      </c>
      <c r="M263" s="39">
        <v>2.1000000000000001E-2</v>
      </c>
      <c r="N263" s="41">
        <v>2.1000000000000001E-2</v>
      </c>
    </row>
    <row r="264" spans="1:14" ht="13.5">
      <c r="A264" s="21"/>
      <c r="B264" s="37" t="s">
        <v>21</v>
      </c>
      <c r="C264" s="38">
        <v>3</v>
      </c>
      <c r="D264" s="39">
        <v>0.75</v>
      </c>
      <c r="E264" s="39">
        <v>1.9E-2</v>
      </c>
      <c r="F264" s="39">
        <v>4.0000000000000001E-3</v>
      </c>
      <c r="G264" s="40">
        <v>1</v>
      </c>
      <c r="H264" s="39">
        <v>0.25</v>
      </c>
      <c r="I264" s="39">
        <v>2E-3</v>
      </c>
      <c r="J264" s="39">
        <v>1E-3</v>
      </c>
      <c r="K264" s="40">
        <v>4</v>
      </c>
      <c r="L264" s="39">
        <v>1</v>
      </c>
      <c r="M264" s="39">
        <v>5.0000000000000001E-3</v>
      </c>
      <c r="N264" s="41">
        <v>5.0000000000000001E-3</v>
      </c>
    </row>
    <row r="265" spans="1:14" ht="13.5">
      <c r="A265" s="21"/>
      <c r="B265" s="37" t="s">
        <v>17</v>
      </c>
      <c r="C265" s="38">
        <v>12</v>
      </c>
      <c r="D265" s="39">
        <v>0.46200000000000002</v>
      </c>
      <c r="E265" s="39">
        <v>7.4999999999999997E-2</v>
      </c>
      <c r="F265" s="39">
        <v>1.4999999999999999E-2</v>
      </c>
      <c r="G265" s="40">
        <v>14</v>
      </c>
      <c r="H265" s="39">
        <v>0.53800000000000003</v>
      </c>
      <c r="I265" s="39">
        <v>2.1999999999999999E-2</v>
      </c>
      <c r="J265" s="39">
        <v>1.7999999999999999E-2</v>
      </c>
      <c r="K265" s="40">
        <v>26</v>
      </c>
      <c r="L265" s="39">
        <v>1</v>
      </c>
      <c r="M265" s="39">
        <v>3.3000000000000002E-2</v>
      </c>
      <c r="N265" s="41">
        <v>3.3000000000000002E-2</v>
      </c>
    </row>
    <row r="266" spans="1:14" ht="13.5">
      <c r="A266" s="21"/>
      <c r="B266" s="37" t="s">
        <v>18</v>
      </c>
      <c r="C266" s="38">
        <v>0</v>
      </c>
      <c r="D266" s="39">
        <v>0</v>
      </c>
      <c r="E266" s="39">
        <v>0</v>
      </c>
      <c r="F266" s="39">
        <v>0</v>
      </c>
      <c r="G266" s="40">
        <v>8</v>
      </c>
      <c r="H266" s="39">
        <v>1</v>
      </c>
      <c r="I266" s="39">
        <v>1.2999999999999999E-2</v>
      </c>
      <c r="J266" s="39">
        <v>0.01</v>
      </c>
      <c r="K266" s="40">
        <v>8</v>
      </c>
      <c r="L266" s="39">
        <v>1</v>
      </c>
      <c r="M266" s="39">
        <v>0.01</v>
      </c>
      <c r="N266" s="41">
        <v>0.01</v>
      </c>
    </row>
    <row r="267" spans="1:14" ht="13.5">
      <c r="A267" s="21"/>
      <c r="B267" s="37" t="s">
        <v>19</v>
      </c>
      <c r="C267" s="38">
        <v>1</v>
      </c>
      <c r="D267" s="39">
        <v>2.4E-2</v>
      </c>
      <c r="E267" s="39">
        <v>6.0000000000000001E-3</v>
      </c>
      <c r="F267" s="39">
        <v>1E-3</v>
      </c>
      <c r="G267" s="40">
        <v>41</v>
      </c>
      <c r="H267" s="39">
        <v>0.97599999999999998</v>
      </c>
      <c r="I267" s="39">
        <v>6.4000000000000001E-2</v>
      </c>
      <c r="J267" s="39">
        <v>5.0999999999999997E-2</v>
      </c>
      <c r="K267" s="40">
        <v>42</v>
      </c>
      <c r="L267" s="39">
        <v>1</v>
      </c>
      <c r="M267" s="39">
        <v>5.2999999999999999E-2</v>
      </c>
      <c r="N267" s="41">
        <v>5.2999999999999999E-2</v>
      </c>
    </row>
    <row r="268" spans="1:14" ht="13.5">
      <c r="A268" s="21"/>
      <c r="B268" s="37" t="s">
        <v>65</v>
      </c>
      <c r="C268" s="38">
        <v>2</v>
      </c>
      <c r="D268" s="39">
        <v>3.3000000000000002E-2</v>
      </c>
      <c r="E268" s="39">
        <v>1.2E-2</v>
      </c>
      <c r="F268" s="39">
        <v>3.0000000000000001E-3</v>
      </c>
      <c r="G268" s="40">
        <v>59</v>
      </c>
      <c r="H268" s="39">
        <v>0.96699999999999997</v>
      </c>
      <c r="I268" s="39">
        <v>9.1999999999999998E-2</v>
      </c>
      <c r="J268" s="39">
        <v>7.3999999999999996E-2</v>
      </c>
      <c r="K268" s="40">
        <v>61</v>
      </c>
      <c r="L268" s="39">
        <v>1</v>
      </c>
      <c r="M268" s="39">
        <v>7.5999999999999998E-2</v>
      </c>
      <c r="N268" s="41">
        <v>7.5999999999999998E-2</v>
      </c>
    </row>
    <row r="269" spans="1:14" ht="13.5">
      <c r="A269" s="21"/>
      <c r="B269" s="37" t="s">
        <v>20</v>
      </c>
      <c r="C269" s="38">
        <v>0</v>
      </c>
      <c r="D269" s="39">
        <v>0</v>
      </c>
      <c r="E269" s="39">
        <v>0</v>
      </c>
      <c r="F269" s="39">
        <v>0</v>
      </c>
      <c r="G269" s="40">
        <v>25</v>
      </c>
      <c r="H269" s="39">
        <v>1</v>
      </c>
      <c r="I269" s="39">
        <v>3.9E-2</v>
      </c>
      <c r="J269" s="39">
        <v>3.1E-2</v>
      </c>
      <c r="K269" s="40">
        <v>25</v>
      </c>
      <c r="L269" s="39">
        <v>1</v>
      </c>
      <c r="M269" s="39">
        <v>3.1E-2</v>
      </c>
      <c r="N269" s="41">
        <v>3.1E-2</v>
      </c>
    </row>
    <row r="270" spans="1:14" ht="13.5">
      <c r="A270" s="21"/>
      <c r="B270" s="37" t="s">
        <v>7</v>
      </c>
      <c r="C270" s="38">
        <v>12</v>
      </c>
      <c r="D270" s="39">
        <v>0.17599999999999999</v>
      </c>
      <c r="E270" s="39">
        <v>7.4999999999999997E-2</v>
      </c>
      <c r="F270" s="39">
        <v>1.4999999999999999E-2</v>
      </c>
      <c r="G270" s="40">
        <v>56</v>
      </c>
      <c r="H270" s="39">
        <v>0.82399999999999995</v>
      </c>
      <c r="I270" s="39">
        <v>8.7999999999999995E-2</v>
      </c>
      <c r="J270" s="39">
        <v>7.0000000000000007E-2</v>
      </c>
      <c r="K270" s="40">
        <v>68</v>
      </c>
      <c r="L270" s="39">
        <v>1</v>
      </c>
      <c r="M270" s="39">
        <v>8.5000000000000006E-2</v>
      </c>
      <c r="N270" s="41">
        <v>8.5000000000000006E-2</v>
      </c>
    </row>
    <row r="271" spans="1:14" ht="13.5">
      <c r="A271" s="21"/>
      <c r="B271" s="37" t="s">
        <v>3</v>
      </c>
      <c r="C271" s="42">
        <v>4</v>
      </c>
      <c r="D271" s="43">
        <v>0.14799999999999999</v>
      </c>
      <c r="E271" s="43">
        <v>2.5000000000000001E-2</v>
      </c>
      <c r="F271" s="43">
        <v>5.0000000000000001E-3</v>
      </c>
      <c r="G271" s="44">
        <v>23</v>
      </c>
      <c r="H271" s="43">
        <v>0.85199999999999998</v>
      </c>
      <c r="I271" s="43">
        <v>3.5999999999999997E-2</v>
      </c>
      <c r="J271" s="43">
        <v>2.9000000000000001E-2</v>
      </c>
      <c r="K271" s="44">
        <v>27</v>
      </c>
      <c r="L271" s="43">
        <v>1</v>
      </c>
      <c r="M271" s="43">
        <v>3.4000000000000002E-2</v>
      </c>
      <c r="N271" s="45">
        <v>3.4000000000000002E-2</v>
      </c>
    </row>
    <row r="272" spans="1:14" ht="13.5">
      <c r="A272" s="21"/>
      <c r="B272" s="37" t="s">
        <v>165</v>
      </c>
      <c r="C272" s="38">
        <v>1</v>
      </c>
      <c r="D272" s="39">
        <v>0.125</v>
      </c>
      <c r="E272" s="39">
        <v>6.0000000000000001E-3</v>
      </c>
      <c r="F272" s="39">
        <v>1E-3</v>
      </c>
      <c r="G272" s="40">
        <v>7</v>
      </c>
      <c r="H272" s="39">
        <v>0.875</v>
      </c>
      <c r="I272" s="39">
        <v>1.0999999999999999E-2</v>
      </c>
      <c r="J272" s="39">
        <v>8.9999999999999993E-3</v>
      </c>
      <c r="K272" s="40">
        <v>8</v>
      </c>
      <c r="L272" s="39">
        <v>1</v>
      </c>
      <c r="M272" s="39">
        <v>0.01</v>
      </c>
      <c r="N272" s="41">
        <v>0.01</v>
      </c>
    </row>
    <row r="273" spans="1:14" ht="13.5">
      <c r="A273" s="21"/>
      <c r="B273" s="46"/>
      <c r="C273" s="42"/>
      <c r="D273" s="43"/>
      <c r="E273" s="43"/>
      <c r="F273" s="43"/>
      <c r="G273" s="44"/>
      <c r="H273" s="43"/>
      <c r="I273" s="43"/>
      <c r="J273" s="43"/>
      <c r="K273" s="44"/>
      <c r="L273" s="43"/>
      <c r="M273" s="43"/>
      <c r="N273" s="45"/>
    </row>
    <row r="274" spans="1:14" ht="14.25" thickBot="1">
      <c r="A274" s="23"/>
      <c r="B274" s="24" t="s">
        <v>22</v>
      </c>
      <c r="C274" s="25">
        <v>161</v>
      </c>
      <c r="D274" s="26">
        <v>0.20200000000000001</v>
      </c>
      <c r="E274" s="26">
        <v>1</v>
      </c>
      <c r="F274" s="26">
        <v>0.20200000000000001</v>
      </c>
      <c r="G274" s="27">
        <v>638</v>
      </c>
      <c r="H274" s="26">
        <v>0.79800000000000004</v>
      </c>
      <c r="I274" s="26">
        <v>1</v>
      </c>
      <c r="J274" s="26">
        <v>0.79800000000000004</v>
      </c>
      <c r="K274" s="27">
        <v>799</v>
      </c>
      <c r="L274" s="26">
        <v>1</v>
      </c>
      <c r="M274" s="26">
        <v>1</v>
      </c>
      <c r="N274" s="28">
        <v>1</v>
      </c>
    </row>
    <row r="275" spans="1:14" ht="13.5">
      <c r="A275" s="183"/>
      <c r="B275" s="184"/>
      <c r="C275" s="20"/>
      <c r="D275" s="19"/>
      <c r="E275" s="19"/>
      <c r="F275" s="19"/>
      <c r="G275" s="20"/>
      <c r="H275" s="19"/>
      <c r="I275" s="19"/>
      <c r="J275" s="19"/>
      <c r="K275" s="20"/>
      <c r="L275" s="19"/>
      <c r="M275" s="19"/>
      <c r="N275" s="19"/>
    </row>
    <row r="276" spans="1:14" ht="13.5">
      <c r="A276" s="183"/>
      <c r="B276" s="184"/>
      <c r="C276" s="20"/>
      <c r="D276" s="19"/>
      <c r="E276" s="19"/>
      <c r="F276" s="19"/>
      <c r="G276" s="20"/>
      <c r="H276" s="19"/>
      <c r="I276" s="19"/>
      <c r="J276" s="19"/>
      <c r="K276" s="20"/>
      <c r="L276" s="19"/>
      <c r="M276" s="19"/>
      <c r="N276" s="19"/>
    </row>
    <row r="277" spans="1:14">
      <c r="A277" s="187">
        <v>2010</v>
      </c>
      <c r="B277" s="187"/>
    </row>
    <row r="278" spans="1:14">
      <c r="A278" s="290"/>
      <c r="B278" s="291" t="s">
        <v>0</v>
      </c>
      <c r="C278" s="608" t="s">
        <v>84</v>
      </c>
      <c r="D278" s="608"/>
      <c r="E278" s="608"/>
      <c r="F278" s="608"/>
      <c r="G278" s="608"/>
      <c r="H278" s="608"/>
      <c r="I278" s="608"/>
      <c r="J278" s="608"/>
      <c r="K278" s="608"/>
      <c r="L278" s="608"/>
      <c r="M278" s="608"/>
      <c r="N278" s="608"/>
    </row>
    <row r="279" spans="1:14">
      <c r="A279" s="292"/>
      <c r="B279" s="179"/>
      <c r="C279" s="608" t="s">
        <v>57</v>
      </c>
      <c r="D279" s="608"/>
      <c r="E279" s="608"/>
      <c r="F279" s="608"/>
      <c r="G279" s="608" t="s">
        <v>58</v>
      </c>
      <c r="H279" s="608"/>
      <c r="I279" s="608"/>
      <c r="J279" s="608"/>
      <c r="K279" s="608" t="s">
        <v>22</v>
      </c>
      <c r="L279" s="608"/>
      <c r="M279" s="608"/>
      <c r="N279" s="608"/>
    </row>
    <row r="280" spans="1:14">
      <c r="A280" s="292"/>
      <c r="B280" s="179"/>
      <c r="C280" s="293" t="s">
        <v>60</v>
      </c>
      <c r="D280" s="293" t="s">
        <v>61</v>
      </c>
      <c r="E280" s="293" t="s">
        <v>62</v>
      </c>
      <c r="F280" s="293" t="s">
        <v>63</v>
      </c>
      <c r="G280" s="293" t="s">
        <v>60</v>
      </c>
      <c r="H280" s="293" t="s">
        <v>61</v>
      </c>
      <c r="I280" s="293" t="s">
        <v>62</v>
      </c>
      <c r="J280" s="293" t="s">
        <v>63</v>
      </c>
      <c r="K280" s="293" t="s">
        <v>60</v>
      </c>
      <c r="L280" s="293" t="s">
        <v>61</v>
      </c>
      <c r="M280" s="293" t="s">
        <v>62</v>
      </c>
      <c r="N280" s="293" t="s">
        <v>63</v>
      </c>
    </row>
    <row r="281" spans="1:14" ht="13.5">
      <c r="A281" s="252" t="s">
        <v>23</v>
      </c>
      <c r="B281" s="181" t="s">
        <v>1</v>
      </c>
      <c r="C281" s="230">
        <v>9</v>
      </c>
      <c r="D281" s="294">
        <f>IF($K281=0,0,C281/$K281)</f>
        <v>0.5625</v>
      </c>
      <c r="E281" s="295">
        <f t="shared" ref="E281:E310" si="40">C281/C$312</f>
        <v>6.0810810810810814E-2</v>
      </c>
      <c r="F281" s="295">
        <f t="shared" ref="F281:F310" si="41">C281/$K$312</f>
        <v>2.1739130434782608E-2</v>
      </c>
      <c r="G281" s="296">
        <f>K281-C281</f>
        <v>7</v>
      </c>
      <c r="H281" s="294">
        <f t="shared" ref="H281:H310" si="42">IF($K281=0,0,G281/$K281)</f>
        <v>0.4375</v>
      </c>
      <c r="I281" s="295">
        <f t="shared" ref="I281:I310" si="43">G281/G$312</f>
        <v>2.6315789473684209E-2</v>
      </c>
      <c r="J281" s="295">
        <f t="shared" ref="J281:J310" si="44">G281/$K$312</f>
        <v>1.6908212560386472E-2</v>
      </c>
      <c r="K281" s="296">
        <v>16</v>
      </c>
      <c r="L281" s="294">
        <f t="shared" ref="L281:L310" si="45">IF($K281=0,0,K281/$K281)</f>
        <v>1</v>
      </c>
      <c r="M281" s="295">
        <f t="shared" ref="M281:M310" si="46">K281/K$312</f>
        <v>3.864734299516908E-2</v>
      </c>
      <c r="N281" s="297">
        <f t="shared" ref="N281:N310" si="47">K281/$K$312</f>
        <v>3.864734299516908E-2</v>
      </c>
    </row>
    <row r="282" spans="1:14" ht="13.5">
      <c r="A282" s="252"/>
      <c r="B282" s="181" t="s">
        <v>2</v>
      </c>
      <c r="C282" s="236">
        <v>16</v>
      </c>
      <c r="D282" s="294">
        <f t="shared" ref="D282:D310" si="48">IF($K282=0,0,C282/$K282)</f>
        <v>0.8</v>
      </c>
      <c r="E282" s="294">
        <f t="shared" si="40"/>
        <v>0.10810810810810811</v>
      </c>
      <c r="F282" s="294">
        <f t="shared" si="41"/>
        <v>3.864734299516908E-2</v>
      </c>
      <c r="G282" s="298">
        <f t="shared" ref="G282:G310" si="49">K282-C282</f>
        <v>4</v>
      </c>
      <c r="H282" s="294">
        <f t="shared" si="42"/>
        <v>0.2</v>
      </c>
      <c r="I282" s="294">
        <f t="shared" si="43"/>
        <v>1.5037593984962405E-2</v>
      </c>
      <c r="J282" s="294">
        <f t="shared" si="44"/>
        <v>9.6618357487922701E-3</v>
      </c>
      <c r="K282" s="298">
        <v>20</v>
      </c>
      <c r="L282" s="294">
        <f t="shared" si="45"/>
        <v>1</v>
      </c>
      <c r="M282" s="294">
        <f t="shared" si="46"/>
        <v>4.8309178743961352E-2</v>
      </c>
      <c r="N282" s="299">
        <f t="shared" si="47"/>
        <v>4.8309178743961352E-2</v>
      </c>
    </row>
    <row r="283" spans="1:14" ht="13.5">
      <c r="A283" s="252"/>
      <c r="B283" s="181" t="s">
        <v>45</v>
      </c>
      <c r="C283" s="236">
        <v>1</v>
      </c>
      <c r="D283" s="294">
        <f t="shared" si="48"/>
        <v>1</v>
      </c>
      <c r="E283" s="294">
        <f t="shared" si="40"/>
        <v>6.7567567567567571E-3</v>
      </c>
      <c r="F283" s="294">
        <f t="shared" si="41"/>
        <v>2.4154589371980675E-3</v>
      </c>
      <c r="G283" s="298">
        <f t="shared" si="49"/>
        <v>0</v>
      </c>
      <c r="H283" s="294">
        <f t="shared" si="42"/>
        <v>0</v>
      </c>
      <c r="I283" s="294">
        <f t="shared" si="43"/>
        <v>0</v>
      </c>
      <c r="J283" s="294">
        <f t="shared" si="44"/>
        <v>0</v>
      </c>
      <c r="K283" s="298">
        <v>1</v>
      </c>
      <c r="L283" s="294">
        <f t="shared" si="45"/>
        <v>1</v>
      </c>
      <c r="M283" s="294">
        <f t="shared" si="46"/>
        <v>2.4154589371980675E-3</v>
      </c>
      <c r="N283" s="299">
        <f t="shared" si="47"/>
        <v>2.4154589371980675E-3</v>
      </c>
    </row>
    <row r="284" spans="1:14" ht="13.5">
      <c r="A284" s="252"/>
      <c r="B284" s="181" t="s">
        <v>46</v>
      </c>
      <c r="C284" s="236">
        <v>2</v>
      </c>
      <c r="D284" s="294">
        <f t="shared" si="48"/>
        <v>0.4</v>
      </c>
      <c r="E284" s="294">
        <f t="shared" si="40"/>
        <v>1.3513513513513514E-2</v>
      </c>
      <c r="F284" s="294">
        <f t="shared" si="41"/>
        <v>4.830917874396135E-3</v>
      </c>
      <c r="G284" s="298">
        <f t="shared" si="49"/>
        <v>3</v>
      </c>
      <c r="H284" s="294">
        <f t="shared" si="42"/>
        <v>0.6</v>
      </c>
      <c r="I284" s="294">
        <f t="shared" si="43"/>
        <v>1.1278195488721804E-2</v>
      </c>
      <c r="J284" s="294">
        <f t="shared" si="44"/>
        <v>7.246376811594203E-3</v>
      </c>
      <c r="K284" s="298">
        <v>5</v>
      </c>
      <c r="L284" s="294">
        <f t="shared" si="45"/>
        <v>1</v>
      </c>
      <c r="M284" s="294">
        <f t="shared" si="46"/>
        <v>1.2077294685990338E-2</v>
      </c>
      <c r="N284" s="299">
        <f t="shared" si="47"/>
        <v>1.2077294685990338E-2</v>
      </c>
    </row>
    <row r="285" spans="1:14" ht="13.5">
      <c r="A285" s="252"/>
      <c r="B285" s="181" t="s">
        <v>12</v>
      </c>
      <c r="C285" s="236">
        <v>3</v>
      </c>
      <c r="D285" s="294">
        <f t="shared" si="48"/>
        <v>0.75</v>
      </c>
      <c r="E285" s="294">
        <f t="shared" si="40"/>
        <v>2.0270270270270271E-2</v>
      </c>
      <c r="F285" s="294">
        <f t="shared" si="41"/>
        <v>7.246376811594203E-3</v>
      </c>
      <c r="G285" s="298">
        <f t="shared" si="49"/>
        <v>1</v>
      </c>
      <c r="H285" s="294">
        <f t="shared" si="42"/>
        <v>0.25</v>
      </c>
      <c r="I285" s="294">
        <f t="shared" si="43"/>
        <v>3.7593984962406013E-3</v>
      </c>
      <c r="J285" s="294">
        <f t="shared" si="44"/>
        <v>2.4154589371980675E-3</v>
      </c>
      <c r="K285" s="298">
        <v>4</v>
      </c>
      <c r="L285" s="294">
        <f t="shared" si="45"/>
        <v>1</v>
      </c>
      <c r="M285" s="294">
        <f t="shared" si="46"/>
        <v>9.6618357487922701E-3</v>
      </c>
      <c r="N285" s="299">
        <f t="shared" si="47"/>
        <v>9.6618357487922701E-3</v>
      </c>
    </row>
    <row r="286" spans="1:14" ht="13.5">
      <c r="A286" s="252"/>
      <c r="B286" s="181" t="s">
        <v>4</v>
      </c>
      <c r="C286" s="236">
        <v>10</v>
      </c>
      <c r="D286" s="294">
        <f t="shared" si="48"/>
        <v>0.25</v>
      </c>
      <c r="E286" s="294">
        <f t="shared" si="40"/>
        <v>6.7567567567567571E-2</v>
      </c>
      <c r="F286" s="294">
        <f t="shared" si="41"/>
        <v>2.4154589371980676E-2</v>
      </c>
      <c r="G286" s="298">
        <f t="shared" si="49"/>
        <v>30</v>
      </c>
      <c r="H286" s="294">
        <f t="shared" si="42"/>
        <v>0.75</v>
      </c>
      <c r="I286" s="294">
        <f t="shared" si="43"/>
        <v>0.11278195488721804</v>
      </c>
      <c r="J286" s="294">
        <f t="shared" si="44"/>
        <v>7.2463768115942032E-2</v>
      </c>
      <c r="K286" s="298">
        <v>40</v>
      </c>
      <c r="L286" s="294">
        <f t="shared" si="45"/>
        <v>1</v>
      </c>
      <c r="M286" s="294">
        <f t="shared" si="46"/>
        <v>9.6618357487922704E-2</v>
      </c>
      <c r="N286" s="299">
        <f t="shared" si="47"/>
        <v>9.6618357487922704E-2</v>
      </c>
    </row>
    <row r="287" spans="1:14" ht="13.5">
      <c r="A287" s="252"/>
      <c r="B287" s="181" t="s">
        <v>6</v>
      </c>
      <c r="C287" s="236">
        <v>4</v>
      </c>
      <c r="D287" s="294">
        <f t="shared" si="48"/>
        <v>0.8</v>
      </c>
      <c r="E287" s="294">
        <f t="shared" si="40"/>
        <v>2.7027027027027029E-2</v>
      </c>
      <c r="F287" s="294">
        <f t="shared" si="41"/>
        <v>9.6618357487922701E-3</v>
      </c>
      <c r="G287" s="298">
        <f t="shared" si="49"/>
        <v>1</v>
      </c>
      <c r="H287" s="294">
        <f t="shared" si="42"/>
        <v>0.2</v>
      </c>
      <c r="I287" s="294">
        <f t="shared" si="43"/>
        <v>3.7593984962406013E-3</v>
      </c>
      <c r="J287" s="294">
        <f t="shared" si="44"/>
        <v>2.4154589371980675E-3</v>
      </c>
      <c r="K287" s="298">
        <v>5</v>
      </c>
      <c r="L287" s="294">
        <f t="shared" si="45"/>
        <v>1</v>
      </c>
      <c r="M287" s="294">
        <f t="shared" si="46"/>
        <v>1.2077294685990338E-2</v>
      </c>
      <c r="N287" s="299">
        <f t="shared" si="47"/>
        <v>1.2077294685990338E-2</v>
      </c>
    </row>
    <row r="288" spans="1:14" ht="13.5">
      <c r="A288" s="252"/>
      <c r="B288" s="181" t="s">
        <v>8</v>
      </c>
      <c r="C288" s="236">
        <v>0</v>
      </c>
      <c r="D288" s="294">
        <f t="shared" si="48"/>
        <v>0</v>
      </c>
      <c r="E288" s="294">
        <f t="shared" si="40"/>
        <v>0</v>
      </c>
      <c r="F288" s="294">
        <f t="shared" si="41"/>
        <v>0</v>
      </c>
      <c r="G288" s="298">
        <f t="shared" si="49"/>
        <v>0</v>
      </c>
      <c r="H288" s="294">
        <f t="shared" si="42"/>
        <v>0</v>
      </c>
      <c r="I288" s="294">
        <f t="shared" si="43"/>
        <v>0</v>
      </c>
      <c r="J288" s="294">
        <f t="shared" si="44"/>
        <v>0</v>
      </c>
      <c r="K288" s="298">
        <v>0</v>
      </c>
      <c r="L288" s="294">
        <f t="shared" si="45"/>
        <v>0</v>
      </c>
      <c r="M288" s="294">
        <f t="shared" si="46"/>
        <v>0</v>
      </c>
      <c r="N288" s="299">
        <f t="shared" si="47"/>
        <v>0</v>
      </c>
    </row>
    <row r="289" spans="1:14" ht="13.5">
      <c r="A289" s="252"/>
      <c r="B289" s="181" t="s">
        <v>9</v>
      </c>
      <c r="C289" s="236">
        <v>2</v>
      </c>
      <c r="D289" s="294">
        <f t="shared" si="48"/>
        <v>0.1</v>
      </c>
      <c r="E289" s="294">
        <f t="shared" si="40"/>
        <v>1.3513513513513514E-2</v>
      </c>
      <c r="F289" s="294">
        <f t="shared" si="41"/>
        <v>4.830917874396135E-3</v>
      </c>
      <c r="G289" s="298">
        <f t="shared" si="49"/>
        <v>18</v>
      </c>
      <c r="H289" s="294">
        <f t="shared" si="42"/>
        <v>0.9</v>
      </c>
      <c r="I289" s="294">
        <f t="shared" si="43"/>
        <v>6.7669172932330823E-2</v>
      </c>
      <c r="J289" s="294">
        <f t="shared" si="44"/>
        <v>4.3478260869565216E-2</v>
      </c>
      <c r="K289" s="298">
        <v>20</v>
      </c>
      <c r="L289" s="294">
        <f t="shared" si="45"/>
        <v>1</v>
      </c>
      <c r="M289" s="294">
        <f t="shared" si="46"/>
        <v>4.8309178743961352E-2</v>
      </c>
      <c r="N289" s="299">
        <f t="shared" si="47"/>
        <v>4.8309178743961352E-2</v>
      </c>
    </row>
    <row r="290" spans="1:14" ht="13.5">
      <c r="A290" s="252"/>
      <c r="B290" s="181" t="s">
        <v>10</v>
      </c>
      <c r="C290" s="236">
        <v>2</v>
      </c>
      <c r="D290" s="294">
        <f t="shared" si="48"/>
        <v>0.22222222222222221</v>
      </c>
      <c r="E290" s="294">
        <f t="shared" si="40"/>
        <v>1.3513513513513514E-2</v>
      </c>
      <c r="F290" s="294">
        <f t="shared" si="41"/>
        <v>4.830917874396135E-3</v>
      </c>
      <c r="G290" s="298">
        <f t="shared" si="49"/>
        <v>7</v>
      </c>
      <c r="H290" s="294">
        <f t="shared" si="42"/>
        <v>0.77777777777777779</v>
      </c>
      <c r="I290" s="294">
        <f t="shared" si="43"/>
        <v>2.6315789473684209E-2</v>
      </c>
      <c r="J290" s="294">
        <f t="shared" si="44"/>
        <v>1.6908212560386472E-2</v>
      </c>
      <c r="K290" s="298">
        <v>9</v>
      </c>
      <c r="L290" s="294">
        <f t="shared" si="45"/>
        <v>1</v>
      </c>
      <c r="M290" s="294">
        <f t="shared" si="46"/>
        <v>2.1739130434782608E-2</v>
      </c>
      <c r="N290" s="299">
        <f t="shared" si="47"/>
        <v>2.1739130434782608E-2</v>
      </c>
    </row>
    <row r="291" spans="1:14" ht="13.5">
      <c r="A291" s="252"/>
      <c r="B291" s="181" t="s">
        <v>47</v>
      </c>
      <c r="C291" s="236">
        <v>1</v>
      </c>
      <c r="D291" s="294">
        <f t="shared" si="48"/>
        <v>0.5</v>
      </c>
      <c r="E291" s="294">
        <f t="shared" si="40"/>
        <v>6.7567567567567571E-3</v>
      </c>
      <c r="F291" s="294">
        <f t="shared" si="41"/>
        <v>2.4154589371980675E-3</v>
      </c>
      <c r="G291" s="298">
        <f t="shared" si="49"/>
        <v>1</v>
      </c>
      <c r="H291" s="294">
        <f t="shared" si="42"/>
        <v>0.5</v>
      </c>
      <c r="I291" s="294">
        <f t="shared" si="43"/>
        <v>3.7593984962406013E-3</v>
      </c>
      <c r="J291" s="294">
        <f t="shared" si="44"/>
        <v>2.4154589371980675E-3</v>
      </c>
      <c r="K291" s="298">
        <v>2</v>
      </c>
      <c r="L291" s="294">
        <f t="shared" si="45"/>
        <v>1</v>
      </c>
      <c r="M291" s="294">
        <f t="shared" si="46"/>
        <v>4.830917874396135E-3</v>
      </c>
      <c r="N291" s="299">
        <f t="shared" si="47"/>
        <v>4.830917874396135E-3</v>
      </c>
    </row>
    <row r="292" spans="1:14" ht="13.5">
      <c r="A292" s="252"/>
      <c r="B292" s="181" t="s">
        <v>5</v>
      </c>
      <c r="C292" s="236">
        <v>12</v>
      </c>
      <c r="D292" s="294">
        <f t="shared" si="48"/>
        <v>0.20689655172413793</v>
      </c>
      <c r="E292" s="294">
        <f t="shared" si="40"/>
        <v>8.1081081081081086E-2</v>
      </c>
      <c r="F292" s="294">
        <f t="shared" si="41"/>
        <v>2.8985507246376812E-2</v>
      </c>
      <c r="G292" s="298">
        <f t="shared" si="49"/>
        <v>46</v>
      </c>
      <c r="H292" s="294">
        <f t="shared" si="42"/>
        <v>0.7931034482758621</v>
      </c>
      <c r="I292" s="294">
        <f t="shared" si="43"/>
        <v>0.17293233082706766</v>
      </c>
      <c r="J292" s="294">
        <f t="shared" si="44"/>
        <v>0.1111111111111111</v>
      </c>
      <c r="K292" s="298">
        <v>58</v>
      </c>
      <c r="L292" s="294">
        <f t="shared" si="45"/>
        <v>1</v>
      </c>
      <c r="M292" s="294">
        <f t="shared" si="46"/>
        <v>0.14009661835748793</v>
      </c>
      <c r="N292" s="299">
        <f t="shared" si="47"/>
        <v>0.14009661835748793</v>
      </c>
    </row>
    <row r="293" spans="1:14" ht="13.5">
      <c r="A293" s="252"/>
      <c r="B293" s="181" t="s">
        <v>11</v>
      </c>
      <c r="C293" s="236">
        <v>2</v>
      </c>
      <c r="D293" s="294">
        <f t="shared" si="48"/>
        <v>0.2857142857142857</v>
      </c>
      <c r="E293" s="294">
        <f t="shared" si="40"/>
        <v>1.3513513513513514E-2</v>
      </c>
      <c r="F293" s="294">
        <f t="shared" si="41"/>
        <v>4.830917874396135E-3</v>
      </c>
      <c r="G293" s="298">
        <f t="shared" si="49"/>
        <v>5</v>
      </c>
      <c r="H293" s="294">
        <f t="shared" si="42"/>
        <v>0.7142857142857143</v>
      </c>
      <c r="I293" s="294">
        <f t="shared" si="43"/>
        <v>1.8796992481203006E-2</v>
      </c>
      <c r="J293" s="294">
        <f t="shared" si="44"/>
        <v>1.2077294685990338E-2</v>
      </c>
      <c r="K293" s="298">
        <v>7</v>
      </c>
      <c r="L293" s="294">
        <f t="shared" si="45"/>
        <v>1</v>
      </c>
      <c r="M293" s="294">
        <f t="shared" si="46"/>
        <v>1.6908212560386472E-2</v>
      </c>
      <c r="N293" s="299">
        <f t="shared" si="47"/>
        <v>1.6908212560386472E-2</v>
      </c>
    </row>
    <row r="294" spans="1:14" ht="13.5">
      <c r="A294" s="252"/>
      <c r="B294" s="181" t="s">
        <v>13</v>
      </c>
      <c r="C294" s="236">
        <v>10</v>
      </c>
      <c r="D294" s="294">
        <f t="shared" si="48"/>
        <v>0.90909090909090906</v>
      </c>
      <c r="E294" s="294">
        <f t="shared" si="40"/>
        <v>6.7567567567567571E-2</v>
      </c>
      <c r="F294" s="294">
        <f t="shared" si="41"/>
        <v>2.4154589371980676E-2</v>
      </c>
      <c r="G294" s="298">
        <f t="shared" si="49"/>
        <v>1</v>
      </c>
      <c r="H294" s="294">
        <f t="shared" si="42"/>
        <v>9.0909090909090912E-2</v>
      </c>
      <c r="I294" s="294">
        <f t="shared" si="43"/>
        <v>3.7593984962406013E-3</v>
      </c>
      <c r="J294" s="294">
        <f t="shared" si="44"/>
        <v>2.4154589371980675E-3</v>
      </c>
      <c r="K294" s="298">
        <v>11</v>
      </c>
      <c r="L294" s="294">
        <f t="shared" si="45"/>
        <v>1</v>
      </c>
      <c r="M294" s="294">
        <f t="shared" si="46"/>
        <v>2.6570048309178744E-2</v>
      </c>
      <c r="N294" s="299">
        <f t="shared" si="47"/>
        <v>2.6570048309178744E-2</v>
      </c>
    </row>
    <row r="295" spans="1:14" ht="13.5">
      <c r="A295" s="252"/>
      <c r="B295" s="181" t="s">
        <v>14</v>
      </c>
      <c r="C295" s="236">
        <v>1</v>
      </c>
      <c r="D295" s="294">
        <f t="shared" si="48"/>
        <v>0.1</v>
      </c>
      <c r="E295" s="294">
        <f t="shared" si="40"/>
        <v>6.7567567567567571E-3</v>
      </c>
      <c r="F295" s="294">
        <f t="shared" si="41"/>
        <v>2.4154589371980675E-3</v>
      </c>
      <c r="G295" s="298">
        <f t="shared" si="49"/>
        <v>9</v>
      </c>
      <c r="H295" s="294">
        <f t="shared" si="42"/>
        <v>0.9</v>
      </c>
      <c r="I295" s="294">
        <f t="shared" si="43"/>
        <v>3.3834586466165412E-2</v>
      </c>
      <c r="J295" s="294">
        <f t="shared" si="44"/>
        <v>2.1739130434782608E-2</v>
      </c>
      <c r="K295" s="298">
        <v>10</v>
      </c>
      <c r="L295" s="294">
        <f t="shared" si="45"/>
        <v>1</v>
      </c>
      <c r="M295" s="294">
        <f t="shared" si="46"/>
        <v>2.4154589371980676E-2</v>
      </c>
      <c r="N295" s="299">
        <f t="shared" si="47"/>
        <v>2.4154589371980676E-2</v>
      </c>
    </row>
    <row r="296" spans="1:14" ht="13.5">
      <c r="A296" s="252"/>
      <c r="B296" s="181" t="s">
        <v>15</v>
      </c>
      <c r="C296" s="236">
        <v>2</v>
      </c>
      <c r="D296" s="294">
        <f t="shared" si="48"/>
        <v>3.2786885245901641E-2</v>
      </c>
      <c r="E296" s="294">
        <f t="shared" si="40"/>
        <v>1.3513513513513514E-2</v>
      </c>
      <c r="F296" s="294">
        <f t="shared" si="41"/>
        <v>4.830917874396135E-3</v>
      </c>
      <c r="G296" s="298">
        <f t="shared" si="49"/>
        <v>59</v>
      </c>
      <c r="H296" s="294">
        <f t="shared" si="42"/>
        <v>0.96721311475409832</v>
      </c>
      <c r="I296" s="294">
        <f t="shared" si="43"/>
        <v>0.22180451127819548</v>
      </c>
      <c r="J296" s="294">
        <f t="shared" si="44"/>
        <v>0.14251207729468598</v>
      </c>
      <c r="K296" s="298">
        <v>61</v>
      </c>
      <c r="L296" s="294">
        <f t="shared" si="45"/>
        <v>1</v>
      </c>
      <c r="M296" s="294">
        <f t="shared" si="46"/>
        <v>0.14734299516908211</v>
      </c>
      <c r="N296" s="299">
        <f t="shared" si="47"/>
        <v>0.14734299516908211</v>
      </c>
    </row>
    <row r="297" spans="1:14" ht="13.5">
      <c r="A297" s="252"/>
      <c r="B297" s="181" t="s">
        <v>48</v>
      </c>
      <c r="C297" s="236">
        <v>3</v>
      </c>
      <c r="D297" s="294">
        <f t="shared" si="48"/>
        <v>0.5</v>
      </c>
      <c r="E297" s="294">
        <f t="shared" si="40"/>
        <v>2.0270270270270271E-2</v>
      </c>
      <c r="F297" s="294">
        <f t="shared" si="41"/>
        <v>7.246376811594203E-3</v>
      </c>
      <c r="G297" s="298">
        <f t="shared" si="49"/>
        <v>3</v>
      </c>
      <c r="H297" s="294">
        <f t="shared" si="42"/>
        <v>0.5</v>
      </c>
      <c r="I297" s="294">
        <f t="shared" si="43"/>
        <v>1.1278195488721804E-2</v>
      </c>
      <c r="J297" s="294">
        <f t="shared" si="44"/>
        <v>7.246376811594203E-3</v>
      </c>
      <c r="K297" s="298">
        <v>6</v>
      </c>
      <c r="L297" s="294">
        <f t="shared" si="45"/>
        <v>1</v>
      </c>
      <c r="M297" s="294">
        <f t="shared" si="46"/>
        <v>1.4492753623188406E-2</v>
      </c>
      <c r="N297" s="299">
        <f t="shared" si="47"/>
        <v>1.4492753623188406E-2</v>
      </c>
    </row>
    <row r="298" spans="1:14" ht="13.5">
      <c r="A298" s="252"/>
      <c r="B298" s="181" t="s">
        <v>16</v>
      </c>
      <c r="C298" s="236">
        <v>1</v>
      </c>
      <c r="D298" s="294">
        <f t="shared" si="48"/>
        <v>1</v>
      </c>
      <c r="E298" s="294">
        <f t="shared" si="40"/>
        <v>6.7567567567567571E-3</v>
      </c>
      <c r="F298" s="294">
        <f t="shared" si="41"/>
        <v>2.4154589371980675E-3</v>
      </c>
      <c r="G298" s="298">
        <f t="shared" si="49"/>
        <v>0</v>
      </c>
      <c r="H298" s="294">
        <f t="shared" si="42"/>
        <v>0</v>
      </c>
      <c r="I298" s="294">
        <f t="shared" si="43"/>
        <v>0</v>
      </c>
      <c r="J298" s="294">
        <f t="shared" si="44"/>
        <v>0</v>
      </c>
      <c r="K298" s="298">
        <v>1</v>
      </c>
      <c r="L298" s="294">
        <f t="shared" si="45"/>
        <v>1</v>
      </c>
      <c r="M298" s="294">
        <f t="shared" si="46"/>
        <v>2.4154589371980675E-3</v>
      </c>
      <c r="N298" s="299">
        <f t="shared" si="47"/>
        <v>2.4154589371980675E-3</v>
      </c>
    </row>
    <row r="299" spans="1:14" ht="13.5">
      <c r="A299" s="252"/>
      <c r="B299" s="181" t="s">
        <v>166</v>
      </c>
      <c r="C299" s="236">
        <v>3</v>
      </c>
      <c r="D299" s="294">
        <f t="shared" si="48"/>
        <v>0.75</v>
      </c>
      <c r="E299" s="294">
        <f t="shared" si="40"/>
        <v>2.0270270270270271E-2</v>
      </c>
      <c r="F299" s="294">
        <f t="shared" si="41"/>
        <v>7.246376811594203E-3</v>
      </c>
      <c r="G299" s="298">
        <f t="shared" si="49"/>
        <v>1</v>
      </c>
      <c r="H299" s="294">
        <f t="shared" si="42"/>
        <v>0.25</v>
      </c>
      <c r="I299" s="294">
        <f t="shared" si="43"/>
        <v>3.7593984962406013E-3</v>
      </c>
      <c r="J299" s="294">
        <f t="shared" si="44"/>
        <v>2.4154589371980675E-3</v>
      </c>
      <c r="K299" s="298">
        <v>4</v>
      </c>
      <c r="L299" s="294">
        <f t="shared" si="45"/>
        <v>1</v>
      </c>
      <c r="M299" s="294">
        <f t="shared" si="46"/>
        <v>9.6618357487922701E-3</v>
      </c>
      <c r="N299" s="299">
        <f t="shared" si="47"/>
        <v>9.6618357487922701E-3</v>
      </c>
    </row>
    <row r="300" spans="1:14" ht="13.5">
      <c r="A300" s="252"/>
      <c r="B300" s="181" t="s">
        <v>17</v>
      </c>
      <c r="C300" s="236">
        <v>6</v>
      </c>
      <c r="D300" s="294">
        <f t="shared" si="48"/>
        <v>0.75</v>
      </c>
      <c r="E300" s="294">
        <f t="shared" si="40"/>
        <v>4.0540540540540543E-2</v>
      </c>
      <c r="F300" s="294">
        <f t="shared" si="41"/>
        <v>1.4492753623188406E-2</v>
      </c>
      <c r="G300" s="298">
        <f t="shared" si="49"/>
        <v>2</v>
      </c>
      <c r="H300" s="294">
        <f t="shared" si="42"/>
        <v>0.25</v>
      </c>
      <c r="I300" s="294">
        <f t="shared" si="43"/>
        <v>7.5187969924812026E-3</v>
      </c>
      <c r="J300" s="294">
        <f t="shared" si="44"/>
        <v>4.830917874396135E-3</v>
      </c>
      <c r="K300" s="298">
        <v>8</v>
      </c>
      <c r="L300" s="294">
        <f t="shared" si="45"/>
        <v>1</v>
      </c>
      <c r="M300" s="294">
        <f t="shared" si="46"/>
        <v>1.932367149758454E-2</v>
      </c>
      <c r="N300" s="299">
        <f t="shared" si="47"/>
        <v>1.932367149758454E-2</v>
      </c>
    </row>
    <row r="301" spans="1:14" ht="13.5">
      <c r="A301" s="252"/>
      <c r="B301" s="181" t="s">
        <v>18</v>
      </c>
      <c r="C301" s="236">
        <v>4</v>
      </c>
      <c r="D301" s="294">
        <f t="shared" si="48"/>
        <v>0.26666666666666666</v>
      </c>
      <c r="E301" s="294">
        <f t="shared" si="40"/>
        <v>2.7027027027027029E-2</v>
      </c>
      <c r="F301" s="294">
        <f t="shared" si="41"/>
        <v>9.6618357487922701E-3</v>
      </c>
      <c r="G301" s="298">
        <f t="shared" si="49"/>
        <v>11</v>
      </c>
      <c r="H301" s="294">
        <f t="shared" si="42"/>
        <v>0.73333333333333328</v>
      </c>
      <c r="I301" s="294">
        <f t="shared" si="43"/>
        <v>4.1353383458646614E-2</v>
      </c>
      <c r="J301" s="294">
        <f t="shared" si="44"/>
        <v>2.6570048309178744E-2</v>
      </c>
      <c r="K301" s="298">
        <v>15</v>
      </c>
      <c r="L301" s="294">
        <f t="shared" si="45"/>
        <v>1</v>
      </c>
      <c r="M301" s="294">
        <f t="shared" si="46"/>
        <v>3.6231884057971016E-2</v>
      </c>
      <c r="N301" s="299">
        <f t="shared" si="47"/>
        <v>3.6231884057971016E-2</v>
      </c>
    </row>
    <row r="302" spans="1:14" ht="13.5">
      <c r="A302" s="252"/>
      <c r="B302" s="181" t="s">
        <v>19</v>
      </c>
      <c r="C302" s="236">
        <v>2</v>
      </c>
      <c r="D302" s="294">
        <f t="shared" si="48"/>
        <v>0.5</v>
      </c>
      <c r="E302" s="294">
        <f t="shared" si="40"/>
        <v>1.3513513513513514E-2</v>
      </c>
      <c r="F302" s="294">
        <f t="shared" si="41"/>
        <v>4.830917874396135E-3</v>
      </c>
      <c r="G302" s="298">
        <f t="shared" si="49"/>
        <v>2</v>
      </c>
      <c r="H302" s="294">
        <f t="shared" si="42"/>
        <v>0.5</v>
      </c>
      <c r="I302" s="294">
        <f t="shared" si="43"/>
        <v>7.5187969924812026E-3</v>
      </c>
      <c r="J302" s="294">
        <f t="shared" si="44"/>
        <v>4.830917874396135E-3</v>
      </c>
      <c r="K302" s="298">
        <v>4</v>
      </c>
      <c r="L302" s="294">
        <f t="shared" si="45"/>
        <v>1</v>
      </c>
      <c r="M302" s="294">
        <f t="shared" si="46"/>
        <v>9.6618357487922701E-3</v>
      </c>
      <c r="N302" s="299">
        <f t="shared" si="47"/>
        <v>9.6618357487922701E-3</v>
      </c>
    </row>
    <row r="303" spans="1:14" ht="13.5">
      <c r="A303" s="252"/>
      <c r="B303" s="181" t="s">
        <v>49</v>
      </c>
      <c r="C303" s="236">
        <v>8</v>
      </c>
      <c r="D303" s="294">
        <f t="shared" si="48"/>
        <v>0.61538461538461542</v>
      </c>
      <c r="E303" s="294">
        <f t="shared" si="40"/>
        <v>5.4054054054054057E-2</v>
      </c>
      <c r="F303" s="294">
        <f t="shared" si="41"/>
        <v>1.932367149758454E-2</v>
      </c>
      <c r="G303" s="298">
        <f t="shared" si="49"/>
        <v>5</v>
      </c>
      <c r="H303" s="294">
        <f t="shared" si="42"/>
        <v>0.38461538461538464</v>
      </c>
      <c r="I303" s="294">
        <f t="shared" si="43"/>
        <v>1.8796992481203006E-2</v>
      </c>
      <c r="J303" s="294">
        <f t="shared" si="44"/>
        <v>1.2077294685990338E-2</v>
      </c>
      <c r="K303" s="298">
        <v>13</v>
      </c>
      <c r="L303" s="294">
        <f t="shared" si="45"/>
        <v>1</v>
      </c>
      <c r="M303" s="294">
        <f t="shared" si="46"/>
        <v>3.140096618357488E-2</v>
      </c>
      <c r="N303" s="299">
        <f t="shared" si="47"/>
        <v>3.140096618357488E-2</v>
      </c>
    </row>
    <row r="304" spans="1:14" ht="13.5">
      <c r="A304" s="252"/>
      <c r="B304" s="181" t="s">
        <v>50</v>
      </c>
      <c r="C304" s="236">
        <v>6</v>
      </c>
      <c r="D304" s="294">
        <f t="shared" si="48"/>
        <v>0.8571428571428571</v>
      </c>
      <c r="E304" s="294">
        <f t="shared" si="40"/>
        <v>4.0540540540540543E-2</v>
      </c>
      <c r="F304" s="294">
        <f t="shared" si="41"/>
        <v>1.4492753623188406E-2</v>
      </c>
      <c r="G304" s="298">
        <f t="shared" si="49"/>
        <v>1</v>
      </c>
      <c r="H304" s="294">
        <f t="shared" si="42"/>
        <v>0.14285714285714285</v>
      </c>
      <c r="I304" s="294">
        <f t="shared" si="43"/>
        <v>3.7593984962406013E-3</v>
      </c>
      <c r="J304" s="294">
        <f t="shared" si="44"/>
        <v>2.4154589371980675E-3</v>
      </c>
      <c r="K304" s="298">
        <v>7</v>
      </c>
      <c r="L304" s="294">
        <f t="shared" si="45"/>
        <v>1</v>
      </c>
      <c r="M304" s="294">
        <f t="shared" si="46"/>
        <v>1.6908212560386472E-2</v>
      </c>
      <c r="N304" s="299">
        <f t="shared" si="47"/>
        <v>1.6908212560386472E-2</v>
      </c>
    </row>
    <row r="305" spans="1:14" ht="13.5">
      <c r="A305" s="252"/>
      <c r="B305" s="181" t="s">
        <v>44</v>
      </c>
      <c r="C305" s="236">
        <v>5</v>
      </c>
      <c r="D305" s="294">
        <f t="shared" si="48"/>
        <v>0.38461538461538464</v>
      </c>
      <c r="E305" s="294">
        <f t="shared" si="40"/>
        <v>3.3783783783783786E-2</v>
      </c>
      <c r="F305" s="294">
        <f t="shared" si="41"/>
        <v>1.2077294685990338E-2</v>
      </c>
      <c r="G305" s="298">
        <f t="shared" si="49"/>
        <v>8</v>
      </c>
      <c r="H305" s="294">
        <f t="shared" si="42"/>
        <v>0.61538461538461542</v>
      </c>
      <c r="I305" s="294">
        <f t="shared" si="43"/>
        <v>3.007518796992481E-2</v>
      </c>
      <c r="J305" s="294">
        <f t="shared" si="44"/>
        <v>1.932367149758454E-2</v>
      </c>
      <c r="K305" s="298">
        <v>13</v>
      </c>
      <c r="L305" s="294">
        <f t="shared" si="45"/>
        <v>1</v>
      </c>
      <c r="M305" s="294">
        <f t="shared" si="46"/>
        <v>3.140096618357488E-2</v>
      </c>
      <c r="N305" s="299">
        <f t="shared" si="47"/>
        <v>3.140096618357488E-2</v>
      </c>
    </row>
    <row r="306" spans="1:14" ht="13.5">
      <c r="A306" s="252"/>
      <c r="B306" s="181" t="s">
        <v>20</v>
      </c>
      <c r="C306" s="236">
        <v>10</v>
      </c>
      <c r="D306" s="294">
        <f t="shared" si="48"/>
        <v>0.83333333333333337</v>
      </c>
      <c r="E306" s="294">
        <f t="shared" si="40"/>
        <v>6.7567567567567571E-2</v>
      </c>
      <c r="F306" s="294">
        <f t="shared" si="41"/>
        <v>2.4154589371980676E-2</v>
      </c>
      <c r="G306" s="298">
        <f t="shared" si="49"/>
        <v>2</v>
      </c>
      <c r="H306" s="294">
        <f t="shared" si="42"/>
        <v>0.16666666666666666</v>
      </c>
      <c r="I306" s="294">
        <f t="shared" si="43"/>
        <v>7.5187969924812026E-3</v>
      </c>
      <c r="J306" s="294">
        <f t="shared" si="44"/>
        <v>4.830917874396135E-3</v>
      </c>
      <c r="K306" s="298">
        <v>12</v>
      </c>
      <c r="L306" s="294">
        <f t="shared" si="45"/>
        <v>1</v>
      </c>
      <c r="M306" s="294">
        <f t="shared" si="46"/>
        <v>2.8985507246376812E-2</v>
      </c>
      <c r="N306" s="299">
        <f t="shared" si="47"/>
        <v>2.8985507246376812E-2</v>
      </c>
    </row>
    <row r="307" spans="1:14" ht="13.5">
      <c r="A307" s="252"/>
      <c r="B307" s="181" t="s">
        <v>7</v>
      </c>
      <c r="C307" s="236">
        <v>14</v>
      </c>
      <c r="D307" s="294">
        <f t="shared" si="48"/>
        <v>0.46666666666666667</v>
      </c>
      <c r="E307" s="294">
        <f t="shared" si="40"/>
        <v>9.45945945945946E-2</v>
      </c>
      <c r="F307" s="294">
        <f t="shared" si="41"/>
        <v>3.3816425120772944E-2</v>
      </c>
      <c r="G307" s="298">
        <f t="shared" si="49"/>
        <v>16</v>
      </c>
      <c r="H307" s="294">
        <f t="shared" si="42"/>
        <v>0.53333333333333333</v>
      </c>
      <c r="I307" s="294">
        <f t="shared" si="43"/>
        <v>6.0150375939849621E-2</v>
      </c>
      <c r="J307" s="294">
        <f t="shared" si="44"/>
        <v>3.864734299516908E-2</v>
      </c>
      <c r="K307" s="298">
        <v>30</v>
      </c>
      <c r="L307" s="294">
        <f t="shared" si="45"/>
        <v>1</v>
      </c>
      <c r="M307" s="294">
        <f t="shared" si="46"/>
        <v>7.2463768115942032E-2</v>
      </c>
      <c r="N307" s="299">
        <f t="shared" si="47"/>
        <v>7.2463768115942032E-2</v>
      </c>
    </row>
    <row r="308" spans="1:14" ht="13.5">
      <c r="A308" s="252"/>
      <c r="B308" s="181" t="s">
        <v>29</v>
      </c>
      <c r="C308" s="236">
        <v>2</v>
      </c>
      <c r="D308" s="294">
        <f t="shared" si="48"/>
        <v>0.14285714285714285</v>
      </c>
      <c r="E308" s="294">
        <f t="shared" si="40"/>
        <v>1.3513513513513514E-2</v>
      </c>
      <c r="F308" s="294">
        <f t="shared" si="41"/>
        <v>4.830917874396135E-3</v>
      </c>
      <c r="G308" s="298">
        <f t="shared" si="49"/>
        <v>12</v>
      </c>
      <c r="H308" s="294">
        <f t="shared" si="42"/>
        <v>0.8571428571428571</v>
      </c>
      <c r="I308" s="294">
        <f t="shared" si="43"/>
        <v>4.5112781954887216E-2</v>
      </c>
      <c r="J308" s="294">
        <f t="shared" si="44"/>
        <v>2.8985507246376812E-2</v>
      </c>
      <c r="K308" s="298">
        <v>14</v>
      </c>
      <c r="L308" s="294">
        <f t="shared" si="45"/>
        <v>1</v>
      </c>
      <c r="M308" s="294">
        <f t="shared" si="46"/>
        <v>3.3816425120772944E-2</v>
      </c>
      <c r="N308" s="299">
        <f t="shared" si="47"/>
        <v>3.3816425120772944E-2</v>
      </c>
    </row>
    <row r="309" spans="1:14" ht="13.5">
      <c r="A309" s="252"/>
      <c r="B309" s="181" t="s">
        <v>3</v>
      </c>
      <c r="C309" s="236">
        <v>4</v>
      </c>
      <c r="D309" s="294">
        <f t="shared" si="48"/>
        <v>0.5</v>
      </c>
      <c r="E309" s="294">
        <f t="shared" si="40"/>
        <v>2.7027027027027029E-2</v>
      </c>
      <c r="F309" s="294">
        <f t="shared" si="41"/>
        <v>9.6618357487922701E-3</v>
      </c>
      <c r="G309" s="298">
        <f t="shared" si="49"/>
        <v>4</v>
      </c>
      <c r="H309" s="294">
        <f t="shared" si="42"/>
        <v>0.5</v>
      </c>
      <c r="I309" s="294">
        <f t="shared" si="43"/>
        <v>1.5037593984962405E-2</v>
      </c>
      <c r="J309" s="294">
        <f t="shared" si="44"/>
        <v>9.6618357487922701E-3</v>
      </c>
      <c r="K309" s="298">
        <v>8</v>
      </c>
      <c r="L309" s="294">
        <f t="shared" si="45"/>
        <v>1</v>
      </c>
      <c r="M309" s="294">
        <f t="shared" si="46"/>
        <v>1.932367149758454E-2</v>
      </c>
      <c r="N309" s="299">
        <f t="shared" si="47"/>
        <v>1.932367149758454E-2</v>
      </c>
    </row>
    <row r="310" spans="1:14" ht="13.5">
      <c r="A310" s="252"/>
      <c r="B310" s="181" t="s">
        <v>165</v>
      </c>
      <c r="C310" s="236">
        <v>3</v>
      </c>
      <c r="D310" s="294">
        <f t="shared" si="48"/>
        <v>0.3</v>
      </c>
      <c r="E310" s="294">
        <f t="shared" si="40"/>
        <v>2.0270270270270271E-2</v>
      </c>
      <c r="F310" s="294">
        <f t="shared" si="41"/>
        <v>7.246376811594203E-3</v>
      </c>
      <c r="G310" s="298">
        <f t="shared" si="49"/>
        <v>7</v>
      </c>
      <c r="H310" s="294">
        <f t="shared" si="42"/>
        <v>0.7</v>
      </c>
      <c r="I310" s="294">
        <f t="shared" si="43"/>
        <v>2.6315789473684209E-2</v>
      </c>
      <c r="J310" s="294">
        <f t="shared" si="44"/>
        <v>1.6908212560386472E-2</v>
      </c>
      <c r="K310" s="298">
        <v>10</v>
      </c>
      <c r="L310" s="294">
        <f t="shared" si="45"/>
        <v>1</v>
      </c>
      <c r="M310" s="294">
        <f t="shared" si="46"/>
        <v>2.4154589371980676E-2</v>
      </c>
      <c r="N310" s="299">
        <f t="shared" si="47"/>
        <v>2.4154589371980676E-2</v>
      </c>
    </row>
    <row r="311" spans="1:14" ht="13.5">
      <c r="A311" s="252"/>
      <c r="B311" s="182"/>
      <c r="C311" s="241"/>
      <c r="D311" s="294"/>
      <c r="E311" s="253"/>
      <c r="F311" s="253"/>
      <c r="G311" s="300"/>
      <c r="H311" s="294"/>
      <c r="I311" s="253"/>
      <c r="J311" s="253"/>
      <c r="K311" s="300"/>
      <c r="L311" s="294"/>
      <c r="M311" s="253"/>
      <c r="N311" s="239"/>
    </row>
    <row r="312" spans="1:14" ht="13.5">
      <c r="A312" s="255"/>
      <c r="B312" s="301" t="s">
        <v>22</v>
      </c>
      <c r="C312" s="257">
        <f>SUM(C281:C311)</f>
        <v>148</v>
      </c>
      <c r="D312" s="302">
        <f>C312/$K312</f>
        <v>0.35748792270531399</v>
      </c>
      <c r="E312" s="303">
        <v>1</v>
      </c>
      <c r="F312" s="302">
        <f>C312/$K$312</f>
        <v>0.35748792270531399</v>
      </c>
      <c r="G312" s="304">
        <f>SUM(G281:G310)</f>
        <v>266</v>
      </c>
      <c r="H312" s="302">
        <f>G312/$K312</f>
        <v>0.64251207729468596</v>
      </c>
      <c r="I312" s="303">
        <v>1</v>
      </c>
      <c r="J312" s="302">
        <f>G312/$K$312</f>
        <v>0.64251207729468596</v>
      </c>
      <c r="K312" s="304">
        <f>SUM(K281:K310)</f>
        <v>414</v>
      </c>
      <c r="L312" s="302">
        <f>K312/$K312</f>
        <v>1</v>
      </c>
      <c r="M312" s="303">
        <v>1</v>
      </c>
      <c r="N312" s="305">
        <f>K312/$K$312</f>
        <v>1</v>
      </c>
    </row>
    <row r="313" spans="1:14" ht="13.5">
      <c r="A313" s="21"/>
      <c r="B313" s="22" t="s">
        <v>167</v>
      </c>
      <c r="C313" s="20">
        <f>K312</f>
        <v>414</v>
      </c>
      <c r="D313" s="19"/>
      <c r="E313" s="19"/>
      <c r="F313" s="19"/>
      <c r="G313" s="20"/>
      <c r="H313" s="19"/>
      <c r="I313" s="19"/>
      <c r="J313" s="19"/>
      <c r="K313" s="20"/>
      <c r="L313" s="19"/>
      <c r="M313" s="19"/>
      <c r="N313" s="19"/>
    </row>
    <row r="314" spans="1:14" ht="12.75" thickBot="1"/>
    <row r="315" spans="1:14">
      <c r="A315" s="176" t="s">
        <v>82</v>
      </c>
      <c r="B315" s="10" t="s">
        <v>0</v>
      </c>
      <c r="C315" s="617" t="s">
        <v>84</v>
      </c>
      <c r="D315" s="617"/>
      <c r="E315" s="617"/>
      <c r="F315" s="617"/>
      <c r="G315" s="617"/>
      <c r="H315" s="617"/>
      <c r="I315" s="617"/>
      <c r="J315" s="617"/>
      <c r="K315" s="617"/>
      <c r="L315" s="617"/>
      <c r="M315" s="617"/>
      <c r="N315" s="617"/>
    </row>
    <row r="316" spans="1:14">
      <c r="A316" s="12"/>
      <c r="B316" s="12"/>
      <c r="C316" s="618" t="s">
        <v>57</v>
      </c>
      <c r="D316" s="619"/>
      <c r="E316" s="619"/>
      <c r="F316" s="619"/>
      <c r="G316" s="619" t="s">
        <v>58</v>
      </c>
      <c r="H316" s="619"/>
      <c r="I316" s="619"/>
      <c r="J316" s="619"/>
      <c r="K316" s="619" t="s">
        <v>22</v>
      </c>
      <c r="L316" s="619"/>
      <c r="M316" s="619"/>
      <c r="N316" s="620"/>
    </row>
    <row r="317" spans="1:14" ht="12.75" thickBot="1">
      <c r="A317" s="16"/>
      <c r="B317" s="16"/>
      <c r="C317" s="29" t="s">
        <v>60</v>
      </c>
      <c r="D317" s="30" t="s">
        <v>61</v>
      </c>
      <c r="E317" s="30" t="s">
        <v>62</v>
      </c>
      <c r="F317" s="30" t="s">
        <v>63</v>
      </c>
      <c r="G317" s="30" t="s">
        <v>60</v>
      </c>
      <c r="H317" s="30" t="s">
        <v>61</v>
      </c>
      <c r="I317" s="30" t="s">
        <v>62</v>
      </c>
      <c r="J317" s="30" t="s">
        <v>63</v>
      </c>
      <c r="K317" s="30" t="s">
        <v>60</v>
      </c>
      <c r="L317" s="30" t="s">
        <v>61</v>
      </c>
      <c r="M317" s="30" t="s">
        <v>62</v>
      </c>
      <c r="N317" s="31" t="s">
        <v>63</v>
      </c>
    </row>
    <row r="318" spans="1:14" ht="13.5">
      <c r="A318" s="17" t="s">
        <v>23</v>
      </c>
      <c r="B318" s="32" t="s">
        <v>1</v>
      </c>
      <c r="C318" s="33">
        <v>9</v>
      </c>
      <c r="D318" s="34">
        <v>0.3</v>
      </c>
      <c r="E318" s="34">
        <v>6.8000000000000005E-2</v>
      </c>
      <c r="F318" s="34">
        <v>1.0999999999999999E-2</v>
      </c>
      <c r="G318" s="35">
        <v>21</v>
      </c>
      <c r="H318" s="34">
        <v>0.7</v>
      </c>
      <c r="I318" s="34">
        <v>3.1E-2</v>
      </c>
      <c r="J318" s="34">
        <v>2.5999999999999999E-2</v>
      </c>
      <c r="K318" s="35">
        <v>30</v>
      </c>
      <c r="L318" s="34">
        <v>1</v>
      </c>
      <c r="M318" s="34">
        <v>3.6999999999999998E-2</v>
      </c>
      <c r="N318" s="36">
        <v>3.6999999999999998E-2</v>
      </c>
    </row>
    <row r="319" spans="1:14" ht="13.5">
      <c r="A319" s="21"/>
      <c r="B319" s="37" t="s">
        <v>2</v>
      </c>
      <c r="C319" s="38">
        <v>1</v>
      </c>
      <c r="D319" s="39">
        <v>7.0999999999999994E-2</v>
      </c>
      <c r="E319" s="39">
        <v>8.0000000000000002E-3</v>
      </c>
      <c r="F319" s="39">
        <v>1E-3</v>
      </c>
      <c r="G319" s="40">
        <v>13</v>
      </c>
      <c r="H319" s="39">
        <v>0.92900000000000005</v>
      </c>
      <c r="I319" s="39">
        <v>1.9E-2</v>
      </c>
      <c r="J319" s="39">
        <v>1.6E-2</v>
      </c>
      <c r="K319" s="40">
        <v>14</v>
      </c>
      <c r="L319" s="39">
        <v>1</v>
      </c>
      <c r="M319" s="39">
        <v>1.7000000000000001E-2</v>
      </c>
      <c r="N319" s="41">
        <v>1.7000000000000001E-2</v>
      </c>
    </row>
    <row r="320" spans="1:14" ht="13.5">
      <c r="A320" s="21"/>
      <c r="B320" s="37" t="s">
        <v>12</v>
      </c>
      <c r="C320" s="38">
        <v>2</v>
      </c>
      <c r="D320" s="39">
        <v>0.14299999999999999</v>
      </c>
      <c r="E320" s="39">
        <v>1.4999999999999999E-2</v>
      </c>
      <c r="F320" s="39">
        <v>2E-3</v>
      </c>
      <c r="G320" s="40">
        <v>12</v>
      </c>
      <c r="H320" s="39">
        <v>0.85699999999999998</v>
      </c>
      <c r="I320" s="39">
        <v>1.7999999999999999E-2</v>
      </c>
      <c r="J320" s="39">
        <v>1.4999999999999999E-2</v>
      </c>
      <c r="K320" s="40">
        <v>14</v>
      </c>
      <c r="L320" s="39">
        <v>1</v>
      </c>
      <c r="M320" s="39">
        <v>1.7000000000000001E-2</v>
      </c>
      <c r="N320" s="41">
        <v>1.7000000000000001E-2</v>
      </c>
    </row>
    <row r="321" spans="1:14" ht="13.5">
      <c r="A321" s="21"/>
      <c r="B321" s="37" t="s">
        <v>4</v>
      </c>
      <c r="C321" s="38">
        <v>11</v>
      </c>
      <c r="D321" s="39">
        <v>0.16400000000000001</v>
      </c>
      <c r="E321" s="39">
        <v>8.3000000000000004E-2</v>
      </c>
      <c r="F321" s="39">
        <v>1.4E-2</v>
      </c>
      <c r="G321" s="40">
        <v>56</v>
      </c>
      <c r="H321" s="39">
        <v>0.83599999999999997</v>
      </c>
      <c r="I321" s="39">
        <v>8.4000000000000005E-2</v>
      </c>
      <c r="J321" s="39">
        <v>7.0000000000000007E-2</v>
      </c>
      <c r="K321" s="40">
        <v>67</v>
      </c>
      <c r="L321" s="39">
        <v>1</v>
      </c>
      <c r="M321" s="39">
        <v>8.4000000000000005E-2</v>
      </c>
      <c r="N321" s="41">
        <v>8.4000000000000005E-2</v>
      </c>
    </row>
    <row r="322" spans="1:14" ht="13.5">
      <c r="A322" s="21"/>
      <c r="B322" s="37" t="s">
        <v>6</v>
      </c>
      <c r="C322" s="38">
        <v>2</v>
      </c>
      <c r="D322" s="39">
        <v>0.2</v>
      </c>
      <c r="E322" s="39">
        <v>1.4999999999999999E-2</v>
      </c>
      <c r="F322" s="39">
        <v>2E-3</v>
      </c>
      <c r="G322" s="40">
        <v>8</v>
      </c>
      <c r="H322" s="39">
        <v>0.8</v>
      </c>
      <c r="I322" s="39">
        <v>1.2E-2</v>
      </c>
      <c r="J322" s="39">
        <v>0.01</v>
      </c>
      <c r="K322" s="40">
        <v>10</v>
      </c>
      <c r="L322" s="39">
        <v>1</v>
      </c>
      <c r="M322" s="39">
        <v>1.2E-2</v>
      </c>
      <c r="N322" s="41">
        <v>1.2E-2</v>
      </c>
    </row>
    <row r="323" spans="1:14" ht="13.5">
      <c r="A323" s="21"/>
      <c r="B323" s="37" t="s">
        <v>8</v>
      </c>
      <c r="C323" s="38">
        <v>2</v>
      </c>
      <c r="D323" s="39">
        <v>0.13300000000000001</v>
      </c>
      <c r="E323" s="39">
        <v>1.4999999999999999E-2</v>
      </c>
      <c r="F323" s="39">
        <v>2E-3</v>
      </c>
      <c r="G323" s="40">
        <v>13</v>
      </c>
      <c r="H323" s="39">
        <v>0.86699999999999999</v>
      </c>
      <c r="I323" s="39">
        <v>1.9E-2</v>
      </c>
      <c r="J323" s="39">
        <v>1.6E-2</v>
      </c>
      <c r="K323" s="40">
        <v>15</v>
      </c>
      <c r="L323" s="39">
        <v>1</v>
      </c>
      <c r="M323" s="39">
        <v>1.9E-2</v>
      </c>
      <c r="N323" s="41">
        <v>1.9E-2</v>
      </c>
    </row>
    <row r="324" spans="1:14" ht="13.5">
      <c r="A324" s="21"/>
      <c r="B324" s="37" t="s">
        <v>9</v>
      </c>
      <c r="C324" s="38">
        <v>2</v>
      </c>
      <c r="D324" s="39">
        <v>5.8999999999999997E-2</v>
      </c>
      <c r="E324" s="39">
        <v>1.4999999999999999E-2</v>
      </c>
      <c r="F324" s="39">
        <v>2E-3</v>
      </c>
      <c r="G324" s="40">
        <v>32</v>
      </c>
      <c r="H324" s="39">
        <v>0.94099999999999995</v>
      </c>
      <c r="I324" s="39">
        <v>4.8000000000000001E-2</v>
      </c>
      <c r="J324" s="39">
        <v>0.04</v>
      </c>
      <c r="K324" s="40">
        <v>34</v>
      </c>
      <c r="L324" s="39">
        <v>1</v>
      </c>
      <c r="M324" s="39">
        <v>4.2000000000000003E-2</v>
      </c>
      <c r="N324" s="41">
        <v>4.2000000000000003E-2</v>
      </c>
    </row>
    <row r="325" spans="1:14" ht="13.5">
      <c r="A325" s="21"/>
      <c r="B325" s="37" t="s">
        <v>10</v>
      </c>
      <c r="C325" s="38">
        <v>3</v>
      </c>
      <c r="D325" s="39">
        <v>0.13</v>
      </c>
      <c r="E325" s="39">
        <v>2.3E-2</v>
      </c>
      <c r="F325" s="39">
        <v>4.0000000000000001E-3</v>
      </c>
      <c r="G325" s="40">
        <v>20</v>
      </c>
      <c r="H325" s="39">
        <v>0.87</v>
      </c>
      <c r="I325" s="39">
        <v>0.03</v>
      </c>
      <c r="J325" s="39">
        <v>2.5000000000000001E-2</v>
      </c>
      <c r="K325" s="40">
        <v>23</v>
      </c>
      <c r="L325" s="39">
        <v>1</v>
      </c>
      <c r="M325" s="39">
        <v>2.9000000000000001E-2</v>
      </c>
      <c r="N325" s="41">
        <v>2.9000000000000001E-2</v>
      </c>
    </row>
    <row r="326" spans="1:14" ht="13.5">
      <c r="A326" s="21"/>
      <c r="B326" s="37" t="s">
        <v>5</v>
      </c>
      <c r="C326" s="38">
        <v>24</v>
      </c>
      <c r="D326" s="39">
        <v>0.17799999999999999</v>
      </c>
      <c r="E326" s="39">
        <v>0.182</v>
      </c>
      <c r="F326" s="39">
        <v>0.03</v>
      </c>
      <c r="G326" s="40">
        <v>111</v>
      </c>
      <c r="H326" s="39">
        <v>0.82199999999999995</v>
      </c>
      <c r="I326" s="39">
        <v>0.16600000000000001</v>
      </c>
      <c r="J326" s="39">
        <v>0.13800000000000001</v>
      </c>
      <c r="K326" s="40">
        <v>135</v>
      </c>
      <c r="L326" s="39">
        <v>1</v>
      </c>
      <c r="M326" s="39">
        <v>0.16800000000000001</v>
      </c>
      <c r="N326" s="41">
        <v>0.16800000000000001</v>
      </c>
    </row>
    <row r="327" spans="1:14" ht="13.5">
      <c r="A327" s="21"/>
      <c r="B327" s="37" t="s">
        <v>11</v>
      </c>
      <c r="C327" s="38">
        <v>2</v>
      </c>
      <c r="D327" s="39">
        <v>0.14299999999999999</v>
      </c>
      <c r="E327" s="39">
        <v>1.4999999999999999E-2</v>
      </c>
      <c r="F327" s="39">
        <v>2E-3</v>
      </c>
      <c r="G327" s="40">
        <v>12</v>
      </c>
      <c r="H327" s="39">
        <v>0.85699999999999998</v>
      </c>
      <c r="I327" s="39">
        <v>1.7999999999999999E-2</v>
      </c>
      <c r="J327" s="39">
        <v>1.4999999999999999E-2</v>
      </c>
      <c r="K327" s="40">
        <v>14</v>
      </c>
      <c r="L327" s="39">
        <v>1</v>
      </c>
      <c r="M327" s="39">
        <v>1.7000000000000001E-2</v>
      </c>
      <c r="N327" s="41">
        <v>1.7000000000000001E-2</v>
      </c>
    </row>
    <row r="328" spans="1:14" ht="13.5">
      <c r="A328" s="21"/>
      <c r="B328" s="37" t="s">
        <v>13</v>
      </c>
      <c r="C328" s="38">
        <v>4</v>
      </c>
      <c r="D328" s="39">
        <v>6.5000000000000002E-2</v>
      </c>
      <c r="E328" s="39">
        <v>0.03</v>
      </c>
      <c r="F328" s="39">
        <v>5.0000000000000001E-3</v>
      </c>
      <c r="G328" s="40">
        <v>58</v>
      </c>
      <c r="H328" s="39">
        <v>0.93500000000000005</v>
      </c>
      <c r="I328" s="39">
        <v>8.6999999999999994E-2</v>
      </c>
      <c r="J328" s="39">
        <v>7.1999999999999995E-2</v>
      </c>
      <c r="K328" s="40">
        <v>62</v>
      </c>
      <c r="L328" s="39">
        <v>1</v>
      </c>
      <c r="M328" s="39">
        <v>7.6999999999999999E-2</v>
      </c>
      <c r="N328" s="41">
        <v>7.6999999999999999E-2</v>
      </c>
    </row>
    <row r="329" spans="1:14" ht="13.5">
      <c r="A329" s="21"/>
      <c r="B329" s="37" t="s">
        <v>14</v>
      </c>
      <c r="C329" s="38">
        <v>8</v>
      </c>
      <c r="D329" s="39">
        <v>0.17399999999999999</v>
      </c>
      <c r="E329" s="39">
        <v>6.0999999999999999E-2</v>
      </c>
      <c r="F329" s="39">
        <v>0.01</v>
      </c>
      <c r="G329" s="40">
        <v>38</v>
      </c>
      <c r="H329" s="39">
        <v>0.82599999999999996</v>
      </c>
      <c r="I329" s="39">
        <v>5.7000000000000002E-2</v>
      </c>
      <c r="J329" s="39">
        <v>4.7E-2</v>
      </c>
      <c r="K329" s="40">
        <v>46</v>
      </c>
      <c r="L329" s="39">
        <v>1</v>
      </c>
      <c r="M329" s="39">
        <v>5.7000000000000002E-2</v>
      </c>
      <c r="N329" s="41">
        <v>5.7000000000000002E-2</v>
      </c>
    </row>
    <row r="330" spans="1:14" ht="13.5">
      <c r="A330" s="21"/>
      <c r="B330" s="37" t="s">
        <v>15</v>
      </c>
      <c r="C330" s="38">
        <v>5</v>
      </c>
      <c r="D330" s="39">
        <v>9.0999999999999998E-2</v>
      </c>
      <c r="E330" s="39">
        <v>3.7999999999999999E-2</v>
      </c>
      <c r="F330" s="39">
        <v>6.0000000000000001E-3</v>
      </c>
      <c r="G330" s="40">
        <v>50</v>
      </c>
      <c r="H330" s="39">
        <v>0.90900000000000003</v>
      </c>
      <c r="I330" s="39">
        <v>7.4999999999999997E-2</v>
      </c>
      <c r="J330" s="39">
        <v>6.2E-2</v>
      </c>
      <c r="K330" s="40">
        <v>55</v>
      </c>
      <c r="L330" s="39">
        <v>1</v>
      </c>
      <c r="M330" s="39">
        <v>6.9000000000000006E-2</v>
      </c>
      <c r="N330" s="41">
        <v>6.9000000000000006E-2</v>
      </c>
    </row>
    <row r="331" spans="1:14" ht="13.5">
      <c r="A331" s="21"/>
      <c r="B331" s="37" t="s">
        <v>16</v>
      </c>
      <c r="C331" s="38">
        <v>0</v>
      </c>
      <c r="D331" s="39">
        <v>0</v>
      </c>
      <c r="E331" s="39">
        <v>0</v>
      </c>
      <c r="F331" s="39">
        <v>0</v>
      </c>
      <c r="G331" s="40">
        <v>17</v>
      </c>
      <c r="H331" s="39">
        <v>1</v>
      </c>
      <c r="I331" s="39">
        <v>2.5000000000000001E-2</v>
      </c>
      <c r="J331" s="39">
        <v>2.1000000000000001E-2</v>
      </c>
      <c r="K331" s="40">
        <v>17</v>
      </c>
      <c r="L331" s="39">
        <v>1</v>
      </c>
      <c r="M331" s="39">
        <v>2.1000000000000001E-2</v>
      </c>
      <c r="N331" s="41">
        <v>2.1000000000000001E-2</v>
      </c>
    </row>
    <row r="332" spans="1:14" ht="13.5">
      <c r="A332" s="21"/>
      <c r="B332" s="37" t="s">
        <v>21</v>
      </c>
      <c r="C332" s="38">
        <v>2</v>
      </c>
      <c r="D332" s="39">
        <v>0.5</v>
      </c>
      <c r="E332" s="39">
        <v>1.4999999999999999E-2</v>
      </c>
      <c r="F332" s="39">
        <v>2E-3</v>
      </c>
      <c r="G332" s="40">
        <v>2</v>
      </c>
      <c r="H332" s="39">
        <v>0.5</v>
      </c>
      <c r="I332" s="39">
        <v>3.0000000000000001E-3</v>
      </c>
      <c r="J332" s="39">
        <v>2E-3</v>
      </c>
      <c r="K332" s="40">
        <v>4</v>
      </c>
      <c r="L332" s="39">
        <v>1</v>
      </c>
      <c r="M332" s="39">
        <v>5.0000000000000001E-3</v>
      </c>
      <c r="N332" s="41">
        <v>5.0000000000000001E-3</v>
      </c>
    </row>
    <row r="333" spans="1:14" ht="13.5">
      <c r="A333" s="21"/>
      <c r="B333" s="37" t="s">
        <v>17</v>
      </c>
      <c r="C333" s="38">
        <v>17</v>
      </c>
      <c r="D333" s="39">
        <v>0.65400000000000003</v>
      </c>
      <c r="E333" s="39">
        <v>0.129</v>
      </c>
      <c r="F333" s="39">
        <v>2.1000000000000001E-2</v>
      </c>
      <c r="G333" s="40">
        <v>9</v>
      </c>
      <c r="H333" s="39">
        <v>0.34599999999999997</v>
      </c>
      <c r="I333" s="39">
        <v>1.2999999999999999E-2</v>
      </c>
      <c r="J333" s="39">
        <v>1.0999999999999999E-2</v>
      </c>
      <c r="K333" s="40">
        <v>26</v>
      </c>
      <c r="L333" s="39">
        <v>1</v>
      </c>
      <c r="M333" s="39">
        <v>3.2000000000000001E-2</v>
      </c>
      <c r="N333" s="41">
        <v>3.2000000000000001E-2</v>
      </c>
    </row>
    <row r="334" spans="1:14" ht="13.5">
      <c r="A334" s="21"/>
      <c r="B334" s="37" t="s">
        <v>18</v>
      </c>
      <c r="C334" s="38">
        <v>2</v>
      </c>
      <c r="D334" s="39">
        <v>0.25</v>
      </c>
      <c r="E334" s="39">
        <v>1.4999999999999999E-2</v>
      </c>
      <c r="F334" s="39">
        <v>2E-3</v>
      </c>
      <c r="G334" s="40">
        <v>6</v>
      </c>
      <c r="H334" s="39">
        <v>0.75</v>
      </c>
      <c r="I334" s="39">
        <v>8.9999999999999993E-3</v>
      </c>
      <c r="J334" s="39">
        <v>7.0000000000000001E-3</v>
      </c>
      <c r="K334" s="40">
        <v>8</v>
      </c>
      <c r="L334" s="39">
        <v>1</v>
      </c>
      <c r="M334" s="39">
        <v>0.01</v>
      </c>
      <c r="N334" s="41">
        <v>0.01</v>
      </c>
    </row>
    <row r="335" spans="1:14" ht="13.5">
      <c r="A335" s="21"/>
      <c r="B335" s="37" t="s">
        <v>19</v>
      </c>
      <c r="C335" s="38">
        <v>9</v>
      </c>
      <c r="D335" s="39">
        <v>0.22500000000000001</v>
      </c>
      <c r="E335" s="39">
        <v>6.8000000000000005E-2</v>
      </c>
      <c r="F335" s="39">
        <v>1.0999999999999999E-2</v>
      </c>
      <c r="G335" s="40">
        <v>31</v>
      </c>
      <c r="H335" s="39">
        <v>0.77500000000000002</v>
      </c>
      <c r="I335" s="39">
        <v>4.5999999999999999E-2</v>
      </c>
      <c r="J335" s="39">
        <v>3.9E-2</v>
      </c>
      <c r="K335" s="40">
        <v>40</v>
      </c>
      <c r="L335" s="39">
        <v>1</v>
      </c>
      <c r="M335" s="39">
        <v>0.05</v>
      </c>
      <c r="N335" s="41">
        <v>0.05</v>
      </c>
    </row>
    <row r="336" spans="1:14" ht="13.5">
      <c r="A336" s="21"/>
      <c r="B336" s="37" t="s">
        <v>65</v>
      </c>
      <c r="C336" s="38">
        <v>2</v>
      </c>
      <c r="D336" s="39">
        <v>3.3000000000000002E-2</v>
      </c>
      <c r="E336" s="39">
        <v>1.4999999999999999E-2</v>
      </c>
      <c r="F336" s="39">
        <v>2E-3</v>
      </c>
      <c r="G336" s="40">
        <v>59</v>
      </c>
      <c r="H336" s="39">
        <v>0.96699999999999997</v>
      </c>
      <c r="I336" s="39">
        <v>8.7999999999999995E-2</v>
      </c>
      <c r="J336" s="39">
        <v>7.3999999999999996E-2</v>
      </c>
      <c r="K336" s="40">
        <v>61</v>
      </c>
      <c r="L336" s="39">
        <v>1</v>
      </c>
      <c r="M336" s="39">
        <v>7.5999999999999998E-2</v>
      </c>
      <c r="N336" s="41">
        <v>7.5999999999999998E-2</v>
      </c>
    </row>
    <row r="337" spans="1:14" ht="13.5">
      <c r="A337" s="21"/>
      <c r="B337" s="37" t="s">
        <v>20</v>
      </c>
      <c r="C337" s="38">
        <v>8</v>
      </c>
      <c r="D337" s="39">
        <v>0.32</v>
      </c>
      <c r="E337" s="39">
        <v>6.0999999999999999E-2</v>
      </c>
      <c r="F337" s="39">
        <v>0.01</v>
      </c>
      <c r="G337" s="40">
        <v>17</v>
      </c>
      <c r="H337" s="39">
        <v>0.68</v>
      </c>
      <c r="I337" s="39">
        <v>2.5000000000000001E-2</v>
      </c>
      <c r="J337" s="39">
        <v>2.1000000000000001E-2</v>
      </c>
      <c r="K337" s="40">
        <v>25</v>
      </c>
      <c r="L337" s="39">
        <v>1</v>
      </c>
      <c r="M337" s="39">
        <v>3.1E-2</v>
      </c>
      <c r="N337" s="41">
        <v>3.1E-2</v>
      </c>
    </row>
    <row r="338" spans="1:14" ht="13.5">
      <c r="A338" s="21"/>
      <c r="B338" s="37" t="s">
        <v>7</v>
      </c>
      <c r="C338" s="38">
        <v>11</v>
      </c>
      <c r="D338" s="39">
        <v>0.16400000000000001</v>
      </c>
      <c r="E338" s="39">
        <v>8.3000000000000004E-2</v>
      </c>
      <c r="F338" s="39">
        <v>1.4E-2</v>
      </c>
      <c r="G338" s="40">
        <v>56</v>
      </c>
      <c r="H338" s="39">
        <v>0.83599999999999997</v>
      </c>
      <c r="I338" s="39">
        <v>8.4000000000000005E-2</v>
      </c>
      <c r="J338" s="39">
        <v>7.0000000000000007E-2</v>
      </c>
      <c r="K338" s="40">
        <v>67</v>
      </c>
      <c r="L338" s="39">
        <v>1</v>
      </c>
      <c r="M338" s="39">
        <v>8.4000000000000005E-2</v>
      </c>
      <c r="N338" s="41">
        <v>8.4000000000000005E-2</v>
      </c>
    </row>
    <row r="339" spans="1:14" ht="13.5">
      <c r="A339" s="21"/>
      <c r="B339" s="37" t="s">
        <v>3</v>
      </c>
      <c r="C339" s="42">
        <v>5</v>
      </c>
      <c r="D339" s="43">
        <v>0.185</v>
      </c>
      <c r="E339" s="43">
        <v>3.7999999999999999E-2</v>
      </c>
      <c r="F339" s="43">
        <v>6.0000000000000001E-3</v>
      </c>
      <c r="G339" s="44">
        <v>22</v>
      </c>
      <c r="H339" s="43">
        <v>0.81499999999999995</v>
      </c>
      <c r="I339" s="43">
        <v>3.3000000000000002E-2</v>
      </c>
      <c r="J339" s="43">
        <v>2.7E-2</v>
      </c>
      <c r="K339" s="44">
        <v>27</v>
      </c>
      <c r="L339" s="43">
        <v>1</v>
      </c>
      <c r="M339" s="43">
        <v>3.4000000000000002E-2</v>
      </c>
      <c r="N339" s="45">
        <v>3.4000000000000002E-2</v>
      </c>
    </row>
    <row r="340" spans="1:14" ht="13.5">
      <c r="A340" s="21"/>
      <c r="B340" s="37" t="s">
        <v>165</v>
      </c>
      <c r="C340" s="38">
        <v>1</v>
      </c>
      <c r="D340" s="39">
        <v>0.125</v>
      </c>
      <c r="E340" s="39">
        <v>8.0000000000000002E-3</v>
      </c>
      <c r="F340" s="39">
        <v>1E-3</v>
      </c>
      <c r="G340" s="40">
        <v>7</v>
      </c>
      <c r="H340" s="39">
        <v>0.875</v>
      </c>
      <c r="I340" s="39">
        <v>0.01</v>
      </c>
      <c r="J340" s="39">
        <v>8.9999999999999993E-3</v>
      </c>
      <c r="K340" s="40">
        <v>8</v>
      </c>
      <c r="L340" s="39">
        <v>1</v>
      </c>
      <c r="M340" s="39">
        <v>0.01</v>
      </c>
      <c r="N340" s="41">
        <v>0.01</v>
      </c>
    </row>
    <row r="341" spans="1:14" ht="13.5">
      <c r="A341" s="21"/>
      <c r="B341" s="46"/>
      <c r="C341" s="42"/>
      <c r="D341" s="43"/>
      <c r="E341" s="43"/>
      <c r="F341" s="43"/>
      <c r="G341" s="44"/>
      <c r="H341" s="43"/>
      <c r="I341" s="43"/>
      <c r="J341" s="43"/>
      <c r="K341" s="44"/>
      <c r="L341" s="43"/>
      <c r="M341" s="43"/>
      <c r="N341" s="45"/>
    </row>
    <row r="342" spans="1:14" ht="14.25" thickBot="1">
      <c r="A342" s="23"/>
      <c r="B342" s="24" t="s">
        <v>22</v>
      </c>
      <c r="C342" s="25">
        <v>132</v>
      </c>
      <c r="D342" s="26">
        <v>0.16500000000000001</v>
      </c>
      <c r="E342" s="26">
        <v>1</v>
      </c>
      <c r="F342" s="26">
        <v>0.16500000000000001</v>
      </c>
      <c r="G342" s="27">
        <v>670</v>
      </c>
      <c r="H342" s="26">
        <v>0.83499999999999996</v>
      </c>
      <c r="I342" s="26">
        <v>1</v>
      </c>
      <c r="J342" s="26">
        <v>0.83499999999999996</v>
      </c>
      <c r="K342" s="27">
        <v>802</v>
      </c>
      <c r="L342" s="26">
        <v>1</v>
      </c>
      <c r="M342" s="26">
        <v>1</v>
      </c>
      <c r="N342" s="28">
        <v>1</v>
      </c>
    </row>
  </sheetData>
  <mergeCells count="40">
    <mergeCell ref="C4:N4"/>
    <mergeCell ref="C5:F5"/>
    <mergeCell ref="G5:J5"/>
    <mergeCell ref="K5:N5"/>
    <mergeCell ref="C42:N42"/>
    <mergeCell ref="C43:F43"/>
    <mergeCell ref="G43:J43"/>
    <mergeCell ref="K43:N43"/>
    <mergeCell ref="C72:N72"/>
    <mergeCell ref="C73:F73"/>
    <mergeCell ref="G73:J73"/>
    <mergeCell ref="K73:N73"/>
    <mergeCell ref="C110:N110"/>
    <mergeCell ref="C111:F111"/>
    <mergeCell ref="G111:J111"/>
    <mergeCell ref="K111:N111"/>
    <mergeCell ref="C141:N141"/>
    <mergeCell ref="C142:F142"/>
    <mergeCell ref="G142:J142"/>
    <mergeCell ref="K142:N142"/>
    <mergeCell ref="C179:N179"/>
    <mergeCell ref="C180:F180"/>
    <mergeCell ref="G180:J180"/>
    <mergeCell ref="K180:N180"/>
    <mergeCell ref="C209:N209"/>
    <mergeCell ref="C210:F210"/>
    <mergeCell ref="G210:J210"/>
    <mergeCell ref="K210:N210"/>
    <mergeCell ref="C247:N247"/>
    <mergeCell ref="C315:N315"/>
    <mergeCell ref="C316:F316"/>
    <mergeCell ref="G316:J316"/>
    <mergeCell ref="K316:N316"/>
    <mergeCell ref="C248:F248"/>
    <mergeCell ref="G248:J248"/>
    <mergeCell ref="K248:N248"/>
    <mergeCell ref="C278:N278"/>
    <mergeCell ref="C279:F279"/>
    <mergeCell ref="G279:J279"/>
    <mergeCell ref="K279:N27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421"/>
  <sheetViews>
    <sheetView topLeftCell="A257" zoomScale="70" zoomScaleNormal="70" workbookViewId="0">
      <selection activeCell="C299" sqref="C299"/>
    </sheetView>
  </sheetViews>
  <sheetFormatPr defaultColWidth="9.33203125" defaultRowHeight="12"/>
  <cols>
    <col min="1" max="1" width="9.33203125" style="1"/>
    <col min="2" max="2" width="14" style="1" bestFit="1" customWidth="1"/>
    <col min="3" max="3" width="9.33203125" style="1"/>
    <col min="4" max="4" width="14.1640625" style="1" customWidth="1"/>
    <col min="5" max="5" width="16.1640625" style="1" customWidth="1"/>
    <col min="6" max="6" width="9.33203125" style="1"/>
    <col min="7" max="7" width="10.6640625" style="1" bestFit="1" customWidth="1"/>
    <col min="8" max="8" width="15" style="1" customWidth="1"/>
    <col min="9" max="9" width="10.33203125" style="1" bestFit="1" customWidth="1"/>
    <col min="10" max="10" width="9.33203125" style="1"/>
    <col min="11" max="11" width="15.83203125" style="1" customWidth="1"/>
    <col min="12" max="12" width="9.33203125" style="1"/>
    <col min="13" max="13" width="10.33203125" style="1" bestFit="1" customWidth="1"/>
    <col min="14" max="14" width="14.1640625" style="1" customWidth="1"/>
    <col min="15" max="16" width="9.33203125" style="1"/>
    <col min="17" max="17" width="15" style="1" customWidth="1"/>
    <col min="18" max="19" width="9.33203125" style="1"/>
    <col min="20" max="20" width="16.1640625" style="1" customWidth="1"/>
    <col min="21" max="16384" width="9.33203125" style="1"/>
  </cols>
  <sheetData>
    <row r="1" spans="1:14" ht="15.75">
      <c r="A1" s="2" t="s">
        <v>85</v>
      </c>
    </row>
    <row r="2" spans="1:14" ht="15.75">
      <c r="A2" s="2"/>
    </row>
    <row r="3" spans="1:14" s="64" customFormat="1" ht="12.75">
      <c r="A3" s="8" t="s">
        <v>56</v>
      </c>
      <c r="F3" s="65"/>
      <c r="G3" s="65"/>
      <c r="H3" s="65"/>
      <c r="I3" s="65"/>
      <c r="J3" s="65"/>
    </row>
    <row r="4" spans="1:14">
      <c r="A4" s="290" t="s">
        <v>0</v>
      </c>
      <c r="B4" s="291" t="s">
        <v>0</v>
      </c>
      <c r="C4" s="608" t="s">
        <v>86</v>
      </c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</row>
    <row r="5" spans="1:14">
      <c r="A5" s="292"/>
      <c r="B5" s="179"/>
      <c r="C5" s="608" t="s">
        <v>57</v>
      </c>
      <c r="D5" s="608"/>
      <c r="E5" s="608"/>
      <c r="F5" s="608"/>
      <c r="G5" s="608" t="s">
        <v>58</v>
      </c>
      <c r="H5" s="608"/>
      <c r="I5" s="608"/>
      <c r="J5" s="608"/>
      <c r="K5" s="608" t="s">
        <v>22</v>
      </c>
      <c r="L5" s="608"/>
      <c r="M5" s="608"/>
      <c r="N5" s="608"/>
    </row>
    <row r="6" spans="1:14">
      <c r="A6" s="292"/>
      <c r="B6" s="179"/>
      <c r="C6" s="293" t="s">
        <v>60</v>
      </c>
      <c r="D6" s="293" t="s">
        <v>61</v>
      </c>
      <c r="E6" s="293" t="s">
        <v>62</v>
      </c>
      <c r="F6" s="293" t="s">
        <v>63</v>
      </c>
      <c r="G6" s="293" t="s">
        <v>60</v>
      </c>
      <c r="H6" s="293" t="s">
        <v>61</v>
      </c>
      <c r="I6" s="293" t="s">
        <v>62</v>
      </c>
      <c r="J6" s="293" t="s">
        <v>63</v>
      </c>
      <c r="K6" s="293" t="s">
        <v>60</v>
      </c>
      <c r="L6" s="293" t="s">
        <v>61</v>
      </c>
      <c r="M6" s="293" t="s">
        <v>62</v>
      </c>
      <c r="N6" s="293" t="s">
        <v>63</v>
      </c>
    </row>
    <row r="7" spans="1:14" ht="13.5">
      <c r="A7" s="252" t="s">
        <v>23</v>
      </c>
      <c r="B7" s="181" t="s">
        <v>1</v>
      </c>
      <c r="C7" s="230">
        <v>1</v>
      </c>
      <c r="D7" s="294">
        <f>IF($K7=0,0,C7/$K7)</f>
        <v>4.7619047619047616E-2</v>
      </c>
      <c r="E7" s="295">
        <f t="shared" ref="E7:E36" si="0">C7/C$38</f>
        <v>3.9840637450199202E-3</v>
      </c>
      <c r="F7" s="295">
        <f t="shared" ref="F7:F36" si="1">C7/$K$38</f>
        <v>1.6129032258064516E-3</v>
      </c>
      <c r="G7" s="296">
        <f>K7-C7</f>
        <v>20</v>
      </c>
      <c r="H7" s="294">
        <f t="shared" ref="H7:H36" si="2">IF($K7=0,0,G7/$K7)</f>
        <v>0.95238095238095233</v>
      </c>
      <c r="I7" s="295">
        <f t="shared" ref="I7:I36" si="3">G7/G$38</f>
        <v>5.4200542005420058E-2</v>
      </c>
      <c r="J7" s="295">
        <f t="shared" ref="J7:J36" si="4">G7/$K$38</f>
        <v>3.2258064516129031E-2</v>
      </c>
      <c r="K7" s="296">
        <v>21</v>
      </c>
      <c r="L7" s="294">
        <f t="shared" ref="L7:L36" si="5">IF($K7=0,0,K7/$K7)</f>
        <v>1</v>
      </c>
      <c r="M7" s="295">
        <f t="shared" ref="M7:M36" si="6">K7/K$38</f>
        <v>3.3870967741935487E-2</v>
      </c>
      <c r="N7" s="297">
        <f t="shared" ref="N7:N36" si="7">K7/$K$38</f>
        <v>3.3870967741935487E-2</v>
      </c>
    </row>
    <row r="8" spans="1:14" ht="13.5">
      <c r="A8" s="252"/>
      <c r="B8" s="181" t="s">
        <v>2</v>
      </c>
      <c r="C8" s="236">
        <v>28</v>
      </c>
      <c r="D8" s="294">
        <f t="shared" ref="D8:D36" si="8">IF($K8=0,0,C8/$K8)</f>
        <v>0.8</v>
      </c>
      <c r="E8" s="294">
        <f t="shared" si="0"/>
        <v>0.11155378486055777</v>
      </c>
      <c r="F8" s="294">
        <f t="shared" si="1"/>
        <v>4.5161290322580643E-2</v>
      </c>
      <c r="G8" s="298">
        <f t="shared" ref="G8:G36" si="9">K8-C8</f>
        <v>7</v>
      </c>
      <c r="H8" s="294">
        <f t="shared" si="2"/>
        <v>0.2</v>
      </c>
      <c r="I8" s="294">
        <f t="shared" si="3"/>
        <v>1.8970189701897018E-2</v>
      </c>
      <c r="J8" s="294">
        <f t="shared" si="4"/>
        <v>1.1290322580645161E-2</v>
      </c>
      <c r="K8" s="298">
        <v>35</v>
      </c>
      <c r="L8" s="294">
        <f t="shared" si="5"/>
        <v>1</v>
      </c>
      <c r="M8" s="294">
        <f t="shared" si="6"/>
        <v>5.6451612903225805E-2</v>
      </c>
      <c r="N8" s="299">
        <f t="shared" si="7"/>
        <v>5.6451612903225805E-2</v>
      </c>
    </row>
    <row r="9" spans="1:14" ht="13.5">
      <c r="A9" s="252"/>
      <c r="B9" s="181" t="s">
        <v>45</v>
      </c>
      <c r="C9" s="236">
        <v>2</v>
      </c>
      <c r="D9" s="294">
        <f t="shared" si="8"/>
        <v>0.5</v>
      </c>
      <c r="E9" s="294">
        <f t="shared" si="0"/>
        <v>7.9681274900398405E-3</v>
      </c>
      <c r="F9" s="294">
        <f t="shared" si="1"/>
        <v>3.2258064516129032E-3</v>
      </c>
      <c r="G9" s="298">
        <f t="shared" si="9"/>
        <v>2</v>
      </c>
      <c r="H9" s="294">
        <f t="shared" si="2"/>
        <v>0.5</v>
      </c>
      <c r="I9" s="294">
        <f t="shared" si="3"/>
        <v>5.4200542005420054E-3</v>
      </c>
      <c r="J9" s="294">
        <f t="shared" si="4"/>
        <v>3.2258064516129032E-3</v>
      </c>
      <c r="K9" s="298">
        <v>4</v>
      </c>
      <c r="L9" s="294">
        <f t="shared" si="5"/>
        <v>1</v>
      </c>
      <c r="M9" s="294">
        <f t="shared" si="6"/>
        <v>6.4516129032258064E-3</v>
      </c>
      <c r="N9" s="299">
        <f t="shared" si="7"/>
        <v>6.4516129032258064E-3</v>
      </c>
    </row>
    <row r="10" spans="1:14" ht="13.5">
      <c r="A10" s="252"/>
      <c r="B10" s="181" t="s">
        <v>46</v>
      </c>
      <c r="C10" s="236">
        <v>24</v>
      </c>
      <c r="D10" s="294">
        <f t="shared" si="8"/>
        <v>0.88888888888888884</v>
      </c>
      <c r="E10" s="294">
        <f t="shared" si="0"/>
        <v>9.5617529880478086E-2</v>
      </c>
      <c r="F10" s="294">
        <f t="shared" si="1"/>
        <v>3.870967741935484E-2</v>
      </c>
      <c r="G10" s="298">
        <f t="shared" si="9"/>
        <v>3</v>
      </c>
      <c r="H10" s="294">
        <f t="shared" si="2"/>
        <v>0.1111111111111111</v>
      </c>
      <c r="I10" s="294">
        <f t="shared" si="3"/>
        <v>8.130081300813009E-3</v>
      </c>
      <c r="J10" s="294">
        <f t="shared" si="4"/>
        <v>4.8387096774193551E-3</v>
      </c>
      <c r="K10" s="298">
        <v>27</v>
      </c>
      <c r="L10" s="294">
        <f t="shared" si="5"/>
        <v>1</v>
      </c>
      <c r="M10" s="294">
        <f t="shared" si="6"/>
        <v>4.3548387096774194E-2</v>
      </c>
      <c r="N10" s="299">
        <f t="shared" si="7"/>
        <v>4.3548387096774194E-2</v>
      </c>
    </row>
    <row r="11" spans="1:14" ht="13.5">
      <c r="A11" s="252"/>
      <c r="B11" s="181" t="s">
        <v>12</v>
      </c>
      <c r="C11" s="236">
        <v>2</v>
      </c>
      <c r="D11" s="294">
        <f t="shared" si="8"/>
        <v>9.0909090909090912E-2</v>
      </c>
      <c r="E11" s="294">
        <f t="shared" si="0"/>
        <v>7.9681274900398405E-3</v>
      </c>
      <c r="F11" s="294">
        <f t="shared" si="1"/>
        <v>3.2258064516129032E-3</v>
      </c>
      <c r="G11" s="298">
        <f t="shared" si="9"/>
        <v>20</v>
      </c>
      <c r="H11" s="294">
        <f t="shared" si="2"/>
        <v>0.90909090909090906</v>
      </c>
      <c r="I11" s="294">
        <f t="shared" si="3"/>
        <v>5.4200542005420058E-2</v>
      </c>
      <c r="J11" s="294">
        <f t="shared" si="4"/>
        <v>3.2258064516129031E-2</v>
      </c>
      <c r="K11" s="298">
        <v>22</v>
      </c>
      <c r="L11" s="294">
        <f t="shared" si="5"/>
        <v>1</v>
      </c>
      <c r="M11" s="294">
        <f t="shared" si="6"/>
        <v>3.5483870967741936E-2</v>
      </c>
      <c r="N11" s="299">
        <f t="shared" si="7"/>
        <v>3.5483870967741936E-2</v>
      </c>
    </row>
    <row r="12" spans="1:14" ht="13.5">
      <c r="A12" s="252"/>
      <c r="B12" s="181" t="s">
        <v>4</v>
      </c>
      <c r="C12" s="236">
        <v>1</v>
      </c>
      <c r="D12" s="294">
        <f t="shared" si="8"/>
        <v>6.6666666666666666E-2</v>
      </c>
      <c r="E12" s="294">
        <f t="shared" si="0"/>
        <v>3.9840637450199202E-3</v>
      </c>
      <c r="F12" s="294">
        <f t="shared" si="1"/>
        <v>1.6129032258064516E-3</v>
      </c>
      <c r="G12" s="298">
        <f t="shared" si="9"/>
        <v>14</v>
      </c>
      <c r="H12" s="294">
        <f t="shared" si="2"/>
        <v>0.93333333333333335</v>
      </c>
      <c r="I12" s="294">
        <f t="shared" si="3"/>
        <v>3.7940379403794036E-2</v>
      </c>
      <c r="J12" s="294">
        <f t="shared" si="4"/>
        <v>2.2580645161290321E-2</v>
      </c>
      <c r="K12" s="298">
        <v>15</v>
      </c>
      <c r="L12" s="294">
        <f t="shared" si="5"/>
        <v>1</v>
      </c>
      <c r="M12" s="294">
        <f t="shared" si="6"/>
        <v>2.4193548387096774E-2</v>
      </c>
      <c r="N12" s="299">
        <f t="shared" si="7"/>
        <v>2.4193548387096774E-2</v>
      </c>
    </row>
    <row r="13" spans="1:14" ht="13.5">
      <c r="A13" s="252"/>
      <c r="B13" s="181" t="s">
        <v>6</v>
      </c>
      <c r="C13" s="236">
        <v>1</v>
      </c>
      <c r="D13" s="294">
        <f t="shared" si="8"/>
        <v>0.2</v>
      </c>
      <c r="E13" s="294">
        <f t="shared" si="0"/>
        <v>3.9840637450199202E-3</v>
      </c>
      <c r="F13" s="294">
        <f t="shared" si="1"/>
        <v>1.6129032258064516E-3</v>
      </c>
      <c r="G13" s="298">
        <f t="shared" si="9"/>
        <v>4</v>
      </c>
      <c r="H13" s="294">
        <f t="shared" si="2"/>
        <v>0.8</v>
      </c>
      <c r="I13" s="294">
        <f t="shared" si="3"/>
        <v>1.0840108401084011E-2</v>
      </c>
      <c r="J13" s="294">
        <f t="shared" si="4"/>
        <v>6.4516129032258064E-3</v>
      </c>
      <c r="K13" s="298">
        <v>5</v>
      </c>
      <c r="L13" s="294">
        <f t="shared" si="5"/>
        <v>1</v>
      </c>
      <c r="M13" s="294">
        <f t="shared" si="6"/>
        <v>8.0645161290322578E-3</v>
      </c>
      <c r="N13" s="299">
        <f t="shared" si="7"/>
        <v>8.0645161290322578E-3</v>
      </c>
    </row>
    <row r="14" spans="1:14" ht="13.5">
      <c r="A14" s="252"/>
      <c r="B14" s="181" t="s">
        <v>8</v>
      </c>
      <c r="C14" s="236">
        <v>0</v>
      </c>
      <c r="D14" s="294">
        <f t="shared" si="8"/>
        <v>0</v>
      </c>
      <c r="E14" s="294">
        <f t="shared" si="0"/>
        <v>0</v>
      </c>
      <c r="F14" s="294">
        <f t="shared" si="1"/>
        <v>0</v>
      </c>
      <c r="G14" s="298">
        <f t="shared" si="9"/>
        <v>16</v>
      </c>
      <c r="H14" s="294">
        <f t="shared" si="2"/>
        <v>1</v>
      </c>
      <c r="I14" s="294">
        <f t="shared" si="3"/>
        <v>4.3360433604336043E-2</v>
      </c>
      <c r="J14" s="294">
        <f t="shared" si="4"/>
        <v>2.5806451612903226E-2</v>
      </c>
      <c r="K14" s="298">
        <v>16</v>
      </c>
      <c r="L14" s="294">
        <f t="shared" si="5"/>
        <v>1</v>
      </c>
      <c r="M14" s="294">
        <f t="shared" si="6"/>
        <v>2.5806451612903226E-2</v>
      </c>
      <c r="N14" s="299">
        <f t="shared" si="7"/>
        <v>2.5806451612903226E-2</v>
      </c>
    </row>
    <row r="15" spans="1:14" ht="13.5">
      <c r="A15" s="252"/>
      <c r="B15" s="181" t="s">
        <v>9</v>
      </c>
      <c r="C15" s="236">
        <v>9</v>
      </c>
      <c r="D15" s="294">
        <f t="shared" si="8"/>
        <v>0.28125</v>
      </c>
      <c r="E15" s="294">
        <f t="shared" si="0"/>
        <v>3.5856573705179286E-2</v>
      </c>
      <c r="F15" s="294">
        <f t="shared" si="1"/>
        <v>1.4516129032258065E-2</v>
      </c>
      <c r="G15" s="298">
        <f t="shared" si="9"/>
        <v>23</v>
      </c>
      <c r="H15" s="294">
        <f t="shared" si="2"/>
        <v>0.71875</v>
      </c>
      <c r="I15" s="294">
        <f t="shared" si="3"/>
        <v>6.2330623306233061E-2</v>
      </c>
      <c r="J15" s="294">
        <f t="shared" si="4"/>
        <v>3.7096774193548385E-2</v>
      </c>
      <c r="K15" s="298">
        <v>32</v>
      </c>
      <c r="L15" s="294">
        <f t="shared" si="5"/>
        <v>1</v>
      </c>
      <c r="M15" s="294">
        <f t="shared" si="6"/>
        <v>5.1612903225806452E-2</v>
      </c>
      <c r="N15" s="299">
        <f t="shared" si="7"/>
        <v>5.1612903225806452E-2</v>
      </c>
    </row>
    <row r="16" spans="1:14" ht="13.5">
      <c r="A16" s="252"/>
      <c r="B16" s="181" t="s">
        <v>10</v>
      </c>
      <c r="C16" s="236">
        <v>15</v>
      </c>
      <c r="D16" s="294">
        <f t="shared" si="8"/>
        <v>0.65217391304347827</v>
      </c>
      <c r="E16" s="294">
        <f t="shared" si="0"/>
        <v>5.9760956175298807E-2</v>
      </c>
      <c r="F16" s="294">
        <f t="shared" si="1"/>
        <v>2.4193548387096774E-2</v>
      </c>
      <c r="G16" s="298">
        <f t="shared" si="9"/>
        <v>8</v>
      </c>
      <c r="H16" s="294">
        <f t="shared" si="2"/>
        <v>0.34782608695652173</v>
      </c>
      <c r="I16" s="294">
        <f t="shared" si="3"/>
        <v>2.1680216802168022E-2</v>
      </c>
      <c r="J16" s="294">
        <f t="shared" si="4"/>
        <v>1.2903225806451613E-2</v>
      </c>
      <c r="K16" s="298">
        <v>23</v>
      </c>
      <c r="L16" s="294">
        <f t="shared" si="5"/>
        <v>1</v>
      </c>
      <c r="M16" s="294">
        <f t="shared" si="6"/>
        <v>3.7096774193548385E-2</v>
      </c>
      <c r="N16" s="299">
        <f t="shared" si="7"/>
        <v>3.7096774193548385E-2</v>
      </c>
    </row>
    <row r="17" spans="1:14" ht="13.5">
      <c r="A17" s="252"/>
      <c r="B17" s="181" t="s">
        <v>47</v>
      </c>
      <c r="C17" s="236">
        <v>0</v>
      </c>
      <c r="D17" s="294">
        <f t="shared" si="8"/>
        <v>0</v>
      </c>
      <c r="E17" s="294">
        <f t="shared" si="0"/>
        <v>0</v>
      </c>
      <c r="F17" s="294">
        <f t="shared" si="1"/>
        <v>0</v>
      </c>
      <c r="G17" s="298">
        <f t="shared" si="9"/>
        <v>13</v>
      </c>
      <c r="H17" s="294">
        <f t="shared" si="2"/>
        <v>1</v>
      </c>
      <c r="I17" s="294">
        <f t="shared" si="3"/>
        <v>3.5230352303523033E-2</v>
      </c>
      <c r="J17" s="294">
        <f t="shared" si="4"/>
        <v>2.0967741935483872E-2</v>
      </c>
      <c r="K17" s="298">
        <v>13</v>
      </c>
      <c r="L17" s="294">
        <f t="shared" si="5"/>
        <v>1</v>
      </c>
      <c r="M17" s="294">
        <f t="shared" si="6"/>
        <v>2.0967741935483872E-2</v>
      </c>
      <c r="N17" s="299">
        <f t="shared" si="7"/>
        <v>2.0967741935483872E-2</v>
      </c>
    </row>
    <row r="18" spans="1:14" ht="13.5">
      <c r="A18" s="252"/>
      <c r="B18" s="181" t="s">
        <v>5</v>
      </c>
      <c r="C18" s="236">
        <v>13</v>
      </c>
      <c r="D18" s="294">
        <f t="shared" si="8"/>
        <v>0.25</v>
      </c>
      <c r="E18" s="294">
        <f t="shared" si="0"/>
        <v>5.1792828685258967E-2</v>
      </c>
      <c r="F18" s="294">
        <f t="shared" si="1"/>
        <v>2.0967741935483872E-2</v>
      </c>
      <c r="G18" s="298">
        <f t="shared" si="9"/>
        <v>39</v>
      </c>
      <c r="H18" s="294">
        <f t="shared" si="2"/>
        <v>0.75</v>
      </c>
      <c r="I18" s="294">
        <f t="shared" si="3"/>
        <v>0.10569105691056911</v>
      </c>
      <c r="J18" s="294">
        <f t="shared" si="4"/>
        <v>6.2903225806451607E-2</v>
      </c>
      <c r="K18" s="298">
        <v>52</v>
      </c>
      <c r="L18" s="294">
        <f t="shared" si="5"/>
        <v>1</v>
      </c>
      <c r="M18" s="294">
        <f t="shared" si="6"/>
        <v>8.387096774193549E-2</v>
      </c>
      <c r="N18" s="299">
        <f t="shared" si="7"/>
        <v>8.387096774193549E-2</v>
      </c>
    </row>
    <row r="19" spans="1:14" ht="13.5">
      <c r="A19" s="252"/>
      <c r="B19" s="181" t="s">
        <v>11</v>
      </c>
      <c r="C19" s="236">
        <v>18</v>
      </c>
      <c r="D19" s="294">
        <f t="shared" si="8"/>
        <v>0.66666666666666663</v>
      </c>
      <c r="E19" s="294">
        <f t="shared" si="0"/>
        <v>7.1713147410358571E-2</v>
      </c>
      <c r="F19" s="294">
        <f t="shared" si="1"/>
        <v>2.903225806451613E-2</v>
      </c>
      <c r="G19" s="298">
        <f t="shared" si="9"/>
        <v>9</v>
      </c>
      <c r="H19" s="294">
        <f t="shared" si="2"/>
        <v>0.33333333333333331</v>
      </c>
      <c r="I19" s="294">
        <f t="shared" si="3"/>
        <v>2.4390243902439025E-2</v>
      </c>
      <c r="J19" s="294">
        <f t="shared" si="4"/>
        <v>1.4516129032258065E-2</v>
      </c>
      <c r="K19" s="298">
        <v>27</v>
      </c>
      <c r="L19" s="294">
        <f t="shared" si="5"/>
        <v>1</v>
      </c>
      <c r="M19" s="294">
        <f t="shared" si="6"/>
        <v>4.3548387096774194E-2</v>
      </c>
      <c r="N19" s="299">
        <f t="shared" si="7"/>
        <v>4.3548387096774194E-2</v>
      </c>
    </row>
    <row r="20" spans="1:14" ht="13.5">
      <c r="A20" s="252"/>
      <c r="B20" s="181" t="s">
        <v>13</v>
      </c>
      <c r="C20" s="236">
        <v>8</v>
      </c>
      <c r="D20" s="294">
        <f t="shared" si="8"/>
        <v>0.36363636363636365</v>
      </c>
      <c r="E20" s="294">
        <f t="shared" si="0"/>
        <v>3.1872509960159362E-2</v>
      </c>
      <c r="F20" s="294">
        <f t="shared" si="1"/>
        <v>1.2903225806451613E-2</v>
      </c>
      <c r="G20" s="298">
        <f t="shared" si="9"/>
        <v>14</v>
      </c>
      <c r="H20" s="294">
        <f t="shared" si="2"/>
        <v>0.63636363636363635</v>
      </c>
      <c r="I20" s="294">
        <f t="shared" si="3"/>
        <v>3.7940379403794036E-2</v>
      </c>
      <c r="J20" s="294">
        <f t="shared" si="4"/>
        <v>2.2580645161290321E-2</v>
      </c>
      <c r="K20" s="298">
        <v>22</v>
      </c>
      <c r="L20" s="294">
        <f t="shared" si="5"/>
        <v>1</v>
      </c>
      <c r="M20" s="294">
        <f t="shared" si="6"/>
        <v>3.5483870967741936E-2</v>
      </c>
      <c r="N20" s="299">
        <f t="shared" si="7"/>
        <v>3.5483870967741936E-2</v>
      </c>
    </row>
    <row r="21" spans="1:14" ht="13.5">
      <c r="A21" s="252"/>
      <c r="B21" s="181" t="s">
        <v>14</v>
      </c>
      <c r="C21" s="236">
        <v>9</v>
      </c>
      <c r="D21" s="294">
        <f t="shared" si="8"/>
        <v>0.29032258064516131</v>
      </c>
      <c r="E21" s="294">
        <f t="shared" si="0"/>
        <v>3.5856573705179286E-2</v>
      </c>
      <c r="F21" s="294">
        <f t="shared" si="1"/>
        <v>1.4516129032258065E-2</v>
      </c>
      <c r="G21" s="298">
        <f t="shared" si="9"/>
        <v>22</v>
      </c>
      <c r="H21" s="294">
        <f t="shared" si="2"/>
        <v>0.70967741935483875</v>
      </c>
      <c r="I21" s="294">
        <f t="shared" si="3"/>
        <v>5.9620596205962058E-2</v>
      </c>
      <c r="J21" s="294">
        <f t="shared" si="4"/>
        <v>3.5483870967741936E-2</v>
      </c>
      <c r="K21" s="298">
        <v>31</v>
      </c>
      <c r="L21" s="294">
        <f t="shared" si="5"/>
        <v>1</v>
      </c>
      <c r="M21" s="294">
        <f t="shared" si="6"/>
        <v>0.05</v>
      </c>
      <c r="N21" s="299">
        <f t="shared" si="7"/>
        <v>0.05</v>
      </c>
    </row>
    <row r="22" spans="1:14" ht="13.5">
      <c r="A22" s="252"/>
      <c r="B22" s="181" t="s">
        <v>15</v>
      </c>
      <c r="C22" s="236">
        <v>30</v>
      </c>
      <c r="D22" s="294">
        <f t="shared" si="8"/>
        <v>0.73170731707317072</v>
      </c>
      <c r="E22" s="294">
        <f t="shared" si="0"/>
        <v>0.11952191235059761</v>
      </c>
      <c r="F22" s="294">
        <f t="shared" si="1"/>
        <v>4.8387096774193547E-2</v>
      </c>
      <c r="G22" s="298">
        <f t="shared" si="9"/>
        <v>11</v>
      </c>
      <c r="H22" s="294">
        <f t="shared" si="2"/>
        <v>0.26829268292682928</v>
      </c>
      <c r="I22" s="294">
        <f t="shared" si="3"/>
        <v>2.9810298102981029E-2</v>
      </c>
      <c r="J22" s="294">
        <f t="shared" si="4"/>
        <v>1.7741935483870968E-2</v>
      </c>
      <c r="K22" s="298">
        <v>41</v>
      </c>
      <c r="L22" s="294">
        <f t="shared" si="5"/>
        <v>1</v>
      </c>
      <c r="M22" s="294">
        <f t="shared" si="6"/>
        <v>6.6129032258064518E-2</v>
      </c>
      <c r="N22" s="299">
        <f t="shared" si="7"/>
        <v>6.6129032258064518E-2</v>
      </c>
    </row>
    <row r="23" spans="1:14" ht="13.5">
      <c r="A23" s="252"/>
      <c r="B23" s="181" t="s">
        <v>48</v>
      </c>
      <c r="C23" s="236">
        <v>1</v>
      </c>
      <c r="D23" s="294">
        <f t="shared" si="8"/>
        <v>6.25E-2</v>
      </c>
      <c r="E23" s="294">
        <f t="shared" si="0"/>
        <v>3.9840637450199202E-3</v>
      </c>
      <c r="F23" s="294">
        <f t="shared" si="1"/>
        <v>1.6129032258064516E-3</v>
      </c>
      <c r="G23" s="298">
        <f t="shared" si="9"/>
        <v>15</v>
      </c>
      <c r="H23" s="294">
        <f t="shared" si="2"/>
        <v>0.9375</v>
      </c>
      <c r="I23" s="294">
        <f t="shared" si="3"/>
        <v>4.065040650406504E-2</v>
      </c>
      <c r="J23" s="294">
        <f t="shared" si="4"/>
        <v>2.4193548387096774E-2</v>
      </c>
      <c r="K23" s="298">
        <v>16</v>
      </c>
      <c r="L23" s="294">
        <f t="shared" si="5"/>
        <v>1</v>
      </c>
      <c r="M23" s="294">
        <f t="shared" si="6"/>
        <v>2.5806451612903226E-2</v>
      </c>
      <c r="N23" s="299">
        <f t="shared" si="7"/>
        <v>2.5806451612903226E-2</v>
      </c>
    </row>
    <row r="24" spans="1:14" ht="13.5">
      <c r="A24" s="252"/>
      <c r="B24" s="181" t="s">
        <v>16</v>
      </c>
      <c r="C24" s="236">
        <v>0</v>
      </c>
      <c r="D24" s="294">
        <f t="shared" si="8"/>
        <v>0</v>
      </c>
      <c r="E24" s="294">
        <f t="shared" si="0"/>
        <v>0</v>
      </c>
      <c r="F24" s="294">
        <f t="shared" si="1"/>
        <v>0</v>
      </c>
      <c r="G24" s="298">
        <f t="shared" si="9"/>
        <v>2</v>
      </c>
      <c r="H24" s="294">
        <f t="shared" si="2"/>
        <v>1</v>
      </c>
      <c r="I24" s="294">
        <f t="shared" si="3"/>
        <v>5.4200542005420054E-3</v>
      </c>
      <c r="J24" s="294">
        <f t="shared" si="4"/>
        <v>3.2258064516129032E-3</v>
      </c>
      <c r="K24" s="298">
        <v>2</v>
      </c>
      <c r="L24" s="294">
        <f t="shared" si="5"/>
        <v>1</v>
      </c>
      <c r="M24" s="294">
        <f t="shared" si="6"/>
        <v>3.2258064516129032E-3</v>
      </c>
      <c r="N24" s="299">
        <f t="shared" si="7"/>
        <v>3.2258064516129032E-3</v>
      </c>
    </row>
    <row r="25" spans="1:14" ht="13.5">
      <c r="A25" s="252"/>
      <c r="B25" s="181" t="s">
        <v>166</v>
      </c>
      <c r="C25" s="236">
        <v>2</v>
      </c>
      <c r="D25" s="294">
        <f t="shared" si="8"/>
        <v>0.5</v>
      </c>
      <c r="E25" s="294">
        <f t="shared" si="0"/>
        <v>7.9681274900398405E-3</v>
      </c>
      <c r="F25" s="294">
        <f t="shared" si="1"/>
        <v>3.2258064516129032E-3</v>
      </c>
      <c r="G25" s="298">
        <f t="shared" si="9"/>
        <v>2</v>
      </c>
      <c r="H25" s="294">
        <f t="shared" si="2"/>
        <v>0.5</v>
      </c>
      <c r="I25" s="294">
        <f t="shared" si="3"/>
        <v>5.4200542005420054E-3</v>
      </c>
      <c r="J25" s="294">
        <f t="shared" si="4"/>
        <v>3.2258064516129032E-3</v>
      </c>
      <c r="K25" s="298">
        <v>4</v>
      </c>
      <c r="L25" s="294">
        <f t="shared" si="5"/>
        <v>1</v>
      </c>
      <c r="M25" s="294">
        <f t="shared" si="6"/>
        <v>6.4516129032258064E-3</v>
      </c>
      <c r="N25" s="299">
        <f t="shared" si="7"/>
        <v>6.4516129032258064E-3</v>
      </c>
    </row>
    <row r="26" spans="1:14" ht="13.5">
      <c r="A26" s="252"/>
      <c r="B26" s="181" t="s">
        <v>17</v>
      </c>
      <c r="C26" s="236">
        <v>7</v>
      </c>
      <c r="D26" s="294">
        <f t="shared" si="8"/>
        <v>0.63636363636363635</v>
      </c>
      <c r="E26" s="294">
        <f t="shared" si="0"/>
        <v>2.7888446215139442E-2</v>
      </c>
      <c r="F26" s="294">
        <f t="shared" si="1"/>
        <v>1.1290322580645161E-2</v>
      </c>
      <c r="G26" s="298">
        <f t="shared" si="9"/>
        <v>4</v>
      </c>
      <c r="H26" s="294">
        <f t="shared" si="2"/>
        <v>0.36363636363636365</v>
      </c>
      <c r="I26" s="294">
        <f t="shared" si="3"/>
        <v>1.0840108401084011E-2</v>
      </c>
      <c r="J26" s="294">
        <f t="shared" si="4"/>
        <v>6.4516129032258064E-3</v>
      </c>
      <c r="K26" s="298">
        <v>11</v>
      </c>
      <c r="L26" s="294">
        <f t="shared" si="5"/>
        <v>1</v>
      </c>
      <c r="M26" s="294">
        <f t="shared" si="6"/>
        <v>1.7741935483870968E-2</v>
      </c>
      <c r="N26" s="299">
        <f t="shared" si="7"/>
        <v>1.7741935483870968E-2</v>
      </c>
    </row>
    <row r="27" spans="1:14" ht="13.5">
      <c r="A27" s="252"/>
      <c r="B27" s="181" t="s">
        <v>18</v>
      </c>
      <c r="C27" s="236">
        <v>1</v>
      </c>
      <c r="D27" s="294">
        <f t="shared" si="8"/>
        <v>0.1111111111111111</v>
      </c>
      <c r="E27" s="294">
        <f t="shared" si="0"/>
        <v>3.9840637450199202E-3</v>
      </c>
      <c r="F27" s="294">
        <f t="shared" si="1"/>
        <v>1.6129032258064516E-3</v>
      </c>
      <c r="G27" s="298">
        <f t="shared" si="9"/>
        <v>8</v>
      </c>
      <c r="H27" s="294">
        <f t="shared" si="2"/>
        <v>0.88888888888888884</v>
      </c>
      <c r="I27" s="294">
        <f t="shared" si="3"/>
        <v>2.1680216802168022E-2</v>
      </c>
      <c r="J27" s="294">
        <f t="shared" si="4"/>
        <v>1.2903225806451613E-2</v>
      </c>
      <c r="K27" s="298">
        <v>9</v>
      </c>
      <c r="L27" s="294">
        <f t="shared" si="5"/>
        <v>1</v>
      </c>
      <c r="M27" s="294">
        <f t="shared" si="6"/>
        <v>1.4516129032258065E-2</v>
      </c>
      <c r="N27" s="299">
        <f t="shared" si="7"/>
        <v>1.4516129032258065E-2</v>
      </c>
    </row>
    <row r="28" spans="1:14" ht="13.5">
      <c r="A28" s="252"/>
      <c r="B28" s="181" t="s">
        <v>19</v>
      </c>
      <c r="C28" s="236">
        <v>3</v>
      </c>
      <c r="D28" s="294">
        <f t="shared" si="8"/>
        <v>0.16666666666666666</v>
      </c>
      <c r="E28" s="294">
        <f t="shared" si="0"/>
        <v>1.1952191235059761E-2</v>
      </c>
      <c r="F28" s="294">
        <f t="shared" si="1"/>
        <v>4.8387096774193551E-3</v>
      </c>
      <c r="G28" s="298">
        <f t="shared" si="9"/>
        <v>15</v>
      </c>
      <c r="H28" s="294">
        <f t="shared" si="2"/>
        <v>0.83333333333333337</v>
      </c>
      <c r="I28" s="294">
        <f t="shared" si="3"/>
        <v>4.065040650406504E-2</v>
      </c>
      <c r="J28" s="294">
        <f t="shared" si="4"/>
        <v>2.4193548387096774E-2</v>
      </c>
      <c r="K28" s="298">
        <v>18</v>
      </c>
      <c r="L28" s="294">
        <f t="shared" si="5"/>
        <v>1</v>
      </c>
      <c r="M28" s="294">
        <f t="shared" si="6"/>
        <v>2.903225806451613E-2</v>
      </c>
      <c r="N28" s="299">
        <f t="shared" si="7"/>
        <v>2.903225806451613E-2</v>
      </c>
    </row>
    <row r="29" spans="1:14" ht="13.5">
      <c r="A29" s="252"/>
      <c r="B29" s="181" t="s">
        <v>49</v>
      </c>
      <c r="C29" s="236">
        <v>18</v>
      </c>
      <c r="D29" s="294">
        <f t="shared" si="8"/>
        <v>0.75</v>
      </c>
      <c r="E29" s="294">
        <f t="shared" si="0"/>
        <v>7.1713147410358571E-2</v>
      </c>
      <c r="F29" s="294">
        <f t="shared" si="1"/>
        <v>2.903225806451613E-2</v>
      </c>
      <c r="G29" s="298">
        <f t="shared" si="9"/>
        <v>6</v>
      </c>
      <c r="H29" s="294">
        <f t="shared" si="2"/>
        <v>0.25</v>
      </c>
      <c r="I29" s="294">
        <f t="shared" si="3"/>
        <v>1.6260162601626018E-2</v>
      </c>
      <c r="J29" s="294">
        <f t="shared" si="4"/>
        <v>9.6774193548387101E-3</v>
      </c>
      <c r="K29" s="298">
        <v>24</v>
      </c>
      <c r="L29" s="294">
        <f t="shared" si="5"/>
        <v>1</v>
      </c>
      <c r="M29" s="294">
        <f t="shared" si="6"/>
        <v>3.870967741935484E-2</v>
      </c>
      <c r="N29" s="299">
        <f t="shared" si="7"/>
        <v>3.870967741935484E-2</v>
      </c>
    </row>
    <row r="30" spans="1:14" ht="13.5">
      <c r="A30" s="252"/>
      <c r="B30" s="181" t="s">
        <v>50</v>
      </c>
      <c r="C30" s="236">
        <v>8</v>
      </c>
      <c r="D30" s="294">
        <f t="shared" si="8"/>
        <v>0.42105263157894735</v>
      </c>
      <c r="E30" s="294">
        <f t="shared" si="0"/>
        <v>3.1872509960159362E-2</v>
      </c>
      <c r="F30" s="294">
        <f t="shared" si="1"/>
        <v>1.2903225806451613E-2</v>
      </c>
      <c r="G30" s="298">
        <f t="shared" si="9"/>
        <v>11</v>
      </c>
      <c r="H30" s="294">
        <f t="shared" si="2"/>
        <v>0.57894736842105265</v>
      </c>
      <c r="I30" s="294">
        <f t="shared" si="3"/>
        <v>2.9810298102981029E-2</v>
      </c>
      <c r="J30" s="294">
        <f t="shared" si="4"/>
        <v>1.7741935483870968E-2</v>
      </c>
      <c r="K30" s="298">
        <v>19</v>
      </c>
      <c r="L30" s="294">
        <f t="shared" si="5"/>
        <v>1</v>
      </c>
      <c r="M30" s="294">
        <f t="shared" si="6"/>
        <v>3.0645161290322579E-2</v>
      </c>
      <c r="N30" s="299">
        <f t="shared" si="7"/>
        <v>3.0645161290322579E-2</v>
      </c>
    </row>
    <row r="31" spans="1:14" ht="13.5">
      <c r="A31" s="252"/>
      <c r="B31" s="181" t="s">
        <v>44</v>
      </c>
      <c r="C31" s="236">
        <v>0</v>
      </c>
      <c r="D31" s="294">
        <f t="shared" si="8"/>
        <v>0</v>
      </c>
      <c r="E31" s="294">
        <f t="shared" si="0"/>
        <v>0</v>
      </c>
      <c r="F31" s="294">
        <f t="shared" si="1"/>
        <v>0</v>
      </c>
      <c r="G31" s="298">
        <f t="shared" si="9"/>
        <v>15</v>
      </c>
      <c r="H31" s="294">
        <f t="shared" si="2"/>
        <v>1</v>
      </c>
      <c r="I31" s="294">
        <f t="shared" si="3"/>
        <v>4.065040650406504E-2</v>
      </c>
      <c r="J31" s="294">
        <f t="shared" si="4"/>
        <v>2.4193548387096774E-2</v>
      </c>
      <c r="K31" s="298">
        <v>15</v>
      </c>
      <c r="L31" s="294">
        <f t="shared" si="5"/>
        <v>1</v>
      </c>
      <c r="M31" s="294">
        <f t="shared" si="6"/>
        <v>2.4193548387096774E-2</v>
      </c>
      <c r="N31" s="299">
        <f t="shared" si="7"/>
        <v>2.4193548387096774E-2</v>
      </c>
    </row>
    <row r="32" spans="1:14" ht="13.5">
      <c r="A32" s="252"/>
      <c r="B32" s="181" t="s">
        <v>20</v>
      </c>
      <c r="C32" s="236">
        <v>1</v>
      </c>
      <c r="D32" s="294">
        <f t="shared" si="8"/>
        <v>6.6666666666666666E-2</v>
      </c>
      <c r="E32" s="294">
        <f t="shared" si="0"/>
        <v>3.9840637450199202E-3</v>
      </c>
      <c r="F32" s="294">
        <f t="shared" si="1"/>
        <v>1.6129032258064516E-3</v>
      </c>
      <c r="G32" s="298">
        <f t="shared" si="9"/>
        <v>14</v>
      </c>
      <c r="H32" s="294">
        <f t="shared" si="2"/>
        <v>0.93333333333333335</v>
      </c>
      <c r="I32" s="294">
        <f t="shared" si="3"/>
        <v>3.7940379403794036E-2</v>
      </c>
      <c r="J32" s="294">
        <f t="shared" si="4"/>
        <v>2.2580645161290321E-2</v>
      </c>
      <c r="K32" s="298">
        <v>15</v>
      </c>
      <c r="L32" s="294">
        <f t="shared" si="5"/>
        <v>1</v>
      </c>
      <c r="M32" s="294">
        <f t="shared" si="6"/>
        <v>2.4193548387096774E-2</v>
      </c>
      <c r="N32" s="299">
        <f t="shared" si="7"/>
        <v>2.4193548387096774E-2</v>
      </c>
    </row>
    <row r="33" spans="1:14" ht="13.5">
      <c r="A33" s="252"/>
      <c r="B33" s="181" t="s">
        <v>7</v>
      </c>
      <c r="C33" s="236">
        <v>35</v>
      </c>
      <c r="D33" s="294">
        <f t="shared" si="8"/>
        <v>0.59322033898305082</v>
      </c>
      <c r="E33" s="294">
        <f t="shared" si="0"/>
        <v>0.1394422310756972</v>
      </c>
      <c r="F33" s="294">
        <f t="shared" si="1"/>
        <v>5.6451612903225805E-2</v>
      </c>
      <c r="G33" s="298">
        <f t="shared" si="9"/>
        <v>24</v>
      </c>
      <c r="H33" s="294">
        <f t="shared" si="2"/>
        <v>0.40677966101694918</v>
      </c>
      <c r="I33" s="294">
        <f t="shared" si="3"/>
        <v>6.5040650406504072E-2</v>
      </c>
      <c r="J33" s="294">
        <f t="shared" si="4"/>
        <v>3.870967741935484E-2</v>
      </c>
      <c r="K33" s="298">
        <v>59</v>
      </c>
      <c r="L33" s="294">
        <f t="shared" si="5"/>
        <v>1</v>
      </c>
      <c r="M33" s="294">
        <f t="shared" si="6"/>
        <v>9.5161290322580638E-2</v>
      </c>
      <c r="N33" s="299">
        <f t="shared" si="7"/>
        <v>9.5161290322580638E-2</v>
      </c>
    </row>
    <row r="34" spans="1:14" ht="13.5">
      <c r="A34" s="252"/>
      <c r="B34" s="181" t="s">
        <v>29</v>
      </c>
      <c r="C34" s="236">
        <v>1</v>
      </c>
      <c r="D34" s="294">
        <f t="shared" si="8"/>
        <v>6.6666666666666666E-2</v>
      </c>
      <c r="E34" s="294">
        <f t="shared" si="0"/>
        <v>3.9840637450199202E-3</v>
      </c>
      <c r="F34" s="294">
        <f t="shared" si="1"/>
        <v>1.6129032258064516E-3</v>
      </c>
      <c r="G34" s="298">
        <f t="shared" si="9"/>
        <v>14</v>
      </c>
      <c r="H34" s="294">
        <f t="shared" si="2"/>
        <v>0.93333333333333335</v>
      </c>
      <c r="I34" s="294">
        <f t="shared" si="3"/>
        <v>3.7940379403794036E-2</v>
      </c>
      <c r="J34" s="294">
        <f t="shared" si="4"/>
        <v>2.2580645161290321E-2</v>
      </c>
      <c r="K34" s="298">
        <v>15</v>
      </c>
      <c r="L34" s="294">
        <f t="shared" si="5"/>
        <v>1</v>
      </c>
      <c r="M34" s="294">
        <f t="shared" si="6"/>
        <v>2.4193548387096774E-2</v>
      </c>
      <c r="N34" s="299">
        <f t="shared" si="7"/>
        <v>2.4193548387096774E-2</v>
      </c>
    </row>
    <row r="35" spans="1:14" ht="13.5">
      <c r="A35" s="252"/>
      <c r="B35" s="181" t="s">
        <v>3</v>
      </c>
      <c r="C35" s="236">
        <v>2</v>
      </c>
      <c r="D35" s="294">
        <f t="shared" si="8"/>
        <v>0.15384615384615385</v>
      </c>
      <c r="E35" s="294">
        <f t="shared" si="0"/>
        <v>7.9681274900398405E-3</v>
      </c>
      <c r="F35" s="294">
        <f t="shared" si="1"/>
        <v>3.2258064516129032E-3</v>
      </c>
      <c r="G35" s="298">
        <f t="shared" si="9"/>
        <v>11</v>
      </c>
      <c r="H35" s="294">
        <f t="shared" si="2"/>
        <v>0.84615384615384615</v>
      </c>
      <c r="I35" s="294">
        <f t="shared" si="3"/>
        <v>2.9810298102981029E-2</v>
      </c>
      <c r="J35" s="294">
        <f t="shared" si="4"/>
        <v>1.7741935483870968E-2</v>
      </c>
      <c r="K35" s="298">
        <v>13</v>
      </c>
      <c r="L35" s="294">
        <f t="shared" si="5"/>
        <v>1</v>
      </c>
      <c r="M35" s="294">
        <f t="shared" si="6"/>
        <v>2.0967741935483872E-2</v>
      </c>
      <c r="N35" s="299">
        <f t="shared" si="7"/>
        <v>2.0967741935483872E-2</v>
      </c>
    </row>
    <row r="36" spans="1:14" ht="13.5">
      <c r="A36" s="252"/>
      <c r="B36" s="181" t="s">
        <v>165</v>
      </c>
      <c r="C36" s="236">
        <v>11</v>
      </c>
      <c r="D36" s="294">
        <f t="shared" si="8"/>
        <v>0.7857142857142857</v>
      </c>
      <c r="E36" s="294">
        <f t="shared" si="0"/>
        <v>4.3824701195219126E-2</v>
      </c>
      <c r="F36" s="294">
        <f t="shared" si="1"/>
        <v>1.7741935483870968E-2</v>
      </c>
      <c r="G36" s="298">
        <f t="shared" si="9"/>
        <v>3</v>
      </c>
      <c r="H36" s="294">
        <f t="shared" si="2"/>
        <v>0.21428571428571427</v>
      </c>
      <c r="I36" s="294">
        <f t="shared" si="3"/>
        <v>8.130081300813009E-3</v>
      </c>
      <c r="J36" s="294">
        <f t="shared" si="4"/>
        <v>4.8387096774193551E-3</v>
      </c>
      <c r="K36" s="298">
        <v>14</v>
      </c>
      <c r="L36" s="294">
        <f t="shared" si="5"/>
        <v>1</v>
      </c>
      <c r="M36" s="294">
        <f t="shared" si="6"/>
        <v>2.2580645161290321E-2</v>
      </c>
      <c r="N36" s="299">
        <f t="shared" si="7"/>
        <v>2.2580645161290321E-2</v>
      </c>
    </row>
    <row r="37" spans="1:14" ht="13.5">
      <c r="A37" s="252"/>
      <c r="B37" s="182"/>
      <c r="C37" s="241"/>
      <c r="D37" s="294"/>
      <c r="E37" s="253"/>
      <c r="F37" s="253"/>
      <c r="G37" s="300"/>
      <c r="H37" s="294"/>
      <c r="I37" s="253"/>
      <c r="J37" s="253"/>
      <c r="K37" s="300"/>
      <c r="L37" s="294"/>
      <c r="M37" s="253"/>
      <c r="N37" s="239"/>
    </row>
    <row r="38" spans="1:14" ht="13.5">
      <c r="A38" s="255"/>
      <c r="B38" s="301" t="s">
        <v>22</v>
      </c>
      <c r="C38" s="257">
        <f>SUM(C7:C37)</f>
        <v>251</v>
      </c>
      <c r="D38" s="302">
        <f>C38/$K38</f>
        <v>0.40483870967741936</v>
      </c>
      <c r="E38" s="303">
        <v>1</v>
      </c>
      <c r="F38" s="302">
        <f>C38/$K$38</f>
        <v>0.40483870967741936</v>
      </c>
      <c r="G38" s="304">
        <f>SUM(G7:G36)</f>
        <v>369</v>
      </c>
      <c r="H38" s="302">
        <f>G38/$K38</f>
        <v>0.59516129032258069</v>
      </c>
      <c r="I38" s="303">
        <v>1</v>
      </c>
      <c r="J38" s="302">
        <f>G38/$K$38</f>
        <v>0.59516129032258069</v>
      </c>
      <c r="K38" s="304">
        <f>SUM(K7:K36)</f>
        <v>620</v>
      </c>
      <c r="L38" s="302">
        <f>K38/$K38</f>
        <v>1</v>
      </c>
      <c r="M38" s="303">
        <v>1</v>
      </c>
      <c r="N38" s="305">
        <f>K38/$K$38</f>
        <v>1</v>
      </c>
    </row>
    <row r="39" spans="1:14" ht="13.5">
      <c r="A39" s="19"/>
      <c r="B39" s="19"/>
      <c r="C39" s="19"/>
      <c r="D39" s="19"/>
      <c r="E39" s="19"/>
      <c r="F39" s="19"/>
      <c r="G39" s="20"/>
      <c r="H39" s="19"/>
      <c r="I39" s="19"/>
      <c r="J39" s="19"/>
      <c r="K39" s="20"/>
      <c r="L39" s="19"/>
      <c r="M39" s="19"/>
      <c r="N39" s="19"/>
    </row>
    <row r="41" spans="1:14" s="64" customFormat="1" ht="13.5" thickBot="1">
      <c r="A41" s="8" t="s">
        <v>64</v>
      </c>
      <c r="F41" s="65" t="s">
        <v>57</v>
      </c>
      <c r="G41" s="65"/>
      <c r="H41" s="65"/>
      <c r="I41" s="65"/>
      <c r="J41" s="65" t="s">
        <v>58</v>
      </c>
    </row>
    <row r="42" spans="1:14">
      <c r="A42" s="10" t="s">
        <v>0</v>
      </c>
      <c r="B42" s="10" t="s">
        <v>0</v>
      </c>
      <c r="C42" s="617" t="s">
        <v>86</v>
      </c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</row>
    <row r="43" spans="1:14">
      <c r="A43" s="12"/>
      <c r="B43" s="12"/>
      <c r="C43" s="618" t="s">
        <v>57</v>
      </c>
      <c r="D43" s="619"/>
      <c r="E43" s="619"/>
      <c r="F43" s="619"/>
      <c r="G43" s="619" t="s">
        <v>58</v>
      </c>
      <c r="H43" s="619"/>
      <c r="I43" s="619"/>
      <c r="J43" s="619"/>
      <c r="K43" s="619" t="s">
        <v>22</v>
      </c>
      <c r="L43" s="619"/>
      <c r="M43" s="619"/>
      <c r="N43" s="620"/>
    </row>
    <row r="44" spans="1:14" ht="12.75" thickBot="1">
      <c r="A44" s="16"/>
      <c r="B44" s="16"/>
      <c r="C44" s="29" t="s">
        <v>60</v>
      </c>
      <c r="D44" s="30" t="s">
        <v>61</v>
      </c>
      <c r="E44" s="30" t="s">
        <v>62</v>
      </c>
      <c r="F44" s="30" t="s">
        <v>63</v>
      </c>
      <c r="G44" s="30" t="s">
        <v>60</v>
      </c>
      <c r="H44" s="30" t="s">
        <v>61</v>
      </c>
      <c r="I44" s="30" t="s">
        <v>62</v>
      </c>
      <c r="J44" s="30" t="s">
        <v>63</v>
      </c>
      <c r="K44" s="30" t="s">
        <v>60</v>
      </c>
      <c r="L44" s="30" t="s">
        <v>61</v>
      </c>
      <c r="M44" s="30" t="s">
        <v>62</v>
      </c>
      <c r="N44" s="31" t="s">
        <v>63</v>
      </c>
    </row>
    <row r="45" spans="1:14" ht="13.5">
      <c r="A45" s="17" t="s">
        <v>23</v>
      </c>
      <c r="B45" s="32" t="s">
        <v>1</v>
      </c>
      <c r="C45" s="33">
        <v>3</v>
      </c>
      <c r="D45" s="34">
        <v>9.7000000000000003E-2</v>
      </c>
      <c r="E45" s="34">
        <v>1.9E-2</v>
      </c>
      <c r="F45" s="34">
        <v>4.0000000000000001E-3</v>
      </c>
      <c r="G45" s="35">
        <v>28</v>
      </c>
      <c r="H45" s="34">
        <v>0.90300000000000002</v>
      </c>
      <c r="I45" s="34">
        <v>4.2999999999999997E-2</v>
      </c>
      <c r="J45" s="34">
        <v>3.5000000000000003E-2</v>
      </c>
      <c r="K45" s="35">
        <v>31</v>
      </c>
      <c r="L45" s="34">
        <v>1</v>
      </c>
      <c r="M45" s="34">
        <v>3.7999999999999999E-2</v>
      </c>
      <c r="N45" s="36">
        <v>3.7999999999999999E-2</v>
      </c>
    </row>
    <row r="46" spans="1:14" ht="13.5">
      <c r="A46" s="21"/>
      <c r="B46" s="37" t="s">
        <v>2</v>
      </c>
      <c r="C46" s="38">
        <v>11</v>
      </c>
      <c r="D46" s="39">
        <v>0.78600000000000003</v>
      </c>
      <c r="E46" s="39">
        <v>7.0999999999999994E-2</v>
      </c>
      <c r="F46" s="39">
        <v>1.4E-2</v>
      </c>
      <c r="G46" s="40">
        <v>3</v>
      </c>
      <c r="H46" s="39">
        <v>0.214</v>
      </c>
      <c r="I46" s="39">
        <v>5.0000000000000001E-3</v>
      </c>
      <c r="J46" s="39">
        <v>4.0000000000000001E-3</v>
      </c>
      <c r="K46" s="40">
        <v>14</v>
      </c>
      <c r="L46" s="39">
        <v>1</v>
      </c>
      <c r="M46" s="39">
        <v>1.7000000000000001E-2</v>
      </c>
      <c r="N46" s="41">
        <v>1.7000000000000001E-2</v>
      </c>
    </row>
    <row r="47" spans="1:14" ht="13.5">
      <c r="A47" s="21"/>
      <c r="B47" s="37" t="s">
        <v>12</v>
      </c>
      <c r="C47" s="38">
        <v>0</v>
      </c>
      <c r="D47" s="39">
        <v>0</v>
      </c>
      <c r="E47" s="39">
        <v>0</v>
      </c>
      <c r="F47" s="39">
        <v>0</v>
      </c>
      <c r="G47" s="40">
        <v>14</v>
      </c>
      <c r="H47" s="39">
        <v>1</v>
      </c>
      <c r="I47" s="39">
        <v>2.1000000000000001E-2</v>
      </c>
      <c r="J47" s="39">
        <v>1.7000000000000001E-2</v>
      </c>
      <c r="K47" s="40">
        <v>14</v>
      </c>
      <c r="L47" s="39">
        <v>1</v>
      </c>
      <c r="M47" s="39">
        <v>1.7000000000000001E-2</v>
      </c>
      <c r="N47" s="41">
        <v>1.7000000000000001E-2</v>
      </c>
    </row>
    <row r="48" spans="1:14" ht="13.5">
      <c r="A48" s="21"/>
      <c r="B48" s="37" t="s">
        <v>4</v>
      </c>
      <c r="C48" s="38">
        <v>2</v>
      </c>
      <c r="D48" s="39">
        <v>0.03</v>
      </c>
      <c r="E48" s="39">
        <v>1.2999999999999999E-2</v>
      </c>
      <c r="F48" s="39">
        <v>2E-3</v>
      </c>
      <c r="G48" s="40">
        <v>65</v>
      </c>
      <c r="H48" s="39">
        <v>0.97</v>
      </c>
      <c r="I48" s="39">
        <v>9.9000000000000005E-2</v>
      </c>
      <c r="J48" s="39">
        <v>0.08</v>
      </c>
      <c r="K48" s="40">
        <v>67</v>
      </c>
      <c r="L48" s="39">
        <v>1</v>
      </c>
      <c r="M48" s="39">
        <v>8.3000000000000004E-2</v>
      </c>
      <c r="N48" s="41">
        <v>8.3000000000000004E-2</v>
      </c>
    </row>
    <row r="49" spans="1:14" ht="13.5">
      <c r="A49" s="21"/>
      <c r="B49" s="37" t="s">
        <v>6</v>
      </c>
      <c r="C49" s="38">
        <v>1</v>
      </c>
      <c r="D49" s="39">
        <v>0.1</v>
      </c>
      <c r="E49" s="39">
        <v>6.0000000000000001E-3</v>
      </c>
      <c r="F49" s="39">
        <v>1E-3</v>
      </c>
      <c r="G49" s="40">
        <v>9</v>
      </c>
      <c r="H49" s="39">
        <v>0.9</v>
      </c>
      <c r="I49" s="39">
        <v>1.4E-2</v>
      </c>
      <c r="J49" s="39">
        <v>1.0999999999999999E-2</v>
      </c>
      <c r="K49" s="40">
        <v>10</v>
      </c>
      <c r="L49" s="39">
        <v>1</v>
      </c>
      <c r="M49" s="39">
        <v>1.2E-2</v>
      </c>
      <c r="N49" s="41">
        <v>1.2E-2</v>
      </c>
    </row>
    <row r="50" spans="1:14" ht="13.5">
      <c r="A50" s="21"/>
      <c r="B50" s="37" t="s">
        <v>8</v>
      </c>
      <c r="C50" s="38">
        <v>0</v>
      </c>
      <c r="D50" s="39">
        <v>0</v>
      </c>
      <c r="E50" s="39">
        <v>0</v>
      </c>
      <c r="F50" s="39">
        <v>0</v>
      </c>
      <c r="G50" s="40">
        <v>14</v>
      </c>
      <c r="H50" s="39">
        <v>1</v>
      </c>
      <c r="I50" s="39">
        <v>2.1000000000000001E-2</v>
      </c>
      <c r="J50" s="39">
        <v>1.7000000000000001E-2</v>
      </c>
      <c r="K50" s="40">
        <v>14</v>
      </c>
      <c r="L50" s="39">
        <v>1</v>
      </c>
      <c r="M50" s="39">
        <v>1.7000000000000001E-2</v>
      </c>
      <c r="N50" s="41">
        <v>1.7000000000000001E-2</v>
      </c>
    </row>
    <row r="51" spans="1:14" ht="13.5">
      <c r="A51" s="21"/>
      <c r="B51" s="37" t="s">
        <v>9</v>
      </c>
      <c r="C51" s="38">
        <v>2</v>
      </c>
      <c r="D51" s="39">
        <v>5.7000000000000002E-2</v>
      </c>
      <c r="E51" s="39">
        <v>1.2999999999999999E-2</v>
      </c>
      <c r="F51" s="39">
        <v>2E-3</v>
      </c>
      <c r="G51" s="40">
        <v>33</v>
      </c>
      <c r="H51" s="39">
        <v>0.94299999999999995</v>
      </c>
      <c r="I51" s="39">
        <v>0.05</v>
      </c>
      <c r="J51" s="39">
        <v>4.1000000000000002E-2</v>
      </c>
      <c r="K51" s="40">
        <v>35</v>
      </c>
      <c r="L51" s="39">
        <v>1</v>
      </c>
      <c r="M51" s="39">
        <v>4.2999999999999997E-2</v>
      </c>
      <c r="N51" s="41">
        <v>4.2999999999999997E-2</v>
      </c>
    </row>
    <row r="52" spans="1:14" ht="13.5">
      <c r="A52" s="21"/>
      <c r="B52" s="37" t="s">
        <v>10</v>
      </c>
      <c r="C52" s="38">
        <v>14</v>
      </c>
      <c r="D52" s="39">
        <v>0.58299999999999996</v>
      </c>
      <c r="E52" s="39">
        <v>9.0999999999999998E-2</v>
      </c>
      <c r="F52" s="39">
        <v>1.7000000000000001E-2</v>
      </c>
      <c r="G52" s="40">
        <v>10</v>
      </c>
      <c r="H52" s="39">
        <v>0.41699999999999998</v>
      </c>
      <c r="I52" s="39">
        <v>1.4999999999999999E-2</v>
      </c>
      <c r="J52" s="39">
        <v>1.2E-2</v>
      </c>
      <c r="K52" s="40">
        <v>24</v>
      </c>
      <c r="L52" s="39">
        <v>1</v>
      </c>
      <c r="M52" s="39">
        <v>0.03</v>
      </c>
      <c r="N52" s="41">
        <v>0.03</v>
      </c>
    </row>
    <row r="53" spans="1:14" ht="13.5">
      <c r="A53" s="21"/>
      <c r="B53" s="37" t="s">
        <v>5</v>
      </c>
      <c r="C53" s="38">
        <v>7</v>
      </c>
      <c r="D53" s="39">
        <v>5.0999999999999997E-2</v>
      </c>
      <c r="E53" s="39">
        <v>4.4999999999999998E-2</v>
      </c>
      <c r="F53" s="39">
        <v>8.9999999999999993E-3</v>
      </c>
      <c r="G53" s="40">
        <v>131</v>
      </c>
      <c r="H53" s="39">
        <v>0.94899999999999995</v>
      </c>
      <c r="I53" s="39">
        <v>0.2</v>
      </c>
      <c r="J53" s="39">
        <v>0.16200000000000001</v>
      </c>
      <c r="K53" s="40">
        <v>138</v>
      </c>
      <c r="L53" s="39">
        <v>1</v>
      </c>
      <c r="M53" s="39">
        <v>0.17100000000000001</v>
      </c>
      <c r="N53" s="41">
        <v>0.17100000000000001</v>
      </c>
    </row>
    <row r="54" spans="1:14" ht="13.5">
      <c r="A54" s="21"/>
      <c r="B54" s="37" t="s">
        <v>11</v>
      </c>
      <c r="C54" s="38">
        <v>3</v>
      </c>
      <c r="D54" s="39">
        <v>0.214</v>
      </c>
      <c r="E54" s="39">
        <v>1.9E-2</v>
      </c>
      <c r="F54" s="39">
        <v>4.0000000000000001E-3</v>
      </c>
      <c r="G54" s="40">
        <v>11</v>
      </c>
      <c r="H54" s="39">
        <v>0.78600000000000003</v>
      </c>
      <c r="I54" s="39">
        <v>1.7000000000000001E-2</v>
      </c>
      <c r="J54" s="39">
        <v>1.4E-2</v>
      </c>
      <c r="K54" s="40">
        <v>14</v>
      </c>
      <c r="L54" s="39">
        <v>1</v>
      </c>
      <c r="M54" s="39">
        <v>1.7000000000000001E-2</v>
      </c>
      <c r="N54" s="41">
        <v>1.7000000000000001E-2</v>
      </c>
    </row>
    <row r="55" spans="1:14" ht="13.5">
      <c r="A55" s="21"/>
      <c r="B55" s="37" t="s">
        <v>13</v>
      </c>
      <c r="C55" s="38">
        <v>14</v>
      </c>
      <c r="D55" s="39">
        <v>0.23</v>
      </c>
      <c r="E55" s="39">
        <v>9.0999999999999998E-2</v>
      </c>
      <c r="F55" s="39">
        <v>1.7000000000000001E-2</v>
      </c>
      <c r="G55" s="40">
        <v>47</v>
      </c>
      <c r="H55" s="39">
        <v>0.77</v>
      </c>
      <c r="I55" s="39">
        <v>7.1999999999999995E-2</v>
      </c>
      <c r="J55" s="39">
        <v>5.8000000000000003E-2</v>
      </c>
      <c r="K55" s="40">
        <v>61</v>
      </c>
      <c r="L55" s="39">
        <v>1</v>
      </c>
      <c r="M55" s="39">
        <v>7.4999999999999997E-2</v>
      </c>
      <c r="N55" s="41">
        <v>7.4999999999999997E-2</v>
      </c>
    </row>
    <row r="56" spans="1:14" ht="13.5">
      <c r="A56" s="21"/>
      <c r="B56" s="37" t="s">
        <v>14</v>
      </c>
      <c r="C56" s="38">
        <v>13</v>
      </c>
      <c r="D56" s="39">
        <v>0.28299999999999997</v>
      </c>
      <c r="E56" s="39">
        <v>8.4000000000000005E-2</v>
      </c>
      <c r="F56" s="39">
        <v>1.6E-2</v>
      </c>
      <c r="G56" s="40">
        <v>33</v>
      </c>
      <c r="H56" s="39">
        <v>0.71699999999999997</v>
      </c>
      <c r="I56" s="39">
        <v>0.05</v>
      </c>
      <c r="J56" s="39">
        <v>4.1000000000000002E-2</v>
      </c>
      <c r="K56" s="40">
        <v>46</v>
      </c>
      <c r="L56" s="39">
        <v>1</v>
      </c>
      <c r="M56" s="39">
        <v>5.7000000000000002E-2</v>
      </c>
      <c r="N56" s="41">
        <v>5.7000000000000002E-2</v>
      </c>
    </row>
    <row r="57" spans="1:14" ht="13.5">
      <c r="A57" s="21"/>
      <c r="B57" s="37" t="s">
        <v>15</v>
      </c>
      <c r="C57" s="38">
        <v>14</v>
      </c>
      <c r="D57" s="39">
        <v>0.26900000000000002</v>
      </c>
      <c r="E57" s="39">
        <v>9.0999999999999998E-2</v>
      </c>
      <c r="F57" s="39">
        <v>1.7000000000000001E-2</v>
      </c>
      <c r="G57" s="40">
        <v>38</v>
      </c>
      <c r="H57" s="39">
        <v>0.73099999999999998</v>
      </c>
      <c r="I57" s="39">
        <v>5.8000000000000003E-2</v>
      </c>
      <c r="J57" s="39">
        <v>4.7E-2</v>
      </c>
      <c r="K57" s="40">
        <v>52</v>
      </c>
      <c r="L57" s="39">
        <v>1</v>
      </c>
      <c r="M57" s="39">
        <v>6.4000000000000001E-2</v>
      </c>
      <c r="N57" s="41">
        <v>6.4000000000000001E-2</v>
      </c>
    </row>
    <row r="58" spans="1:14" ht="13.5">
      <c r="A58" s="21"/>
      <c r="B58" s="37" t="s">
        <v>16</v>
      </c>
      <c r="C58" s="38">
        <v>3</v>
      </c>
      <c r="D58" s="39">
        <v>0.13600000000000001</v>
      </c>
      <c r="E58" s="39">
        <v>1.9E-2</v>
      </c>
      <c r="F58" s="39">
        <v>4.0000000000000001E-3</v>
      </c>
      <c r="G58" s="40">
        <v>19</v>
      </c>
      <c r="H58" s="39">
        <v>0.86399999999999999</v>
      </c>
      <c r="I58" s="39">
        <v>2.9000000000000001E-2</v>
      </c>
      <c r="J58" s="39">
        <v>2.3E-2</v>
      </c>
      <c r="K58" s="40">
        <v>22</v>
      </c>
      <c r="L58" s="39">
        <v>1</v>
      </c>
      <c r="M58" s="39">
        <v>2.7E-2</v>
      </c>
      <c r="N58" s="41">
        <v>2.7E-2</v>
      </c>
    </row>
    <row r="59" spans="1:14" ht="13.5">
      <c r="A59" s="21"/>
      <c r="B59" s="37" t="s">
        <v>21</v>
      </c>
      <c r="C59" s="38">
        <v>1</v>
      </c>
      <c r="D59" s="39">
        <v>0.25</v>
      </c>
      <c r="E59" s="39">
        <v>6.0000000000000001E-3</v>
      </c>
      <c r="F59" s="39">
        <v>1E-3</v>
      </c>
      <c r="G59" s="40">
        <v>3</v>
      </c>
      <c r="H59" s="39">
        <v>0.75</v>
      </c>
      <c r="I59" s="39">
        <v>5.0000000000000001E-3</v>
      </c>
      <c r="J59" s="39">
        <v>4.0000000000000001E-3</v>
      </c>
      <c r="K59" s="40">
        <v>4</v>
      </c>
      <c r="L59" s="39">
        <v>1</v>
      </c>
      <c r="M59" s="39">
        <v>5.0000000000000001E-3</v>
      </c>
      <c r="N59" s="41">
        <v>5.0000000000000001E-3</v>
      </c>
    </row>
    <row r="60" spans="1:14" ht="13.5">
      <c r="A60" s="21"/>
      <c r="B60" s="37" t="s">
        <v>17</v>
      </c>
      <c r="C60" s="38">
        <v>15</v>
      </c>
      <c r="D60" s="39">
        <v>0.57699999999999996</v>
      </c>
      <c r="E60" s="39">
        <v>9.7000000000000003E-2</v>
      </c>
      <c r="F60" s="39">
        <v>1.9E-2</v>
      </c>
      <c r="G60" s="40">
        <v>11</v>
      </c>
      <c r="H60" s="39">
        <v>0.42299999999999999</v>
      </c>
      <c r="I60" s="39">
        <v>1.7000000000000001E-2</v>
      </c>
      <c r="J60" s="39">
        <v>1.4E-2</v>
      </c>
      <c r="K60" s="40">
        <v>26</v>
      </c>
      <c r="L60" s="39">
        <v>1</v>
      </c>
      <c r="M60" s="39">
        <v>3.2000000000000001E-2</v>
      </c>
      <c r="N60" s="41">
        <v>3.2000000000000001E-2</v>
      </c>
    </row>
    <row r="61" spans="1:14" ht="13.5">
      <c r="A61" s="21"/>
      <c r="B61" s="37" t="s">
        <v>18</v>
      </c>
      <c r="C61" s="38">
        <v>3</v>
      </c>
      <c r="D61" s="39">
        <v>0.375</v>
      </c>
      <c r="E61" s="39">
        <v>1.9E-2</v>
      </c>
      <c r="F61" s="39">
        <v>4.0000000000000001E-3</v>
      </c>
      <c r="G61" s="40">
        <v>5</v>
      </c>
      <c r="H61" s="39">
        <v>0.625</v>
      </c>
      <c r="I61" s="39">
        <v>8.0000000000000002E-3</v>
      </c>
      <c r="J61" s="39">
        <v>6.0000000000000001E-3</v>
      </c>
      <c r="K61" s="40">
        <v>8</v>
      </c>
      <c r="L61" s="39">
        <v>1</v>
      </c>
      <c r="M61" s="39">
        <v>0.01</v>
      </c>
      <c r="N61" s="41">
        <v>0.01</v>
      </c>
    </row>
    <row r="62" spans="1:14" ht="13.5">
      <c r="A62" s="21"/>
      <c r="B62" s="37" t="s">
        <v>19</v>
      </c>
      <c r="C62" s="38">
        <v>5</v>
      </c>
      <c r="D62" s="39">
        <v>0.114</v>
      </c>
      <c r="E62" s="39">
        <v>3.2000000000000001E-2</v>
      </c>
      <c r="F62" s="39">
        <v>6.0000000000000001E-3</v>
      </c>
      <c r="G62" s="40">
        <v>39</v>
      </c>
      <c r="H62" s="39">
        <v>0.88600000000000001</v>
      </c>
      <c r="I62" s="39">
        <v>0.06</v>
      </c>
      <c r="J62" s="39">
        <v>4.8000000000000001E-2</v>
      </c>
      <c r="K62" s="40">
        <v>44</v>
      </c>
      <c r="L62" s="39">
        <v>1</v>
      </c>
      <c r="M62" s="39">
        <v>5.3999999999999999E-2</v>
      </c>
      <c r="N62" s="41">
        <v>5.3999999999999999E-2</v>
      </c>
    </row>
    <row r="63" spans="1:14" ht="13.5">
      <c r="A63" s="21"/>
      <c r="B63" s="37" t="s">
        <v>65</v>
      </c>
      <c r="C63" s="38">
        <v>0</v>
      </c>
      <c r="D63" s="39">
        <v>0</v>
      </c>
      <c r="E63" s="39">
        <v>0</v>
      </c>
      <c r="F63" s="39">
        <v>0</v>
      </c>
      <c r="G63" s="40">
        <v>61</v>
      </c>
      <c r="H63" s="39">
        <v>1</v>
      </c>
      <c r="I63" s="39">
        <v>9.2999999999999999E-2</v>
      </c>
      <c r="J63" s="39">
        <v>7.4999999999999997E-2</v>
      </c>
      <c r="K63" s="40">
        <v>61</v>
      </c>
      <c r="L63" s="39">
        <v>1</v>
      </c>
      <c r="M63" s="39">
        <v>7.4999999999999997E-2</v>
      </c>
      <c r="N63" s="41">
        <v>7.4999999999999997E-2</v>
      </c>
    </row>
    <row r="64" spans="1:14" ht="13.5">
      <c r="A64" s="21"/>
      <c r="B64" s="37" t="s">
        <v>20</v>
      </c>
      <c r="C64" s="38">
        <v>1</v>
      </c>
      <c r="D64" s="39">
        <v>0.04</v>
      </c>
      <c r="E64" s="39">
        <v>6.0000000000000001E-3</v>
      </c>
      <c r="F64" s="39">
        <v>1E-3</v>
      </c>
      <c r="G64" s="40">
        <v>24</v>
      </c>
      <c r="H64" s="39">
        <v>0.96</v>
      </c>
      <c r="I64" s="39">
        <v>3.6999999999999998E-2</v>
      </c>
      <c r="J64" s="39">
        <v>0.03</v>
      </c>
      <c r="K64" s="40">
        <v>25</v>
      </c>
      <c r="L64" s="39">
        <v>1</v>
      </c>
      <c r="M64" s="39">
        <v>3.1E-2</v>
      </c>
      <c r="N64" s="41">
        <v>3.1E-2</v>
      </c>
    </row>
    <row r="65" spans="1:14" ht="13.5">
      <c r="A65" s="21"/>
      <c r="B65" s="37" t="s">
        <v>7</v>
      </c>
      <c r="C65" s="38">
        <v>32</v>
      </c>
      <c r="D65" s="39">
        <v>0.5</v>
      </c>
      <c r="E65" s="39">
        <v>0.20799999999999999</v>
      </c>
      <c r="F65" s="39">
        <v>0.04</v>
      </c>
      <c r="G65" s="40">
        <v>32</v>
      </c>
      <c r="H65" s="39">
        <v>0.5</v>
      </c>
      <c r="I65" s="39">
        <v>4.9000000000000002E-2</v>
      </c>
      <c r="J65" s="39">
        <v>0.04</v>
      </c>
      <c r="K65" s="40">
        <v>64</v>
      </c>
      <c r="L65" s="39">
        <v>1</v>
      </c>
      <c r="M65" s="39">
        <v>7.9000000000000001E-2</v>
      </c>
      <c r="N65" s="41">
        <v>7.9000000000000001E-2</v>
      </c>
    </row>
    <row r="66" spans="1:14" ht="13.5">
      <c r="A66" s="21"/>
      <c r="B66" s="37" t="s">
        <v>3</v>
      </c>
      <c r="C66" s="42">
        <v>2</v>
      </c>
      <c r="D66" s="43">
        <v>7.6999999999999999E-2</v>
      </c>
      <c r="E66" s="43">
        <v>1.2999999999999999E-2</v>
      </c>
      <c r="F66" s="43">
        <v>2E-3</v>
      </c>
      <c r="G66" s="44">
        <v>24</v>
      </c>
      <c r="H66" s="43">
        <v>0.92300000000000004</v>
      </c>
      <c r="I66" s="43">
        <v>3.6999999999999998E-2</v>
      </c>
      <c r="J66" s="43">
        <v>0.03</v>
      </c>
      <c r="K66" s="44">
        <v>26</v>
      </c>
      <c r="L66" s="43">
        <v>1</v>
      </c>
      <c r="M66" s="43">
        <v>3.2000000000000001E-2</v>
      </c>
      <c r="N66" s="45">
        <v>3.2000000000000001E-2</v>
      </c>
    </row>
    <row r="67" spans="1:14" ht="13.5">
      <c r="A67" s="21"/>
      <c r="B67" s="37" t="s">
        <v>165</v>
      </c>
      <c r="C67" s="38">
        <v>8</v>
      </c>
      <c r="D67" s="39">
        <v>0.88900000000000001</v>
      </c>
      <c r="E67" s="39">
        <v>5.1999999999999998E-2</v>
      </c>
      <c r="F67" s="39">
        <v>0.01</v>
      </c>
      <c r="G67" s="40">
        <v>1</v>
      </c>
      <c r="H67" s="39">
        <v>0.111</v>
      </c>
      <c r="I67" s="39">
        <v>2E-3</v>
      </c>
      <c r="J67" s="39">
        <v>1E-3</v>
      </c>
      <c r="K67" s="40">
        <v>9</v>
      </c>
      <c r="L67" s="39">
        <v>1</v>
      </c>
      <c r="M67" s="39">
        <v>1.0999999999999999E-2</v>
      </c>
      <c r="N67" s="41">
        <v>1.0999999999999999E-2</v>
      </c>
    </row>
    <row r="68" spans="1:14" ht="13.5">
      <c r="A68" s="21"/>
      <c r="B68" s="46"/>
      <c r="C68" s="42"/>
      <c r="D68" s="43"/>
      <c r="E68" s="43"/>
      <c r="F68" s="43"/>
      <c r="G68" s="44"/>
      <c r="H68" s="43"/>
      <c r="I68" s="43"/>
      <c r="J68" s="43"/>
      <c r="K68" s="44"/>
      <c r="L68" s="43"/>
      <c r="M68" s="43"/>
      <c r="N68" s="45"/>
    </row>
    <row r="69" spans="1:14" ht="14.25" thickBot="1">
      <c r="A69" s="23"/>
      <c r="B69" s="24" t="s">
        <v>22</v>
      </c>
      <c r="C69" s="25">
        <v>154</v>
      </c>
      <c r="D69" s="26">
        <v>0.19</v>
      </c>
      <c r="E69" s="26">
        <v>1</v>
      </c>
      <c r="F69" s="26">
        <v>0.19</v>
      </c>
      <c r="G69" s="27">
        <v>655</v>
      </c>
      <c r="H69" s="26">
        <v>0.81</v>
      </c>
      <c r="I69" s="26">
        <v>1</v>
      </c>
      <c r="J69" s="26">
        <v>0.81</v>
      </c>
      <c r="K69" s="27">
        <v>809</v>
      </c>
      <c r="L69" s="26">
        <v>1</v>
      </c>
      <c r="M69" s="26">
        <v>1</v>
      </c>
      <c r="N69" s="28">
        <v>1</v>
      </c>
    </row>
    <row r="70" spans="1:14" ht="13.5">
      <c r="A70" s="20"/>
      <c r="B70" s="19"/>
      <c r="C70" s="20"/>
      <c r="D70" s="19"/>
      <c r="E70" s="19"/>
      <c r="F70" s="19"/>
      <c r="G70" s="20"/>
      <c r="H70" s="19"/>
      <c r="I70" s="19"/>
      <c r="J70" s="19"/>
      <c r="K70" s="20"/>
      <c r="L70" s="19"/>
      <c r="M70" s="19"/>
      <c r="N70" s="19"/>
    </row>
    <row r="71" spans="1:14" ht="12.75">
      <c r="A71" s="8" t="s">
        <v>66</v>
      </c>
      <c r="F71" s="9" t="s">
        <v>57</v>
      </c>
      <c r="G71" s="9"/>
      <c r="H71" s="9"/>
      <c r="I71" s="9"/>
      <c r="J71" s="9" t="s">
        <v>58</v>
      </c>
    </row>
    <row r="72" spans="1:14" ht="24" customHeight="1">
      <c r="A72" s="306"/>
      <c r="B72" s="307"/>
      <c r="C72" s="614" t="s">
        <v>86</v>
      </c>
      <c r="D72" s="615"/>
      <c r="E72" s="615"/>
      <c r="F72" s="615"/>
      <c r="G72" s="616"/>
      <c r="H72" s="50"/>
    </row>
    <row r="73" spans="1:14">
      <c r="A73" s="308"/>
      <c r="B73" s="309"/>
      <c r="C73" s="611" t="s">
        <v>67</v>
      </c>
      <c r="D73" s="612"/>
      <c r="E73" s="612"/>
      <c r="F73" s="612"/>
      <c r="G73" s="613"/>
      <c r="H73" s="50"/>
    </row>
    <row r="74" spans="1:14" ht="45">
      <c r="A74" s="308"/>
      <c r="B74" s="309"/>
      <c r="C74" s="310" t="s">
        <v>42</v>
      </c>
      <c r="D74" s="311">
        <v>2010</v>
      </c>
      <c r="E74" s="312">
        <v>2005</v>
      </c>
      <c r="F74" s="313">
        <v>2000</v>
      </c>
      <c r="G74" s="314" t="s">
        <v>87</v>
      </c>
      <c r="H74" s="51"/>
      <c r="I74" s="51"/>
      <c r="J74" s="52"/>
      <c r="N74" s="6"/>
    </row>
    <row r="75" spans="1:14" ht="13.5">
      <c r="A75" s="315" t="s">
        <v>23</v>
      </c>
      <c r="B75" s="316" t="s">
        <v>1</v>
      </c>
      <c r="C75" s="317">
        <f t="shared" ref="C75:D104" si="10">C7</f>
        <v>1</v>
      </c>
      <c r="D75" s="318">
        <f t="shared" si="10"/>
        <v>4.7619047619047616E-2</v>
      </c>
      <c r="E75" s="319">
        <v>9.7000000000000003E-2</v>
      </c>
      <c r="F75" s="320">
        <v>5.5555555555555552E-2</v>
      </c>
      <c r="G75" s="321">
        <f>E75-F75</f>
        <v>4.144444444444445E-2</v>
      </c>
      <c r="H75" s="53"/>
      <c r="I75" s="54"/>
      <c r="J75" s="55"/>
      <c r="N75" s="6"/>
    </row>
    <row r="76" spans="1:14" ht="13.5">
      <c r="A76" s="322"/>
      <c r="B76" s="323" t="s">
        <v>2</v>
      </c>
      <c r="C76" s="324">
        <f t="shared" si="10"/>
        <v>28</v>
      </c>
      <c r="D76" s="325">
        <f t="shared" si="10"/>
        <v>0.8</v>
      </c>
      <c r="E76" s="326">
        <v>0.78600000000000003</v>
      </c>
      <c r="F76" s="327">
        <v>0.67647058823529405</v>
      </c>
      <c r="G76" s="328">
        <f>E76-F76</f>
        <v>0.10952941176470599</v>
      </c>
      <c r="H76" s="53"/>
      <c r="I76" s="54"/>
      <c r="J76" s="55"/>
      <c r="N76" s="6"/>
    </row>
    <row r="77" spans="1:14" ht="13.5">
      <c r="A77" s="322"/>
      <c r="B77" s="323" t="s">
        <v>45</v>
      </c>
      <c r="C77" s="324">
        <f t="shared" si="10"/>
        <v>2</v>
      </c>
      <c r="D77" s="325">
        <f t="shared" si="10"/>
        <v>0.5</v>
      </c>
      <c r="E77" s="326"/>
      <c r="F77" s="327"/>
      <c r="G77" s="328"/>
      <c r="H77" s="53"/>
      <c r="I77" s="6"/>
      <c r="J77" s="55"/>
      <c r="N77" s="6"/>
    </row>
    <row r="78" spans="1:14" ht="13.5">
      <c r="A78" s="322"/>
      <c r="B78" s="323" t="s">
        <v>46</v>
      </c>
      <c r="C78" s="324">
        <f t="shared" si="10"/>
        <v>24</v>
      </c>
      <c r="D78" s="325">
        <f t="shared" si="10"/>
        <v>0.88888888888888884</v>
      </c>
      <c r="E78" s="326"/>
      <c r="F78" s="327"/>
      <c r="G78" s="328"/>
      <c r="H78" s="53"/>
      <c r="I78" s="6"/>
      <c r="J78" s="55"/>
      <c r="N78" s="6"/>
    </row>
    <row r="79" spans="1:14" ht="13.5">
      <c r="A79" s="322"/>
      <c r="B79" s="323" t="s">
        <v>12</v>
      </c>
      <c r="C79" s="324">
        <f t="shared" si="10"/>
        <v>2</v>
      </c>
      <c r="D79" s="325">
        <f t="shared" si="10"/>
        <v>9.0909090909090912E-2</v>
      </c>
      <c r="E79" s="326">
        <v>0</v>
      </c>
      <c r="F79" s="327"/>
      <c r="G79" s="328"/>
      <c r="H79" s="53"/>
      <c r="I79" s="6"/>
      <c r="J79" s="55"/>
      <c r="N79" s="6"/>
    </row>
    <row r="80" spans="1:14" ht="13.5">
      <c r="A80" s="322"/>
      <c r="B80" s="323" t="s">
        <v>4</v>
      </c>
      <c r="C80" s="324">
        <f t="shared" si="10"/>
        <v>1</v>
      </c>
      <c r="D80" s="325">
        <f t="shared" si="10"/>
        <v>6.6666666666666666E-2</v>
      </c>
      <c r="E80" s="326">
        <v>0.03</v>
      </c>
      <c r="F80" s="327"/>
      <c r="G80" s="328"/>
      <c r="H80" s="53"/>
      <c r="I80" s="6"/>
      <c r="J80" s="55"/>
      <c r="N80" s="6"/>
    </row>
    <row r="81" spans="1:14" ht="13.5">
      <c r="A81" s="322"/>
      <c r="B81" s="323" t="s">
        <v>6</v>
      </c>
      <c r="C81" s="324">
        <f t="shared" si="10"/>
        <v>1</v>
      </c>
      <c r="D81" s="329">
        <f t="shared" si="10"/>
        <v>0.2</v>
      </c>
      <c r="E81" s="326">
        <v>0.1</v>
      </c>
      <c r="F81" s="327">
        <v>0</v>
      </c>
      <c r="G81" s="328">
        <f>E81-F81</f>
        <v>0.1</v>
      </c>
      <c r="H81" s="53"/>
      <c r="I81" s="6"/>
      <c r="J81" s="55"/>
      <c r="N81" s="6"/>
    </row>
    <row r="82" spans="1:14" ht="13.5">
      <c r="A82" s="322"/>
      <c r="B82" s="323" t="s">
        <v>8</v>
      </c>
      <c r="C82" s="324">
        <f t="shared" si="10"/>
        <v>0</v>
      </c>
      <c r="D82" s="325">
        <f t="shared" si="10"/>
        <v>0</v>
      </c>
      <c r="E82" s="326">
        <v>0</v>
      </c>
      <c r="F82" s="327"/>
      <c r="G82" s="328"/>
      <c r="H82" s="53"/>
      <c r="I82" s="6"/>
      <c r="J82" s="55"/>
      <c r="N82" s="6"/>
    </row>
    <row r="83" spans="1:14" ht="13.5">
      <c r="A83" s="322"/>
      <c r="B83" s="323" t="s">
        <v>9</v>
      </c>
      <c r="C83" s="324">
        <f t="shared" si="10"/>
        <v>9</v>
      </c>
      <c r="D83" s="325">
        <f t="shared" si="10"/>
        <v>0.28125</v>
      </c>
      <c r="E83" s="326">
        <v>5.7000000000000002E-2</v>
      </c>
      <c r="F83" s="327">
        <v>0.19230769230769229</v>
      </c>
      <c r="G83" s="328">
        <f>E83-F83</f>
        <v>-0.1353076923076923</v>
      </c>
      <c r="H83" s="53"/>
      <c r="I83" s="6"/>
      <c r="J83" s="55"/>
      <c r="N83" s="6"/>
    </row>
    <row r="84" spans="1:14" ht="13.5">
      <c r="A84" s="322"/>
      <c r="B84" s="323" t="s">
        <v>10</v>
      </c>
      <c r="C84" s="324">
        <f t="shared" si="10"/>
        <v>15</v>
      </c>
      <c r="D84" s="325">
        <f t="shared" si="10"/>
        <v>0.65217391304347827</v>
      </c>
      <c r="E84" s="326">
        <v>0.58299999999999996</v>
      </c>
      <c r="F84" s="327">
        <v>0.72857142857142865</v>
      </c>
      <c r="G84" s="328">
        <f>E84-F84</f>
        <v>-0.14557142857142868</v>
      </c>
      <c r="H84" s="53"/>
      <c r="I84" s="6"/>
      <c r="J84" s="55"/>
      <c r="N84" s="6"/>
    </row>
    <row r="85" spans="1:14" ht="13.5">
      <c r="A85" s="322"/>
      <c r="B85" s="323" t="s">
        <v>47</v>
      </c>
      <c r="C85" s="324">
        <f t="shared" si="10"/>
        <v>0</v>
      </c>
      <c r="D85" s="325">
        <f t="shared" si="10"/>
        <v>0</v>
      </c>
      <c r="E85" s="326"/>
      <c r="F85" s="327"/>
      <c r="G85" s="328"/>
      <c r="H85" s="53"/>
      <c r="I85" s="6"/>
      <c r="J85" s="55"/>
      <c r="N85" s="6"/>
    </row>
    <row r="86" spans="1:14" ht="13.5">
      <c r="A86" s="322"/>
      <c r="B86" s="323" t="s">
        <v>5</v>
      </c>
      <c r="C86" s="324">
        <f t="shared" si="10"/>
        <v>13</v>
      </c>
      <c r="D86" s="325">
        <f t="shared" si="10"/>
        <v>0.25</v>
      </c>
      <c r="E86" s="326">
        <v>5.0999999999999997E-2</v>
      </c>
      <c r="F86" s="327">
        <v>4.301075268817204E-2</v>
      </c>
      <c r="G86" s="328">
        <f>E86-F86</f>
        <v>7.9892473118279572E-3</v>
      </c>
      <c r="H86" s="53"/>
      <c r="I86" s="6"/>
      <c r="J86" s="55"/>
      <c r="N86" s="6"/>
    </row>
    <row r="87" spans="1:14" ht="13.5">
      <c r="A87" s="322"/>
      <c r="B87" s="323" t="s">
        <v>11</v>
      </c>
      <c r="C87" s="324">
        <f t="shared" si="10"/>
        <v>18</v>
      </c>
      <c r="D87" s="325">
        <f t="shared" si="10"/>
        <v>0.66666666666666663</v>
      </c>
      <c r="E87" s="585">
        <v>0.214</v>
      </c>
      <c r="F87" s="327">
        <v>0.7</v>
      </c>
      <c r="G87" s="328">
        <f>E87-F87</f>
        <v>-0.48599999999999999</v>
      </c>
      <c r="H87" s="53"/>
      <c r="I87" s="6"/>
      <c r="J87" s="55"/>
      <c r="N87" s="6"/>
    </row>
    <row r="88" spans="1:14" ht="13.5">
      <c r="A88" s="322"/>
      <c r="B88" s="323" t="s">
        <v>13</v>
      </c>
      <c r="C88" s="324">
        <f t="shared" si="10"/>
        <v>8</v>
      </c>
      <c r="D88" s="325">
        <f t="shared" si="10"/>
        <v>0.36363636363636365</v>
      </c>
      <c r="E88" s="585">
        <v>0.23</v>
      </c>
      <c r="F88" s="327">
        <v>9.3023255813953487E-2</v>
      </c>
      <c r="G88" s="328">
        <f>E88-F88</f>
        <v>0.13697674418604652</v>
      </c>
      <c r="H88" s="53"/>
      <c r="I88" s="6"/>
      <c r="J88" s="55"/>
      <c r="N88" s="6"/>
    </row>
    <row r="89" spans="1:14" ht="13.5">
      <c r="A89" s="322"/>
      <c r="B89" s="323" t="s">
        <v>14</v>
      </c>
      <c r="C89" s="324">
        <f t="shared" si="10"/>
        <v>9</v>
      </c>
      <c r="D89" s="325">
        <f t="shared" si="10"/>
        <v>0.29032258064516131</v>
      </c>
      <c r="E89" s="585">
        <v>0.28299999999999997</v>
      </c>
      <c r="F89" s="327"/>
      <c r="G89" s="328"/>
      <c r="H89" s="53"/>
      <c r="I89" s="6"/>
      <c r="J89" s="55"/>
      <c r="N89" s="6"/>
    </row>
    <row r="90" spans="1:14" ht="13.5">
      <c r="A90" s="322"/>
      <c r="B90" s="323" t="s">
        <v>15</v>
      </c>
      <c r="C90" s="324">
        <f t="shared" si="10"/>
        <v>30</v>
      </c>
      <c r="D90" s="325">
        <f t="shared" si="10"/>
        <v>0.73170731707317072</v>
      </c>
      <c r="E90" s="585">
        <v>0.26900000000000002</v>
      </c>
      <c r="F90" s="327"/>
      <c r="G90" s="328"/>
      <c r="H90" s="53"/>
      <c r="I90" s="6"/>
      <c r="J90" s="55"/>
    </row>
    <row r="91" spans="1:14" ht="13.5">
      <c r="A91" s="322"/>
      <c r="B91" s="323" t="s">
        <v>48</v>
      </c>
      <c r="C91" s="324">
        <f t="shared" si="10"/>
        <v>1</v>
      </c>
      <c r="D91" s="325">
        <f t="shared" si="10"/>
        <v>6.25E-2</v>
      </c>
      <c r="E91" s="585"/>
      <c r="F91" s="327"/>
      <c r="G91" s="328"/>
      <c r="H91" s="53"/>
      <c r="I91" s="6"/>
      <c r="J91" s="55"/>
    </row>
    <row r="92" spans="1:14" ht="13.5">
      <c r="A92" s="322"/>
      <c r="B92" s="323" t="s">
        <v>16</v>
      </c>
      <c r="C92" s="324">
        <f t="shared" si="10"/>
        <v>0</v>
      </c>
      <c r="D92" s="325">
        <f t="shared" si="10"/>
        <v>0</v>
      </c>
      <c r="E92" s="585">
        <v>0.13600000000000001</v>
      </c>
      <c r="F92" s="327"/>
      <c r="G92" s="328"/>
      <c r="H92" s="53"/>
      <c r="I92" s="6"/>
      <c r="J92" s="55"/>
    </row>
    <row r="93" spans="1:14" ht="13.5">
      <c r="A93" s="322"/>
      <c r="B93" s="323" t="s">
        <v>21</v>
      </c>
      <c r="C93" s="324">
        <f t="shared" si="10"/>
        <v>2</v>
      </c>
      <c r="D93" s="325">
        <f t="shared" si="10"/>
        <v>0.5</v>
      </c>
      <c r="E93" s="585">
        <v>0.25</v>
      </c>
      <c r="F93" s="327"/>
      <c r="G93" s="328"/>
      <c r="H93" s="53"/>
      <c r="I93" s="6"/>
      <c r="J93" s="55"/>
    </row>
    <row r="94" spans="1:14" ht="13.5">
      <c r="A94" s="322"/>
      <c r="B94" s="323" t="s">
        <v>17</v>
      </c>
      <c r="C94" s="324">
        <f t="shared" si="10"/>
        <v>7</v>
      </c>
      <c r="D94" s="325">
        <f t="shared" si="10"/>
        <v>0.63636363636363635</v>
      </c>
      <c r="E94" s="585">
        <v>0.57699999999999996</v>
      </c>
      <c r="F94" s="327">
        <v>0.58695652173913049</v>
      </c>
      <c r="G94" s="328">
        <f>E94-F94</f>
        <v>-9.9565217391305305E-3</v>
      </c>
      <c r="H94" s="53"/>
      <c r="I94" s="54"/>
      <c r="J94" s="55"/>
    </row>
    <row r="95" spans="1:14" ht="13.5">
      <c r="A95" s="322"/>
      <c r="B95" s="323" t="s">
        <v>18</v>
      </c>
      <c r="C95" s="324">
        <f t="shared" si="10"/>
        <v>1</v>
      </c>
      <c r="D95" s="325">
        <f t="shared" si="10"/>
        <v>0.1111111111111111</v>
      </c>
      <c r="E95" s="585">
        <v>0.375</v>
      </c>
      <c r="F95" s="327">
        <v>3.2258064516129031E-2</v>
      </c>
      <c r="G95" s="328">
        <f>E95-F95</f>
        <v>0.342741935483871</v>
      </c>
      <c r="H95" s="53"/>
      <c r="I95" s="54"/>
      <c r="J95" s="55"/>
    </row>
    <row r="96" spans="1:14" ht="13.5">
      <c r="A96" s="322"/>
      <c r="B96" s="323" t="s">
        <v>19</v>
      </c>
      <c r="C96" s="324">
        <f t="shared" si="10"/>
        <v>3</v>
      </c>
      <c r="D96" s="325">
        <f t="shared" si="10"/>
        <v>0.16666666666666666</v>
      </c>
      <c r="E96" s="585">
        <v>0.114</v>
      </c>
      <c r="F96" s="327"/>
      <c r="G96" s="328"/>
      <c r="H96" s="53"/>
      <c r="I96" s="54"/>
      <c r="J96" s="55"/>
    </row>
    <row r="97" spans="1:14" ht="15" customHeight="1">
      <c r="A97" s="322"/>
      <c r="B97" s="323" t="s">
        <v>49</v>
      </c>
      <c r="C97" s="324">
        <f t="shared" si="10"/>
        <v>18</v>
      </c>
      <c r="D97" s="325">
        <f t="shared" si="10"/>
        <v>0.75</v>
      </c>
      <c r="E97" s="585"/>
      <c r="F97" s="327"/>
      <c r="G97" s="328"/>
      <c r="H97" s="53"/>
      <c r="I97" s="54"/>
      <c r="J97" s="55"/>
    </row>
    <row r="98" spans="1:14" ht="15" customHeight="1">
      <c r="A98" s="322"/>
      <c r="B98" s="323" t="s">
        <v>50</v>
      </c>
      <c r="C98" s="324">
        <f t="shared" si="10"/>
        <v>8</v>
      </c>
      <c r="D98" s="325">
        <f t="shared" si="10"/>
        <v>0.42105263157894735</v>
      </c>
      <c r="E98" s="585"/>
      <c r="F98" s="327"/>
      <c r="G98" s="328"/>
      <c r="H98" s="53"/>
      <c r="I98" s="54"/>
      <c r="J98" s="55"/>
    </row>
    <row r="99" spans="1:14" ht="15" customHeight="1">
      <c r="A99" s="322"/>
      <c r="B99" s="323" t="s">
        <v>44</v>
      </c>
      <c r="C99" s="324">
        <f t="shared" si="10"/>
        <v>0</v>
      </c>
      <c r="D99" s="325">
        <f t="shared" si="10"/>
        <v>0</v>
      </c>
      <c r="E99" s="585">
        <v>0</v>
      </c>
      <c r="F99" s="327">
        <v>0</v>
      </c>
      <c r="G99" s="328">
        <f>E99-F99</f>
        <v>0</v>
      </c>
      <c r="H99" s="53"/>
      <c r="I99" s="54"/>
      <c r="J99" s="55"/>
    </row>
    <row r="100" spans="1:14" ht="15" customHeight="1">
      <c r="A100" s="322"/>
      <c r="B100" s="323" t="s">
        <v>20</v>
      </c>
      <c r="C100" s="324">
        <f t="shared" si="10"/>
        <v>1</v>
      </c>
      <c r="D100" s="325">
        <f t="shared" si="10"/>
        <v>6.6666666666666666E-2</v>
      </c>
      <c r="E100" s="585">
        <v>0.04</v>
      </c>
      <c r="F100" s="327">
        <v>0.13636363636363635</v>
      </c>
      <c r="G100" s="328">
        <f>E100-F100</f>
        <v>-9.6363636363636346E-2</v>
      </c>
      <c r="H100" s="53"/>
      <c r="I100" s="54"/>
      <c r="J100" s="55"/>
    </row>
    <row r="101" spans="1:14" ht="15" customHeight="1">
      <c r="A101" s="322"/>
      <c r="B101" s="323" t="s">
        <v>7</v>
      </c>
      <c r="C101" s="324">
        <f t="shared" si="10"/>
        <v>35</v>
      </c>
      <c r="D101" s="325">
        <f t="shared" si="10"/>
        <v>0.59322033898305082</v>
      </c>
      <c r="E101" s="585">
        <v>0.5</v>
      </c>
      <c r="F101" s="327">
        <v>0.38461538461538458</v>
      </c>
      <c r="G101" s="328">
        <f>E101-F101</f>
        <v>0.11538461538461542</v>
      </c>
      <c r="H101" s="53"/>
      <c r="I101" s="54"/>
      <c r="J101" s="55"/>
    </row>
    <row r="102" spans="1:14" ht="15" customHeight="1">
      <c r="A102" s="322"/>
      <c r="B102" s="323" t="s">
        <v>29</v>
      </c>
      <c r="C102" s="324">
        <f t="shared" si="10"/>
        <v>1</v>
      </c>
      <c r="D102" s="325">
        <f t="shared" si="10"/>
        <v>6.6666666666666666E-2</v>
      </c>
      <c r="E102" s="585"/>
      <c r="F102" s="327">
        <v>8.3333333333333343E-2</v>
      </c>
      <c r="G102" s="328"/>
      <c r="H102" s="53"/>
      <c r="I102" s="54"/>
      <c r="J102" s="55"/>
    </row>
    <row r="103" spans="1:14" ht="15" customHeight="1">
      <c r="A103" s="322"/>
      <c r="B103" s="323" t="s">
        <v>3</v>
      </c>
      <c r="C103" s="324">
        <f t="shared" si="10"/>
        <v>2</v>
      </c>
      <c r="D103" s="325">
        <f t="shared" si="10"/>
        <v>0.15384615384615385</v>
      </c>
      <c r="E103" s="585">
        <v>7.6999999999999999E-2</v>
      </c>
      <c r="F103" s="327">
        <v>0.15625</v>
      </c>
      <c r="G103" s="328">
        <f>E103-F103</f>
        <v>-7.9250000000000001E-2</v>
      </c>
      <c r="H103" s="53"/>
      <c r="I103" s="54"/>
      <c r="J103" s="55"/>
    </row>
    <row r="104" spans="1:14" ht="13.5">
      <c r="A104" s="322"/>
      <c r="B104" s="323" t="s">
        <v>165</v>
      </c>
      <c r="C104" s="324">
        <f t="shared" si="10"/>
        <v>11</v>
      </c>
      <c r="D104" s="325">
        <f t="shared" si="10"/>
        <v>0.7857142857142857</v>
      </c>
      <c r="E104" s="585">
        <v>0.88900000000000001</v>
      </c>
      <c r="F104" s="327">
        <v>0.67123287671232879</v>
      </c>
      <c r="G104" s="328">
        <f>E104-F104</f>
        <v>0.21776712328767123</v>
      </c>
      <c r="H104" s="53"/>
      <c r="I104" s="6"/>
      <c r="J104" s="55"/>
      <c r="N104" s="6"/>
    </row>
    <row r="105" spans="1:14" ht="15" customHeight="1">
      <c r="A105" s="322"/>
      <c r="B105" s="331"/>
      <c r="C105" s="324"/>
      <c r="D105" s="325"/>
      <c r="E105" s="585"/>
      <c r="F105" s="327"/>
      <c r="G105" s="328"/>
      <c r="H105" s="53"/>
      <c r="I105" s="54"/>
      <c r="J105" s="55"/>
    </row>
    <row r="106" spans="1:14" ht="15" customHeight="1">
      <c r="A106" s="332"/>
      <c r="B106" s="333" t="s">
        <v>22</v>
      </c>
      <c r="C106" s="334">
        <f>C38</f>
        <v>251</v>
      </c>
      <c r="D106" s="335">
        <f>D38</f>
        <v>0.40483870967741936</v>
      </c>
      <c r="E106" s="584">
        <v>0.19</v>
      </c>
      <c r="F106" s="337">
        <v>0.3108108108108108</v>
      </c>
      <c r="G106" s="338">
        <f>E106-F106</f>
        <v>-0.1208108108108108</v>
      </c>
      <c r="H106" s="53"/>
      <c r="I106" s="54"/>
      <c r="J106" s="55"/>
    </row>
    <row r="107" spans="1:14">
      <c r="D107" s="3">
        <v>2005</v>
      </c>
      <c r="E107" s="3"/>
      <c r="F107" s="9"/>
      <c r="G107" s="9">
        <v>2000</v>
      </c>
      <c r="H107" s="9"/>
      <c r="I107" s="9"/>
      <c r="J107" s="9"/>
    </row>
    <row r="108" spans="1:14">
      <c r="D108" s="3"/>
      <c r="E108" s="3"/>
      <c r="F108" s="9"/>
      <c r="G108" s="9"/>
      <c r="H108" s="9"/>
      <c r="I108" s="9"/>
      <c r="J108" s="9"/>
    </row>
    <row r="109" spans="1:14">
      <c r="D109" s="3">
        <v>2005</v>
      </c>
      <c r="E109" s="3"/>
      <c r="F109" s="9"/>
      <c r="G109" s="9">
        <v>2000</v>
      </c>
      <c r="H109" s="9"/>
      <c r="I109" s="9"/>
      <c r="J109" s="9"/>
    </row>
    <row r="110" spans="1:14">
      <c r="A110" s="262" t="s">
        <v>0</v>
      </c>
      <c r="B110" s="598" t="s">
        <v>0</v>
      </c>
      <c r="C110" s="625" t="s">
        <v>88</v>
      </c>
      <c r="D110" s="626"/>
      <c r="E110" s="626"/>
      <c r="F110" s="626"/>
      <c r="G110" s="626"/>
      <c r="H110" s="626"/>
      <c r="I110" s="627"/>
      <c r="J110" s="9"/>
    </row>
    <row r="111" spans="1:14" ht="33.75">
      <c r="A111" s="599"/>
      <c r="B111" s="600"/>
      <c r="C111" s="264" t="s">
        <v>42</v>
      </c>
      <c r="D111" s="265" t="s">
        <v>43</v>
      </c>
      <c r="E111" s="266" t="s">
        <v>24</v>
      </c>
      <c r="F111" s="266" t="s">
        <v>25</v>
      </c>
      <c r="G111" s="267" t="s">
        <v>26</v>
      </c>
      <c r="H111" s="268" t="s">
        <v>28</v>
      </c>
      <c r="I111" s="269" t="s">
        <v>27</v>
      </c>
      <c r="J111" s="9"/>
      <c r="K111" s="9"/>
      <c r="L111" s="9"/>
    </row>
    <row r="112" spans="1:14" ht="13.5">
      <c r="A112" s="270" t="s">
        <v>23</v>
      </c>
      <c r="B112" s="271" t="s">
        <v>1</v>
      </c>
      <c r="C112" s="272">
        <v>0</v>
      </c>
      <c r="D112" s="273">
        <v>0</v>
      </c>
      <c r="E112" s="274">
        <v>2</v>
      </c>
      <c r="F112" s="274">
        <v>15</v>
      </c>
      <c r="G112" s="274">
        <v>7.1</v>
      </c>
      <c r="H112" s="275">
        <v>18</v>
      </c>
      <c r="I112" s="276">
        <v>30.555555555555554</v>
      </c>
      <c r="J112" s="9"/>
      <c r="K112" s="9"/>
      <c r="L112" s="9"/>
    </row>
    <row r="113" spans="1:13" ht="13.5">
      <c r="A113" s="270"/>
      <c r="B113" s="277" t="s">
        <v>2</v>
      </c>
      <c r="C113" s="278">
        <v>26</v>
      </c>
      <c r="D113" s="279">
        <v>371.5</v>
      </c>
      <c r="E113" s="280">
        <v>5</v>
      </c>
      <c r="F113" s="280">
        <v>331.8</v>
      </c>
      <c r="G113" s="280">
        <v>203.4</v>
      </c>
      <c r="H113" s="281">
        <v>36</v>
      </c>
      <c r="I113" s="282">
        <v>145.52777777777783</v>
      </c>
      <c r="J113" s="9"/>
      <c r="K113" s="9"/>
      <c r="L113" s="9"/>
    </row>
    <row r="114" spans="1:13" ht="13.5">
      <c r="A114" s="270"/>
      <c r="B114" s="277" t="s">
        <v>45</v>
      </c>
      <c r="C114" s="278">
        <v>1</v>
      </c>
      <c r="D114" s="279">
        <v>850</v>
      </c>
      <c r="E114" s="280"/>
      <c r="F114" s="280"/>
      <c r="G114" s="280"/>
      <c r="H114" s="281"/>
      <c r="I114" s="282"/>
      <c r="J114" s="9"/>
      <c r="K114" s="9"/>
      <c r="L114" s="9"/>
    </row>
    <row r="115" spans="1:13" ht="13.5">
      <c r="A115" s="270"/>
      <c r="B115" s="277" t="s">
        <v>46</v>
      </c>
      <c r="C115" s="278">
        <v>18</v>
      </c>
      <c r="D115" s="279">
        <v>208.66666666666666</v>
      </c>
      <c r="E115" s="280"/>
      <c r="F115" s="280"/>
      <c r="G115" s="280"/>
      <c r="H115" s="281"/>
      <c r="I115" s="282"/>
      <c r="J115" s="9"/>
      <c r="K115" s="9"/>
      <c r="L115" s="9"/>
    </row>
    <row r="116" spans="1:13" ht="13.5">
      <c r="A116" s="270"/>
      <c r="B116" s="277" t="s">
        <v>12</v>
      </c>
      <c r="C116" s="278">
        <v>2</v>
      </c>
      <c r="D116" s="279">
        <v>127.5</v>
      </c>
      <c r="E116" s="280">
        <v>0</v>
      </c>
      <c r="F116" s="280" t="s">
        <v>41</v>
      </c>
      <c r="G116" s="280" t="s">
        <v>41</v>
      </c>
      <c r="H116" s="281"/>
      <c r="I116" s="282"/>
      <c r="J116" s="9"/>
      <c r="K116" s="9"/>
      <c r="L116" s="9"/>
    </row>
    <row r="117" spans="1:13" ht="24.75">
      <c r="A117" s="270"/>
      <c r="B117" s="277" t="s">
        <v>4</v>
      </c>
      <c r="C117" s="278">
        <v>1</v>
      </c>
      <c r="D117" s="279">
        <v>200</v>
      </c>
      <c r="E117" s="280">
        <v>0</v>
      </c>
      <c r="F117" s="280" t="s">
        <v>41</v>
      </c>
      <c r="G117" s="280" t="s">
        <v>41</v>
      </c>
      <c r="H117" s="281"/>
      <c r="I117" s="282"/>
      <c r="J117" s="9"/>
      <c r="K117" s="9"/>
      <c r="L117" s="9"/>
    </row>
    <row r="118" spans="1:13" ht="13.5">
      <c r="A118" s="270"/>
      <c r="B118" s="277" t="s">
        <v>6</v>
      </c>
      <c r="C118" s="278">
        <v>1</v>
      </c>
      <c r="D118" s="279">
        <v>63</v>
      </c>
      <c r="E118" s="280">
        <v>0</v>
      </c>
      <c r="F118" s="280" t="s">
        <v>41</v>
      </c>
      <c r="G118" s="280" t="s">
        <v>41</v>
      </c>
      <c r="H118" s="281">
        <v>10</v>
      </c>
      <c r="I118" s="282">
        <v>0</v>
      </c>
      <c r="J118" s="9"/>
      <c r="K118" s="9"/>
      <c r="L118" s="9"/>
    </row>
    <row r="119" spans="1:13" ht="13.5">
      <c r="A119" s="270"/>
      <c r="B119" s="277" t="s">
        <v>8</v>
      </c>
      <c r="C119" s="278">
        <v>0</v>
      </c>
      <c r="D119" s="279">
        <v>0</v>
      </c>
      <c r="E119" s="280">
        <v>0</v>
      </c>
      <c r="F119" s="280" t="s">
        <v>41</v>
      </c>
      <c r="G119" s="280" t="s">
        <v>41</v>
      </c>
      <c r="H119" s="281"/>
      <c r="I119" s="282"/>
      <c r="J119" s="9"/>
      <c r="K119" s="9"/>
      <c r="L119" s="9"/>
    </row>
    <row r="120" spans="1:13" ht="13.5">
      <c r="A120" s="270"/>
      <c r="B120" s="277" t="s">
        <v>9</v>
      </c>
      <c r="C120" s="278">
        <v>8</v>
      </c>
      <c r="D120" s="279">
        <v>182.25</v>
      </c>
      <c r="E120" s="280">
        <v>1</v>
      </c>
      <c r="F120" s="280">
        <v>400</v>
      </c>
      <c r="G120" s="280" t="s">
        <v>41</v>
      </c>
      <c r="H120" s="281">
        <v>62</v>
      </c>
      <c r="I120" s="282">
        <v>26.596774193548384</v>
      </c>
      <c r="J120" s="9"/>
      <c r="K120" s="9"/>
      <c r="L120" s="9"/>
    </row>
    <row r="121" spans="1:13" ht="13.5">
      <c r="A121" s="270"/>
      <c r="B121" s="277" t="s">
        <v>10</v>
      </c>
      <c r="C121" s="278">
        <v>15</v>
      </c>
      <c r="D121" s="279">
        <v>141.13333333333333</v>
      </c>
      <c r="E121" s="280">
        <v>8</v>
      </c>
      <c r="F121" s="280">
        <v>296.3</v>
      </c>
      <c r="G121" s="280">
        <v>164.7</v>
      </c>
      <c r="H121" s="281">
        <v>75</v>
      </c>
      <c r="I121" s="282">
        <v>103.56</v>
      </c>
      <c r="J121" s="9"/>
      <c r="K121" s="9"/>
      <c r="L121" s="9"/>
    </row>
    <row r="122" spans="1:13" ht="13.5">
      <c r="A122" s="270"/>
      <c r="B122" s="277" t="s">
        <v>47</v>
      </c>
      <c r="C122" s="278">
        <v>0</v>
      </c>
      <c r="D122" s="279">
        <v>0</v>
      </c>
      <c r="E122" s="280"/>
      <c r="F122" s="280"/>
      <c r="G122" s="280"/>
      <c r="H122" s="281"/>
      <c r="I122" s="282"/>
      <c r="J122" s="9"/>
      <c r="K122" s="9"/>
      <c r="L122" s="9"/>
    </row>
    <row r="123" spans="1:13" ht="13.5">
      <c r="A123" s="270"/>
      <c r="B123" s="277" t="s">
        <v>5</v>
      </c>
      <c r="C123" s="278">
        <v>12</v>
      </c>
      <c r="D123" s="279">
        <v>619.16666666666663</v>
      </c>
      <c r="E123" s="280">
        <v>4</v>
      </c>
      <c r="F123" s="280">
        <v>362.5</v>
      </c>
      <c r="G123" s="280">
        <v>136.19999999999999</v>
      </c>
      <c r="H123" s="281">
        <v>94</v>
      </c>
      <c r="I123" s="282">
        <v>12.287234042553193</v>
      </c>
      <c r="J123" s="9"/>
      <c r="K123" s="9"/>
      <c r="L123" s="9"/>
      <c r="M123" s="6"/>
    </row>
    <row r="124" spans="1:13" ht="13.5">
      <c r="A124" s="270"/>
      <c r="B124" s="277" t="s">
        <v>11</v>
      </c>
      <c r="C124" s="278">
        <v>5</v>
      </c>
      <c r="D124" s="279">
        <v>262</v>
      </c>
      <c r="E124" s="280">
        <v>1</v>
      </c>
      <c r="F124" s="280">
        <v>100</v>
      </c>
      <c r="G124" s="280" t="s">
        <v>41</v>
      </c>
      <c r="H124" s="281">
        <v>10</v>
      </c>
      <c r="I124" s="282">
        <v>12</v>
      </c>
      <c r="J124" s="9"/>
      <c r="K124" s="9"/>
      <c r="L124" s="9"/>
      <c r="M124" s="6"/>
    </row>
    <row r="125" spans="1:13" ht="13.5">
      <c r="A125" s="270"/>
      <c r="B125" s="277" t="s">
        <v>13</v>
      </c>
      <c r="C125" s="278">
        <v>4</v>
      </c>
      <c r="D125" s="279">
        <v>582</v>
      </c>
      <c r="E125" s="280">
        <v>2</v>
      </c>
      <c r="F125" s="280">
        <v>395</v>
      </c>
      <c r="G125" s="280">
        <v>190.9</v>
      </c>
      <c r="H125" s="281">
        <v>68</v>
      </c>
      <c r="I125" s="282">
        <v>0.1470588235294118</v>
      </c>
      <c r="J125" s="9"/>
      <c r="K125" s="9"/>
      <c r="L125" s="9"/>
      <c r="M125" s="6"/>
    </row>
    <row r="126" spans="1:13" ht="13.5">
      <c r="A126" s="270"/>
      <c r="B126" s="277" t="s">
        <v>14</v>
      </c>
      <c r="C126" s="278">
        <v>8</v>
      </c>
      <c r="D126" s="279">
        <v>156.375</v>
      </c>
      <c r="E126" s="280">
        <v>6</v>
      </c>
      <c r="F126" s="280">
        <v>119.3</v>
      </c>
      <c r="G126" s="280">
        <v>60.3</v>
      </c>
      <c r="H126" s="281"/>
      <c r="I126" s="282"/>
      <c r="J126" s="9"/>
      <c r="K126" s="9"/>
      <c r="L126" s="9"/>
      <c r="M126" s="6"/>
    </row>
    <row r="127" spans="1:13" ht="13.5">
      <c r="A127" s="270"/>
      <c r="B127" s="277" t="s">
        <v>15</v>
      </c>
      <c r="C127" s="278">
        <v>2</v>
      </c>
      <c r="D127" s="279">
        <v>190</v>
      </c>
      <c r="E127" s="280">
        <v>1</v>
      </c>
      <c r="F127" s="280">
        <v>100</v>
      </c>
      <c r="G127" s="280" t="s">
        <v>41</v>
      </c>
      <c r="H127" s="281"/>
      <c r="I127" s="282"/>
      <c r="J127" s="9"/>
      <c r="K127" s="9"/>
      <c r="L127" s="9"/>
      <c r="M127" s="6"/>
    </row>
    <row r="128" spans="1:13" ht="13.5">
      <c r="A128" s="270"/>
      <c r="B128" s="277" t="s">
        <v>48</v>
      </c>
      <c r="C128" s="278">
        <v>0</v>
      </c>
      <c r="D128" s="279">
        <v>0</v>
      </c>
      <c r="E128" s="280"/>
      <c r="F128" s="280"/>
      <c r="G128" s="280"/>
      <c r="H128" s="281"/>
      <c r="I128" s="282"/>
      <c r="J128" s="9"/>
      <c r="K128" s="9"/>
      <c r="L128" s="9"/>
      <c r="M128" s="6"/>
    </row>
    <row r="129" spans="1:13" ht="13.5">
      <c r="A129" s="270"/>
      <c r="B129" s="277" t="s">
        <v>16</v>
      </c>
      <c r="C129" s="278">
        <v>0</v>
      </c>
      <c r="D129" s="279">
        <v>0</v>
      </c>
      <c r="E129" s="280">
        <v>1</v>
      </c>
      <c r="F129" s="280">
        <v>100</v>
      </c>
      <c r="G129" s="280" t="s">
        <v>41</v>
      </c>
      <c r="H129" s="281"/>
      <c r="I129" s="282"/>
      <c r="J129" s="9"/>
      <c r="K129" s="9"/>
      <c r="L129" s="9"/>
      <c r="M129" s="6"/>
    </row>
    <row r="130" spans="1:13" ht="13.5">
      <c r="A130" s="270"/>
      <c r="B130" s="277" t="s">
        <v>21</v>
      </c>
      <c r="C130" s="278">
        <v>2</v>
      </c>
      <c r="D130" s="279">
        <v>110.5</v>
      </c>
      <c r="E130" s="280">
        <v>1</v>
      </c>
      <c r="F130" s="280">
        <v>420</v>
      </c>
      <c r="G130" s="280" t="s">
        <v>41</v>
      </c>
      <c r="H130" s="281"/>
      <c r="I130" s="282"/>
      <c r="J130" s="9"/>
      <c r="K130" s="9"/>
      <c r="L130" s="9"/>
      <c r="M130" s="6"/>
    </row>
    <row r="131" spans="1:13" ht="13.5">
      <c r="A131" s="270"/>
      <c r="B131" s="277" t="s">
        <v>17</v>
      </c>
      <c r="C131" s="278">
        <v>5</v>
      </c>
      <c r="D131" s="279">
        <v>531</v>
      </c>
      <c r="E131" s="280">
        <v>11</v>
      </c>
      <c r="F131" s="280">
        <v>746.7</v>
      </c>
      <c r="G131" s="280">
        <v>559.4</v>
      </c>
      <c r="H131" s="281">
        <v>48</v>
      </c>
      <c r="I131" s="282">
        <v>298.16666666666669</v>
      </c>
      <c r="J131" s="9"/>
      <c r="K131" s="9"/>
      <c r="L131" s="9"/>
      <c r="M131" s="6"/>
    </row>
    <row r="132" spans="1:13" ht="13.5">
      <c r="A132" s="270"/>
      <c r="B132" s="277" t="s">
        <v>18</v>
      </c>
      <c r="C132" s="278">
        <v>1</v>
      </c>
      <c r="D132" s="279">
        <v>400</v>
      </c>
      <c r="E132" s="280">
        <v>2</v>
      </c>
      <c r="F132" s="280">
        <v>121.5</v>
      </c>
      <c r="G132" s="280">
        <v>54.4</v>
      </c>
      <c r="H132" s="281">
        <v>34</v>
      </c>
      <c r="I132" s="282">
        <v>0</v>
      </c>
      <c r="J132" s="9"/>
      <c r="K132" s="9"/>
      <c r="L132" s="9"/>
      <c r="M132" s="6"/>
    </row>
    <row r="133" spans="1:13" ht="13.5">
      <c r="A133" s="270"/>
      <c r="B133" s="277" t="s">
        <v>19</v>
      </c>
      <c r="C133" s="278">
        <v>1</v>
      </c>
      <c r="D133" s="279">
        <v>20</v>
      </c>
      <c r="E133" s="280">
        <v>2</v>
      </c>
      <c r="F133" s="280">
        <v>228.5</v>
      </c>
      <c r="G133" s="280">
        <v>111</v>
      </c>
      <c r="H133" s="281"/>
      <c r="I133" s="282"/>
      <c r="J133" s="9"/>
      <c r="K133" s="9"/>
      <c r="L133" s="9"/>
      <c r="M133" s="6"/>
    </row>
    <row r="134" spans="1:13" ht="13.5">
      <c r="A134" s="270"/>
      <c r="B134" s="277" t="s">
        <v>49</v>
      </c>
      <c r="C134" s="278">
        <v>18</v>
      </c>
      <c r="D134" s="279">
        <v>280.94444444444446</v>
      </c>
      <c r="E134" s="280"/>
      <c r="F134" s="280"/>
      <c r="G134" s="280"/>
      <c r="H134" s="281"/>
      <c r="I134" s="282"/>
      <c r="J134" s="9"/>
      <c r="K134" s="9"/>
      <c r="L134" s="9"/>
      <c r="M134" s="6"/>
    </row>
    <row r="135" spans="1:13" ht="15" customHeight="1">
      <c r="A135" s="270"/>
      <c r="B135" s="277" t="s">
        <v>50</v>
      </c>
      <c r="C135" s="278">
        <v>5</v>
      </c>
      <c r="D135" s="279">
        <v>304</v>
      </c>
      <c r="E135" s="280"/>
      <c r="F135" s="280"/>
      <c r="G135" s="280"/>
      <c r="H135" s="281"/>
      <c r="I135" s="282"/>
      <c r="J135" s="55"/>
    </row>
    <row r="136" spans="1:13" ht="15" customHeight="1">
      <c r="A136" s="270"/>
      <c r="B136" s="277" t="s">
        <v>44</v>
      </c>
      <c r="C136" s="278">
        <v>0</v>
      </c>
      <c r="D136" s="279">
        <v>0</v>
      </c>
      <c r="E136" s="280">
        <v>0</v>
      </c>
      <c r="F136" s="280" t="s">
        <v>41</v>
      </c>
      <c r="G136" s="280" t="s">
        <v>41</v>
      </c>
      <c r="H136" s="281">
        <v>63</v>
      </c>
      <c r="I136" s="282">
        <v>0</v>
      </c>
      <c r="J136" s="55"/>
    </row>
    <row r="137" spans="1:13" ht="15" customHeight="1">
      <c r="A137" s="270"/>
      <c r="B137" s="277" t="s">
        <v>20</v>
      </c>
      <c r="C137" s="278">
        <v>1</v>
      </c>
      <c r="D137" s="279">
        <v>100</v>
      </c>
      <c r="E137" s="280">
        <v>1</v>
      </c>
      <c r="F137" s="280">
        <v>10</v>
      </c>
      <c r="G137" s="280" t="s">
        <v>41</v>
      </c>
      <c r="H137" s="281">
        <v>25</v>
      </c>
      <c r="I137" s="282">
        <v>3.4</v>
      </c>
      <c r="J137" s="55"/>
    </row>
    <row r="138" spans="1:13" ht="15" customHeight="1">
      <c r="A138" s="270"/>
      <c r="B138" s="277" t="s">
        <v>7</v>
      </c>
      <c r="C138" s="278">
        <v>35</v>
      </c>
      <c r="D138" s="279">
        <v>363.8</v>
      </c>
      <c r="E138" s="280">
        <v>33</v>
      </c>
      <c r="F138" s="280">
        <v>580.9</v>
      </c>
      <c r="G138" s="280">
        <v>1532.1</v>
      </c>
      <c r="H138" s="281">
        <v>64</v>
      </c>
      <c r="I138" s="282">
        <v>57.15625</v>
      </c>
      <c r="J138" s="55"/>
    </row>
    <row r="139" spans="1:13" ht="15" customHeight="1">
      <c r="A139" s="270"/>
      <c r="B139" s="277" t="s">
        <v>29</v>
      </c>
      <c r="C139" s="278">
        <v>0</v>
      </c>
      <c r="D139" s="279">
        <v>0</v>
      </c>
      <c r="E139" s="280"/>
      <c r="F139" s="280"/>
      <c r="G139" s="280"/>
      <c r="H139" s="281">
        <v>26</v>
      </c>
      <c r="I139" s="282">
        <v>5.1538461538461533</v>
      </c>
      <c r="J139" s="55"/>
    </row>
    <row r="140" spans="1:13" ht="15" customHeight="1">
      <c r="A140" s="270"/>
      <c r="B140" s="277" t="s">
        <v>3</v>
      </c>
      <c r="C140" s="278">
        <v>1</v>
      </c>
      <c r="D140" s="279">
        <v>220</v>
      </c>
      <c r="E140" s="280">
        <v>2</v>
      </c>
      <c r="F140" s="280">
        <v>112.5</v>
      </c>
      <c r="G140" s="280">
        <v>123.7</v>
      </c>
      <c r="H140" s="281">
        <v>35</v>
      </c>
      <c r="I140" s="282">
        <v>0.2857142857142857</v>
      </c>
      <c r="J140" s="55"/>
    </row>
    <row r="141" spans="1:13" ht="13.5">
      <c r="A141" s="270"/>
      <c r="B141" s="277" t="s">
        <v>165</v>
      </c>
      <c r="C141" s="278">
        <v>9</v>
      </c>
      <c r="D141" s="279">
        <v>683.77777777777783</v>
      </c>
      <c r="E141" s="280">
        <v>2</v>
      </c>
      <c r="F141" s="280">
        <v>675</v>
      </c>
      <c r="G141" s="280">
        <v>176.8</v>
      </c>
      <c r="H141" s="281">
        <v>80</v>
      </c>
      <c r="I141" s="282">
        <v>157.5625</v>
      </c>
      <c r="J141" s="9"/>
      <c r="K141" s="9"/>
      <c r="L141" s="9"/>
      <c r="M141" s="6"/>
    </row>
    <row r="142" spans="1:13" ht="13.5">
      <c r="A142" s="270"/>
      <c r="B142" s="277"/>
      <c r="C142" s="278"/>
      <c r="D142" s="279"/>
      <c r="E142" s="280"/>
      <c r="F142" s="280"/>
      <c r="G142" s="280"/>
      <c r="H142" s="281"/>
      <c r="I142" s="282"/>
      <c r="J142" s="9"/>
      <c r="K142" s="9"/>
      <c r="L142" s="9"/>
      <c r="M142" s="6"/>
    </row>
    <row r="143" spans="1:13" ht="15" customHeight="1">
      <c r="A143" s="283"/>
      <c r="B143" s="591" t="s">
        <v>22</v>
      </c>
      <c r="C143" s="592">
        <f>SUM(C112:C142)</f>
        <v>181</v>
      </c>
      <c r="D143" s="593">
        <f>AVERAGE(D112:D141)</f>
        <v>232.25379629629631</v>
      </c>
      <c r="E143" s="594">
        <v>85</v>
      </c>
      <c r="F143" s="594">
        <v>444.7</v>
      </c>
      <c r="G143" s="594">
        <v>993.1</v>
      </c>
      <c r="H143" s="595">
        <v>748</v>
      </c>
      <c r="I143" s="596">
        <v>63.227272727272727</v>
      </c>
      <c r="J143" s="55"/>
    </row>
    <row r="144" spans="1:13">
      <c r="F144" s="9"/>
      <c r="G144" s="9"/>
      <c r="H144" s="9"/>
      <c r="I144" s="9"/>
      <c r="J144" s="9"/>
      <c r="K144" s="6"/>
    </row>
    <row r="145" spans="1:14">
      <c r="F145" s="9"/>
      <c r="G145" s="9"/>
      <c r="H145" s="9"/>
      <c r="J145" s="9"/>
    </row>
    <row r="146" spans="1:14">
      <c r="F146" s="9"/>
      <c r="G146" s="9"/>
      <c r="H146" s="9"/>
      <c r="I146" s="9"/>
      <c r="J146" s="9"/>
    </row>
    <row r="147" spans="1:14">
      <c r="F147" s="9"/>
      <c r="G147" s="9"/>
      <c r="H147" s="9"/>
      <c r="I147" s="9"/>
      <c r="J147" s="9"/>
    </row>
    <row r="148" spans="1:14">
      <c r="F148" s="9"/>
      <c r="G148" s="9"/>
      <c r="H148" s="9"/>
      <c r="I148" s="9"/>
      <c r="J148" s="9"/>
    </row>
    <row r="149" spans="1:14" ht="12.75">
      <c r="A149" s="8" t="s">
        <v>56</v>
      </c>
      <c r="F149" s="9"/>
      <c r="G149" s="9"/>
      <c r="H149" s="9"/>
      <c r="I149" s="9"/>
      <c r="J149" s="9"/>
    </row>
    <row r="150" spans="1:14">
      <c r="A150" s="290" t="s">
        <v>0</v>
      </c>
      <c r="B150" s="291" t="s">
        <v>0</v>
      </c>
      <c r="C150" s="608" t="s">
        <v>89</v>
      </c>
      <c r="D150" s="608"/>
      <c r="E150" s="608"/>
      <c r="F150" s="608"/>
      <c r="G150" s="608"/>
      <c r="H150" s="608"/>
      <c r="I150" s="608"/>
      <c r="J150" s="608"/>
      <c r="K150" s="608"/>
      <c r="L150" s="608"/>
      <c r="M150" s="608"/>
      <c r="N150" s="608"/>
    </row>
    <row r="151" spans="1:14">
      <c r="A151" s="292"/>
      <c r="B151" s="179"/>
      <c r="C151" s="608" t="s">
        <v>57</v>
      </c>
      <c r="D151" s="608"/>
      <c r="E151" s="608"/>
      <c r="F151" s="608"/>
      <c r="G151" s="608" t="s">
        <v>58</v>
      </c>
      <c r="H151" s="608"/>
      <c r="I151" s="608"/>
      <c r="J151" s="608"/>
      <c r="K151" s="608" t="s">
        <v>22</v>
      </c>
      <c r="L151" s="608"/>
      <c r="M151" s="608"/>
      <c r="N151" s="608"/>
    </row>
    <row r="152" spans="1:14">
      <c r="A152" s="292"/>
      <c r="B152" s="179"/>
      <c r="C152" s="293" t="s">
        <v>60</v>
      </c>
      <c r="D152" s="293" t="s">
        <v>61</v>
      </c>
      <c r="E152" s="293" t="s">
        <v>62</v>
      </c>
      <c r="F152" s="293" t="s">
        <v>63</v>
      </c>
      <c r="G152" s="293" t="s">
        <v>60</v>
      </c>
      <c r="H152" s="293" t="s">
        <v>61</v>
      </c>
      <c r="I152" s="293" t="s">
        <v>62</v>
      </c>
      <c r="J152" s="293" t="s">
        <v>63</v>
      </c>
      <c r="K152" s="293" t="s">
        <v>60</v>
      </c>
      <c r="L152" s="293" t="s">
        <v>61</v>
      </c>
      <c r="M152" s="293" t="s">
        <v>62</v>
      </c>
      <c r="N152" s="293" t="s">
        <v>63</v>
      </c>
    </row>
    <row r="153" spans="1:14" ht="13.5">
      <c r="A153" s="252" t="s">
        <v>23</v>
      </c>
      <c r="B153" s="181" t="s">
        <v>1</v>
      </c>
      <c r="C153" s="230">
        <v>1</v>
      </c>
      <c r="D153" s="294">
        <f>IF($K153=0,0,C153/$K153)</f>
        <v>4.7619047619047616E-2</v>
      </c>
      <c r="E153" s="295">
        <f t="shared" ref="E153:E182" si="11">C153/C$184</f>
        <v>6.9444444444444441E-3</v>
      </c>
      <c r="F153" s="295">
        <f t="shared" ref="F153:F182" si="12">C153/$K$184</f>
        <v>1.6129032258064516E-3</v>
      </c>
      <c r="G153" s="296">
        <f>K153-C153</f>
        <v>20</v>
      </c>
      <c r="H153" s="294">
        <f t="shared" ref="H153:H182" si="13">IF($K153=0,0,G153/$K153)</f>
        <v>0.95238095238095233</v>
      </c>
      <c r="I153" s="295">
        <f t="shared" ref="I153:I182" si="14">G153/G$184</f>
        <v>4.2016806722689079E-2</v>
      </c>
      <c r="J153" s="295">
        <f t="shared" ref="J153:J182" si="15">G153/$K$184</f>
        <v>3.2258064516129031E-2</v>
      </c>
      <c r="K153" s="296">
        <v>21</v>
      </c>
      <c r="L153" s="294">
        <f t="shared" ref="L153:L182" si="16">IF($K153=0,0,K153/$K153)</f>
        <v>1</v>
      </c>
      <c r="M153" s="295">
        <f t="shared" ref="M153:M182" si="17">K153/K$184</f>
        <v>3.3870967741935487E-2</v>
      </c>
      <c r="N153" s="297">
        <f t="shared" ref="N153:N182" si="18">K153/$K$184</f>
        <v>3.3870967741935487E-2</v>
      </c>
    </row>
    <row r="154" spans="1:14" ht="13.5">
      <c r="A154" s="252"/>
      <c r="B154" s="181" t="s">
        <v>2</v>
      </c>
      <c r="C154" s="236">
        <v>10</v>
      </c>
      <c r="D154" s="294">
        <f t="shared" ref="D154:D182" si="19">IF($K154=0,0,C154/$K154)</f>
        <v>0.2857142857142857</v>
      </c>
      <c r="E154" s="294">
        <f t="shared" si="11"/>
        <v>6.9444444444444448E-2</v>
      </c>
      <c r="F154" s="294">
        <f t="shared" si="12"/>
        <v>1.6129032258064516E-2</v>
      </c>
      <c r="G154" s="298">
        <f t="shared" ref="G154:G182" si="20">K154-C154</f>
        <v>25</v>
      </c>
      <c r="H154" s="294">
        <f t="shared" si="13"/>
        <v>0.7142857142857143</v>
      </c>
      <c r="I154" s="294">
        <f t="shared" si="14"/>
        <v>5.2521008403361345E-2</v>
      </c>
      <c r="J154" s="294">
        <f t="shared" si="15"/>
        <v>4.0322580645161289E-2</v>
      </c>
      <c r="K154" s="298">
        <v>35</v>
      </c>
      <c r="L154" s="294">
        <f t="shared" si="16"/>
        <v>1</v>
      </c>
      <c r="M154" s="294">
        <f t="shared" si="17"/>
        <v>5.6451612903225805E-2</v>
      </c>
      <c r="N154" s="299">
        <f t="shared" si="18"/>
        <v>5.6451612903225805E-2</v>
      </c>
    </row>
    <row r="155" spans="1:14" ht="13.5">
      <c r="A155" s="252"/>
      <c r="B155" s="181" t="s">
        <v>45</v>
      </c>
      <c r="C155" s="236">
        <v>0</v>
      </c>
      <c r="D155" s="294">
        <f t="shared" si="19"/>
        <v>0</v>
      </c>
      <c r="E155" s="294">
        <f t="shared" si="11"/>
        <v>0</v>
      </c>
      <c r="F155" s="294">
        <f t="shared" si="12"/>
        <v>0</v>
      </c>
      <c r="G155" s="298">
        <f t="shared" si="20"/>
        <v>4</v>
      </c>
      <c r="H155" s="294">
        <f t="shared" si="13"/>
        <v>1</v>
      </c>
      <c r="I155" s="294">
        <f t="shared" si="14"/>
        <v>8.4033613445378148E-3</v>
      </c>
      <c r="J155" s="294">
        <f t="shared" si="15"/>
        <v>6.4516129032258064E-3</v>
      </c>
      <c r="K155" s="298">
        <v>4</v>
      </c>
      <c r="L155" s="294">
        <f t="shared" si="16"/>
        <v>1</v>
      </c>
      <c r="M155" s="294">
        <f t="shared" si="17"/>
        <v>6.4516129032258064E-3</v>
      </c>
      <c r="N155" s="299">
        <f t="shared" si="18"/>
        <v>6.4516129032258064E-3</v>
      </c>
    </row>
    <row r="156" spans="1:14" ht="13.5">
      <c r="A156" s="252"/>
      <c r="B156" s="181" t="s">
        <v>46</v>
      </c>
      <c r="C156" s="236">
        <v>6</v>
      </c>
      <c r="D156" s="294">
        <f t="shared" si="19"/>
        <v>0.22222222222222221</v>
      </c>
      <c r="E156" s="294">
        <f t="shared" si="11"/>
        <v>4.1666666666666664E-2</v>
      </c>
      <c r="F156" s="294">
        <f t="shared" si="12"/>
        <v>9.6774193548387101E-3</v>
      </c>
      <c r="G156" s="298">
        <f t="shared" si="20"/>
        <v>21</v>
      </c>
      <c r="H156" s="294">
        <f t="shared" si="13"/>
        <v>0.77777777777777779</v>
      </c>
      <c r="I156" s="294">
        <f t="shared" si="14"/>
        <v>4.4117647058823532E-2</v>
      </c>
      <c r="J156" s="294">
        <f t="shared" si="15"/>
        <v>3.3870967741935487E-2</v>
      </c>
      <c r="K156" s="298">
        <v>27</v>
      </c>
      <c r="L156" s="294">
        <f t="shared" si="16"/>
        <v>1</v>
      </c>
      <c r="M156" s="294">
        <f t="shared" si="17"/>
        <v>4.3548387096774194E-2</v>
      </c>
      <c r="N156" s="299">
        <f t="shared" si="18"/>
        <v>4.3548387096774194E-2</v>
      </c>
    </row>
    <row r="157" spans="1:14" ht="13.5">
      <c r="A157" s="252"/>
      <c r="B157" s="181" t="s">
        <v>12</v>
      </c>
      <c r="C157" s="236">
        <v>3</v>
      </c>
      <c r="D157" s="294">
        <f t="shared" si="19"/>
        <v>0.13636363636363635</v>
      </c>
      <c r="E157" s="294">
        <f t="shared" si="11"/>
        <v>2.0833333333333332E-2</v>
      </c>
      <c r="F157" s="294">
        <f t="shared" si="12"/>
        <v>4.8387096774193551E-3</v>
      </c>
      <c r="G157" s="298">
        <f t="shared" si="20"/>
        <v>19</v>
      </c>
      <c r="H157" s="294">
        <f t="shared" si="13"/>
        <v>0.86363636363636365</v>
      </c>
      <c r="I157" s="294">
        <f t="shared" si="14"/>
        <v>3.9915966386554619E-2</v>
      </c>
      <c r="J157" s="294">
        <f t="shared" si="15"/>
        <v>3.0645161290322579E-2</v>
      </c>
      <c r="K157" s="298">
        <v>22</v>
      </c>
      <c r="L157" s="294">
        <f t="shared" si="16"/>
        <v>1</v>
      </c>
      <c r="M157" s="294">
        <f t="shared" si="17"/>
        <v>3.5483870967741936E-2</v>
      </c>
      <c r="N157" s="299">
        <f t="shared" si="18"/>
        <v>3.5483870967741936E-2</v>
      </c>
    </row>
    <row r="158" spans="1:14" ht="13.5">
      <c r="A158" s="252"/>
      <c r="B158" s="181" t="s">
        <v>4</v>
      </c>
      <c r="C158" s="236">
        <v>0</v>
      </c>
      <c r="D158" s="294">
        <f t="shared" si="19"/>
        <v>0</v>
      </c>
      <c r="E158" s="294">
        <f t="shared" si="11"/>
        <v>0</v>
      </c>
      <c r="F158" s="294">
        <f t="shared" si="12"/>
        <v>0</v>
      </c>
      <c r="G158" s="298">
        <f t="shared" si="20"/>
        <v>15</v>
      </c>
      <c r="H158" s="294">
        <f t="shared" si="13"/>
        <v>1</v>
      </c>
      <c r="I158" s="294">
        <f t="shared" si="14"/>
        <v>3.1512605042016806E-2</v>
      </c>
      <c r="J158" s="294">
        <f t="shared" si="15"/>
        <v>2.4193548387096774E-2</v>
      </c>
      <c r="K158" s="298">
        <v>15</v>
      </c>
      <c r="L158" s="294">
        <f t="shared" si="16"/>
        <v>1</v>
      </c>
      <c r="M158" s="294">
        <f t="shared" si="17"/>
        <v>2.4193548387096774E-2</v>
      </c>
      <c r="N158" s="299">
        <f t="shared" si="18"/>
        <v>2.4193548387096774E-2</v>
      </c>
    </row>
    <row r="159" spans="1:14" ht="13.5">
      <c r="A159" s="252"/>
      <c r="B159" s="181" t="s">
        <v>6</v>
      </c>
      <c r="C159" s="236">
        <v>0</v>
      </c>
      <c r="D159" s="294">
        <f t="shared" si="19"/>
        <v>0</v>
      </c>
      <c r="E159" s="294">
        <f t="shared" si="11"/>
        <v>0</v>
      </c>
      <c r="F159" s="294">
        <f t="shared" si="12"/>
        <v>0</v>
      </c>
      <c r="G159" s="298">
        <f t="shared" si="20"/>
        <v>5</v>
      </c>
      <c r="H159" s="294">
        <f t="shared" si="13"/>
        <v>1</v>
      </c>
      <c r="I159" s="294">
        <f t="shared" si="14"/>
        <v>1.050420168067227E-2</v>
      </c>
      <c r="J159" s="294">
        <f t="shared" si="15"/>
        <v>8.0645161290322578E-3</v>
      </c>
      <c r="K159" s="298">
        <v>5</v>
      </c>
      <c r="L159" s="294">
        <f t="shared" si="16"/>
        <v>1</v>
      </c>
      <c r="M159" s="294">
        <f t="shared" si="17"/>
        <v>8.0645161290322578E-3</v>
      </c>
      <c r="N159" s="299">
        <f t="shared" si="18"/>
        <v>8.0645161290322578E-3</v>
      </c>
    </row>
    <row r="160" spans="1:14" ht="13.5">
      <c r="A160" s="252"/>
      <c r="B160" s="181" t="s">
        <v>8</v>
      </c>
      <c r="C160" s="236">
        <v>0</v>
      </c>
      <c r="D160" s="294">
        <f t="shared" si="19"/>
        <v>0</v>
      </c>
      <c r="E160" s="294">
        <f t="shared" si="11"/>
        <v>0</v>
      </c>
      <c r="F160" s="294">
        <f t="shared" si="12"/>
        <v>0</v>
      </c>
      <c r="G160" s="298">
        <f t="shared" si="20"/>
        <v>16</v>
      </c>
      <c r="H160" s="294">
        <f t="shared" si="13"/>
        <v>1</v>
      </c>
      <c r="I160" s="294">
        <f t="shared" si="14"/>
        <v>3.3613445378151259E-2</v>
      </c>
      <c r="J160" s="294">
        <f t="shared" si="15"/>
        <v>2.5806451612903226E-2</v>
      </c>
      <c r="K160" s="298">
        <v>16</v>
      </c>
      <c r="L160" s="294">
        <f t="shared" si="16"/>
        <v>1</v>
      </c>
      <c r="M160" s="294">
        <f t="shared" si="17"/>
        <v>2.5806451612903226E-2</v>
      </c>
      <c r="N160" s="299">
        <f t="shared" si="18"/>
        <v>2.5806451612903226E-2</v>
      </c>
    </row>
    <row r="161" spans="1:14" ht="13.5">
      <c r="A161" s="252"/>
      <c r="B161" s="181" t="s">
        <v>9</v>
      </c>
      <c r="C161" s="236">
        <v>3</v>
      </c>
      <c r="D161" s="294">
        <f t="shared" si="19"/>
        <v>9.375E-2</v>
      </c>
      <c r="E161" s="294">
        <f t="shared" si="11"/>
        <v>2.0833333333333332E-2</v>
      </c>
      <c r="F161" s="294">
        <f t="shared" si="12"/>
        <v>4.8387096774193551E-3</v>
      </c>
      <c r="G161" s="298">
        <f t="shared" si="20"/>
        <v>29</v>
      </c>
      <c r="H161" s="294">
        <f t="shared" si="13"/>
        <v>0.90625</v>
      </c>
      <c r="I161" s="294">
        <f t="shared" si="14"/>
        <v>6.0924369747899158E-2</v>
      </c>
      <c r="J161" s="294">
        <f t="shared" si="15"/>
        <v>4.6774193548387098E-2</v>
      </c>
      <c r="K161" s="298">
        <v>32</v>
      </c>
      <c r="L161" s="294">
        <f t="shared" si="16"/>
        <v>1</v>
      </c>
      <c r="M161" s="294">
        <f t="shared" si="17"/>
        <v>5.1612903225806452E-2</v>
      </c>
      <c r="N161" s="299">
        <f t="shared" si="18"/>
        <v>5.1612903225806452E-2</v>
      </c>
    </row>
    <row r="162" spans="1:14" ht="13.5">
      <c r="A162" s="252"/>
      <c r="B162" s="181" t="s">
        <v>10</v>
      </c>
      <c r="C162" s="236">
        <v>5</v>
      </c>
      <c r="D162" s="294">
        <f t="shared" si="19"/>
        <v>0.21739130434782608</v>
      </c>
      <c r="E162" s="294">
        <f t="shared" si="11"/>
        <v>3.4722222222222224E-2</v>
      </c>
      <c r="F162" s="294">
        <f t="shared" si="12"/>
        <v>8.0645161290322578E-3</v>
      </c>
      <c r="G162" s="298">
        <f t="shared" si="20"/>
        <v>18</v>
      </c>
      <c r="H162" s="294">
        <f t="shared" si="13"/>
        <v>0.78260869565217395</v>
      </c>
      <c r="I162" s="294">
        <f t="shared" si="14"/>
        <v>3.7815126050420166E-2</v>
      </c>
      <c r="J162" s="294">
        <f t="shared" si="15"/>
        <v>2.903225806451613E-2</v>
      </c>
      <c r="K162" s="298">
        <v>23</v>
      </c>
      <c r="L162" s="294">
        <f t="shared" si="16"/>
        <v>1</v>
      </c>
      <c r="M162" s="294">
        <f t="shared" si="17"/>
        <v>3.7096774193548385E-2</v>
      </c>
      <c r="N162" s="299">
        <f t="shared" si="18"/>
        <v>3.7096774193548385E-2</v>
      </c>
    </row>
    <row r="163" spans="1:14" ht="13.5">
      <c r="A163" s="252"/>
      <c r="B163" s="181" t="s">
        <v>47</v>
      </c>
      <c r="C163" s="236">
        <v>2</v>
      </c>
      <c r="D163" s="294">
        <f t="shared" si="19"/>
        <v>0.15384615384615385</v>
      </c>
      <c r="E163" s="294">
        <f t="shared" si="11"/>
        <v>1.3888888888888888E-2</v>
      </c>
      <c r="F163" s="294">
        <f t="shared" si="12"/>
        <v>3.2258064516129032E-3</v>
      </c>
      <c r="G163" s="298">
        <f t="shared" si="20"/>
        <v>11</v>
      </c>
      <c r="H163" s="294">
        <f t="shared" si="13"/>
        <v>0.84615384615384615</v>
      </c>
      <c r="I163" s="294">
        <f t="shared" si="14"/>
        <v>2.3109243697478993E-2</v>
      </c>
      <c r="J163" s="294">
        <f t="shared" si="15"/>
        <v>1.7741935483870968E-2</v>
      </c>
      <c r="K163" s="298">
        <v>13</v>
      </c>
      <c r="L163" s="294">
        <f t="shared" si="16"/>
        <v>1</v>
      </c>
      <c r="M163" s="294">
        <f t="shared" si="17"/>
        <v>2.0967741935483872E-2</v>
      </c>
      <c r="N163" s="299">
        <f t="shared" si="18"/>
        <v>2.0967741935483872E-2</v>
      </c>
    </row>
    <row r="164" spans="1:14" ht="13.5">
      <c r="A164" s="252"/>
      <c r="B164" s="181" t="s">
        <v>5</v>
      </c>
      <c r="C164" s="236">
        <v>7</v>
      </c>
      <c r="D164" s="294">
        <f t="shared" si="19"/>
        <v>0.13461538461538461</v>
      </c>
      <c r="E164" s="294">
        <f t="shared" si="11"/>
        <v>4.8611111111111112E-2</v>
      </c>
      <c r="F164" s="294">
        <f t="shared" si="12"/>
        <v>1.1290322580645161E-2</v>
      </c>
      <c r="G164" s="298">
        <f t="shared" si="20"/>
        <v>45</v>
      </c>
      <c r="H164" s="294">
        <f t="shared" si="13"/>
        <v>0.86538461538461542</v>
      </c>
      <c r="I164" s="294">
        <f t="shared" si="14"/>
        <v>9.4537815126050417E-2</v>
      </c>
      <c r="J164" s="294">
        <f t="shared" si="15"/>
        <v>7.2580645161290328E-2</v>
      </c>
      <c r="K164" s="298">
        <v>52</v>
      </c>
      <c r="L164" s="294">
        <f t="shared" si="16"/>
        <v>1</v>
      </c>
      <c r="M164" s="294">
        <f t="shared" si="17"/>
        <v>8.387096774193549E-2</v>
      </c>
      <c r="N164" s="299">
        <f t="shared" si="18"/>
        <v>8.387096774193549E-2</v>
      </c>
    </row>
    <row r="165" spans="1:14" ht="13.5">
      <c r="A165" s="252"/>
      <c r="B165" s="181" t="s">
        <v>11</v>
      </c>
      <c r="C165" s="236">
        <v>2</v>
      </c>
      <c r="D165" s="294">
        <f t="shared" si="19"/>
        <v>7.407407407407407E-2</v>
      </c>
      <c r="E165" s="294">
        <f t="shared" si="11"/>
        <v>1.3888888888888888E-2</v>
      </c>
      <c r="F165" s="294">
        <f t="shared" si="12"/>
        <v>3.2258064516129032E-3</v>
      </c>
      <c r="G165" s="298">
        <f t="shared" si="20"/>
        <v>25</v>
      </c>
      <c r="H165" s="294">
        <f t="shared" si="13"/>
        <v>0.92592592592592593</v>
      </c>
      <c r="I165" s="294">
        <f t="shared" si="14"/>
        <v>5.2521008403361345E-2</v>
      </c>
      <c r="J165" s="294">
        <f t="shared" si="15"/>
        <v>4.0322580645161289E-2</v>
      </c>
      <c r="K165" s="298">
        <v>27</v>
      </c>
      <c r="L165" s="294">
        <f t="shared" si="16"/>
        <v>1</v>
      </c>
      <c r="M165" s="294">
        <f t="shared" si="17"/>
        <v>4.3548387096774194E-2</v>
      </c>
      <c r="N165" s="299">
        <f t="shared" si="18"/>
        <v>4.3548387096774194E-2</v>
      </c>
    </row>
    <row r="166" spans="1:14" ht="13.5">
      <c r="A166" s="252"/>
      <c r="B166" s="181" t="s">
        <v>13</v>
      </c>
      <c r="C166" s="236">
        <v>3</v>
      </c>
      <c r="D166" s="294">
        <f t="shared" si="19"/>
        <v>0.13636363636363635</v>
      </c>
      <c r="E166" s="294">
        <f t="shared" si="11"/>
        <v>2.0833333333333332E-2</v>
      </c>
      <c r="F166" s="294">
        <f t="shared" si="12"/>
        <v>4.8387096774193551E-3</v>
      </c>
      <c r="G166" s="298">
        <f t="shared" si="20"/>
        <v>19</v>
      </c>
      <c r="H166" s="294">
        <f t="shared" si="13"/>
        <v>0.86363636363636365</v>
      </c>
      <c r="I166" s="294">
        <f t="shared" si="14"/>
        <v>3.9915966386554619E-2</v>
      </c>
      <c r="J166" s="294">
        <f t="shared" si="15"/>
        <v>3.0645161290322579E-2</v>
      </c>
      <c r="K166" s="298">
        <v>22</v>
      </c>
      <c r="L166" s="294">
        <f t="shared" si="16"/>
        <v>1</v>
      </c>
      <c r="M166" s="294">
        <f t="shared" si="17"/>
        <v>3.5483870967741936E-2</v>
      </c>
      <c r="N166" s="299">
        <f t="shared" si="18"/>
        <v>3.5483870967741936E-2</v>
      </c>
    </row>
    <row r="167" spans="1:14" ht="13.5">
      <c r="A167" s="252"/>
      <c r="B167" s="181" t="s">
        <v>14</v>
      </c>
      <c r="C167" s="236">
        <v>0</v>
      </c>
      <c r="D167" s="294">
        <f t="shared" si="19"/>
        <v>0</v>
      </c>
      <c r="E167" s="294">
        <f t="shared" si="11"/>
        <v>0</v>
      </c>
      <c r="F167" s="294">
        <f t="shared" si="12"/>
        <v>0</v>
      </c>
      <c r="G167" s="298">
        <f t="shared" si="20"/>
        <v>31</v>
      </c>
      <c r="H167" s="294">
        <f t="shared" si="13"/>
        <v>1</v>
      </c>
      <c r="I167" s="294">
        <f t="shared" si="14"/>
        <v>6.5126050420168072E-2</v>
      </c>
      <c r="J167" s="294">
        <f t="shared" si="15"/>
        <v>0.05</v>
      </c>
      <c r="K167" s="298">
        <v>31</v>
      </c>
      <c r="L167" s="294">
        <f t="shared" si="16"/>
        <v>1</v>
      </c>
      <c r="M167" s="294">
        <f t="shared" si="17"/>
        <v>0.05</v>
      </c>
      <c r="N167" s="299">
        <f t="shared" si="18"/>
        <v>0.05</v>
      </c>
    </row>
    <row r="168" spans="1:14" ht="13.5">
      <c r="A168" s="252"/>
      <c r="B168" s="181" t="s">
        <v>15</v>
      </c>
      <c r="C168" s="236">
        <v>13</v>
      </c>
      <c r="D168" s="294">
        <f t="shared" si="19"/>
        <v>0.31707317073170732</v>
      </c>
      <c r="E168" s="294">
        <f t="shared" si="11"/>
        <v>9.0277777777777776E-2</v>
      </c>
      <c r="F168" s="294">
        <f t="shared" si="12"/>
        <v>2.0967741935483872E-2</v>
      </c>
      <c r="G168" s="298">
        <f t="shared" si="20"/>
        <v>28</v>
      </c>
      <c r="H168" s="294">
        <f t="shared" si="13"/>
        <v>0.68292682926829273</v>
      </c>
      <c r="I168" s="294">
        <f t="shared" si="14"/>
        <v>5.8823529411764705E-2</v>
      </c>
      <c r="J168" s="294">
        <f t="shared" si="15"/>
        <v>4.5161290322580643E-2</v>
      </c>
      <c r="K168" s="298">
        <v>41</v>
      </c>
      <c r="L168" s="294">
        <f t="shared" si="16"/>
        <v>1</v>
      </c>
      <c r="M168" s="294">
        <f t="shared" si="17"/>
        <v>6.6129032258064518E-2</v>
      </c>
      <c r="N168" s="299">
        <f t="shared" si="18"/>
        <v>6.6129032258064518E-2</v>
      </c>
    </row>
    <row r="169" spans="1:14" ht="13.5">
      <c r="A169" s="252"/>
      <c r="B169" s="181" t="s">
        <v>48</v>
      </c>
      <c r="C169" s="236">
        <v>1</v>
      </c>
      <c r="D169" s="294">
        <f t="shared" si="19"/>
        <v>6.25E-2</v>
      </c>
      <c r="E169" s="294">
        <f t="shared" si="11"/>
        <v>6.9444444444444441E-3</v>
      </c>
      <c r="F169" s="294">
        <f t="shared" si="12"/>
        <v>1.6129032258064516E-3</v>
      </c>
      <c r="G169" s="298">
        <f t="shared" si="20"/>
        <v>15</v>
      </c>
      <c r="H169" s="294">
        <f t="shared" si="13"/>
        <v>0.9375</v>
      </c>
      <c r="I169" s="294">
        <f t="shared" si="14"/>
        <v>3.1512605042016806E-2</v>
      </c>
      <c r="J169" s="294">
        <f t="shared" si="15"/>
        <v>2.4193548387096774E-2</v>
      </c>
      <c r="K169" s="298">
        <v>16</v>
      </c>
      <c r="L169" s="294">
        <f t="shared" si="16"/>
        <v>1</v>
      </c>
      <c r="M169" s="294">
        <f t="shared" si="17"/>
        <v>2.5806451612903226E-2</v>
      </c>
      <c r="N169" s="299">
        <f t="shared" si="18"/>
        <v>2.5806451612903226E-2</v>
      </c>
    </row>
    <row r="170" spans="1:14" ht="13.5">
      <c r="A170" s="252"/>
      <c r="B170" s="181" t="s">
        <v>16</v>
      </c>
      <c r="C170" s="236">
        <v>0</v>
      </c>
      <c r="D170" s="294">
        <f t="shared" si="19"/>
        <v>0</v>
      </c>
      <c r="E170" s="294">
        <f t="shared" si="11"/>
        <v>0</v>
      </c>
      <c r="F170" s="294">
        <f t="shared" si="12"/>
        <v>0</v>
      </c>
      <c r="G170" s="298">
        <f t="shared" si="20"/>
        <v>2</v>
      </c>
      <c r="H170" s="294">
        <f t="shared" si="13"/>
        <v>1</v>
      </c>
      <c r="I170" s="294">
        <f t="shared" si="14"/>
        <v>4.2016806722689074E-3</v>
      </c>
      <c r="J170" s="294">
        <f t="shared" si="15"/>
        <v>3.2258064516129032E-3</v>
      </c>
      <c r="K170" s="298">
        <v>2</v>
      </c>
      <c r="L170" s="294">
        <f t="shared" si="16"/>
        <v>1</v>
      </c>
      <c r="M170" s="294">
        <f t="shared" si="17"/>
        <v>3.2258064516129032E-3</v>
      </c>
      <c r="N170" s="299">
        <f t="shared" si="18"/>
        <v>3.2258064516129032E-3</v>
      </c>
    </row>
    <row r="171" spans="1:14" ht="13.5">
      <c r="A171" s="252"/>
      <c r="B171" s="181" t="s">
        <v>166</v>
      </c>
      <c r="C171" s="236">
        <v>0</v>
      </c>
      <c r="D171" s="294">
        <f t="shared" si="19"/>
        <v>0</v>
      </c>
      <c r="E171" s="294">
        <f t="shared" si="11"/>
        <v>0</v>
      </c>
      <c r="F171" s="294">
        <f t="shared" si="12"/>
        <v>0</v>
      </c>
      <c r="G171" s="298">
        <f t="shared" si="20"/>
        <v>4</v>
      </c>
      <c r="H171" s="294">
        <f t="shared" si="13"/>
        <v>1</v>
      </c>
      <c r="I171" s="294">
        <f t="shared" si="14"/>
        <v>8.4033613445378148E-3</v>
      </c>
      <c r="J171" s="294">
        <f t="shared" si="15"/>
        <v>6.4516129032258064E-3</v>
      </c>
      <c r="K171" s="298">
        <v>4</v>
      </c>
      <c r="L171" s="294">
        <f t="shared" si="16"/>
        <v>1</v>
      </c>
      <c r="M171" s="294">
        <f t="shared" si="17"/>
        <v>6.4516129032258064E-3</v>
      </c>
      <c r="N171" s="299">
        <f t="shared" si="18"/>
        <v>6.4516129032258064E-3</v>
      </c>
    </row>
    <row r="172" spans="1:14" ht="13.5">
      <c r="A172" s="252"/>
      <c r="B172" s="181" t="s">
        <v>17</v>
      </c>
      <c r="C172" s="236">
        <v>6</v>
      </c>
      <c r="D172" s="294">
        <f t="shared" si="19"/>
        <v>0.54545454545454541</v>
      </c>
      <c r="E172" s="294">
        <f t="shared" si="11"/>
        <v>4.1666666666666664E-2</v>
      </c>
      <c r="F172" s="294">
        <f t="shared" si="12"/>
        <v>9.6774193548387101E-3</v>
      </c>
      <c r="G172" s="298">
        <f t="shared" si="20"/>
        <v>5</v>
      </c>
      <c r="H172" s="294">
        <f t="shared" si="13"/>
        <v>0.45454545454545453</v>
      </c>
      <c r="I172" s="294">
        <f t="shared" si="14"/>
        <v>1.050420168067227E-2</v>
      </c>
      <c r="J172" s="294">
        <f t="shared" si="15"/>
        <v>8.0645161290322578E-3</v>
      </c>
      <c r="K172" s="298">
        <v>11</v>
      </c>
      <c r="L172" s="294">
        <f t="shared" si="16"/>
        <v>1</v>
      </c>
      <c r="M172" s="294">
        <f t="shared" si="17"/>
        <v>1.7741935483870968E-2</v>
      </c>
      <c r="N172" s="299">
        <f t="shared" si="18"/>
        <v>1.7741935483870968E-2</v>
      </c>
    </row>
    <row r="173" spans="1:14" ht="13.5">
      <c r="A173" s="252"/>
      <c r="B173" s="181" t="s">
        <v>18</v>
      </c>
      <c r="C173" s="236">
        <v>0</v>
      </c>
      <c r="D173" s="294">
        <f t="shared" si="19"/>
        <v>0</v>
      </c>
      <c r="E173" s="294">
        <f t="shared" si="11"/>
        <v>0</v>
      </c>
      <c r="F173" s="294">
        <f t="shared" si="12"/>
        <v>0</v>
      </c>
      <c r="G173" s="298">
        <f t="shared" si="20"/>
        <v>9</v>
      </c>
      <c r="H173" s="294">
        <f t="shared" si="13"/>
        <v>1</v>
      </c>
      <c r="I173" s="294">
        <f t="shared" si="14"/>
        <v>1.8907563025210083E-2</v>
      </c>
      <c r="J173" s="294">
        <f t="shared" si="15"/>
        <v>1.4516129032258065E-2</v>
      </c>
      <c r="K173" s="298">
        <v>9</v>
      </c>
      <c r="L173" s="294">
        <f t="shared" si="16"/>
        <v>1</v>
      </c>
      <c r="M173" s="294">
        <f t="shared" si="17"/>
        <v>1.4516129032258065E-2</v>
      </c>
      <c r="N173" s="299">
        <f t="shared" si="18"/>
        <v>1.4516129032258065E-2</v>
      </c>
    </row>
    <row r="174" spans="1:14" ht="13.5">
      <c r="A174" s="252"/>
      <c r="B174" s="181" t="s">
        <v>19</v>
      </c>
      <c r="C174" s="236">
        <v>0</v>
      </c>
      <c r="D174" s="294">
        <f t="shared" si="19"/>
        <v>0</v>
      </c>
      <c r="E174" s="294">
        <f t="shared" si="11"/>
        <v>0</v>
      </c>
      <c r="F174" s="294">
        <f t="shared" si="12"/>
        <v>0</v>
      </c>
      <c r="G174" s="298">
        <f t="shared" si="20"/>
        <v>18</v>
      </c>
      <c r="H174" s="294">
        <f t="shared" si="13"/>
        <v>1</v>
      </c>
      <c r="I174" s="294">
        <f t="shared" si="14"/>
        <v>3.7815126050420166E-2</v>
      </c>
      <c r="J174" s="294">
        <f t="shared" si="15"/>
        <v>2.903225806451613E-2</v>
      </c>
      <c r="K174" s="298">
        <v>18</v>
      </c>
      <c r="L174" s="294">
        <f t="shared" si="16"/>
        <v>1</v>
      </c>
      <c r="M174" s="294">
        <f t="shared" si="17"/>
        <v>2.903225806451613E-2</v>
      </c>
      <c r="N174" s="299">
        <f t="shared" si="18"/>
        <v>2.903225806451613E-2</v>
      </c>
    </row>
    <row r="175" spans="1:14" ht="13.5">
      <c r="A175" s="252"/>
      <c r="B175" s="181" t="s">
        <v>49</v>
      </c>
      <c r="C175" s="236">
        <v>22</v>
      </c>
      <c r="D175" s="294">
        <f t="shared" si="19"/>
        <v>0.91666666666666663</v>
      </c>
      <c r="E175" s="294">
        <f t="shared" si="11"/>
        <v>0.15277777777777779</v>
      </c>
      <c r="F175" s="294">
        <f t="shared" si="12"/>
        <v>3.5483870967741936E-2</v>
      </c>
      <c r="G175" s="298">
        <f t="shared" si="20"/>
        <v>2</v>
      </c>
      <c r="H175" s="294">
        <f t="shared" si="13"/>
        <v>8.3333333333333329E-2</v>
      </c>
      <c r="I175" s="294">
        <f t="shared" si="14"/>
        <v>4.2016806722689074E-3</v>
      </c>
      <c r="J175" s="294">
        <f t="shared" si="15"/>
        <v>3.2258064516129032E-3</v>
      </c>
      <c r="K175" s="298">
        <v>24</v>
      </c>
      <c r="L175" s="294">
        <f t="shared" si="16"/>
        <v>1</v>
      </c>
      <c r="M175" s="294">
        <f t="shared" si="17"/>
        <v>3.870967741935484E-2</v>
      </c>
      <c r="N175" s="299">
        <f t="shared" si="18"/>
        <v>3.870967741935484E-2</v>
      </c>
    </row>
    <row r="176" spans="1:14" ht="13.5">
      <c r="A176" s="252"/>
      <c r="B176" s="181" t="s">
        <v>50</v>
      </c>
      <c r="C176" s="236">
        <v>6</v>
      </c>
      <c r="D176" s="294">
        <f t="shared" si="19"/>
        <v>0.31578947368421051</v>
      </c>
      <c r="E176" s="294">
        <f t="shared" si="11"/>
        <v>4.1666666666666664E-2</v>
      </c>
      <c r="F176" s="294">
        <f t="shared" si="12"/>
        <v>9.6774193548387101E-3</v>
      </c>
      <c r="G176" s="298">
        <f t="shared" si="20"/>
        <v>13</v>
      </c>
      <c r="H176" s="294">
        <f t="shared" si="13"/>
        <v>0.68421052631578949</v>
      </c>
      <c r="I176" s="294">
        <f t="shared" si="14"/>
        <v>2.7310924369747899E-2</v>
      </c>
      <c r="J176" s="294">
        <f t="shared" si="15"/>
        <v>2.0967741935483872E-2</v>
      </c>
      <c r="K176" s="298">
        <v>19</v>
      </c>
      <c r="L176" s="294">
        <f t="shared" si="16"/>
        <v>1</v>
      </c>
      <c r="M176" s="294">
        <f t="shared" si="17"/>
        <v>3.0645161290322579E-2</v>
      </c>
      <c r="N176" s="299">
        <f t="shared" si="18"/>
        <v>3.0645161290322579E-2</v>
      </c>
    </row>
    <row r="177" spans="1:14" ht="13.5">
      <c r="A177" s="252"/>
      <c r="B177" s="181" t="s">
        <v>44</v>
      </c>
      <c r="C177" s="236">
        <v>0</v>
      </c>
      <c r="D177" s="294">
        <f t="shared" si="19"/>
        <v>0</v>
      </c>
      <c r="E177" s="294">
        <f t="shared" si="11"/>
        <v>0</v>
      </c>
      <c r="F177" s="294">
        <f t="shared" si="12"/>
        <v>0</v>
      </c>
      <c r="G177" s="298">
        <f t="shared" si="20"/>
        <v>15</v>
      </c>
      <c r="H177" s="294">
        <f t="shared" si="13"/>
        <v>1</v>
      </c>
      <c r="I177" s="294">
        <f t="shared" si="14"/>
        <v>3.1512605042016806E-2</v>
      </c>
      <c r="J177" s="294">
        <f t="shared" si="15"/>
        <v>2.4193548387096774E-2</v>
      </c>
      <c r="K177" s="298">
        <v>15</v>
      </c>
      <c r="L177" s="294">
        <f t="shared" si="16"/>
        <v>1</v>
      </c>
      <c r="M177" s="294">
        <f t="shared" si="17"/>
        <v>2.4193548387096774E-2</v>
      </c>
      <c r="N177" s="299">
        <f t="shared" si="18"/>
        <v>2.4193548387096774E-2</v>
      </c>
    </row>
    <row r="178" spans="1:14" ht="13.5">
      <c r="A178" s="252"/>
      <c r="B178" s="181" t="s">
        <v>20</v>
      </c>
      <c r="C178" s="236">
        <v>0</v>
      </c>
      <c r="D178" s="294">
        <f t="shared" si="19"/>
        <v>0</v>
      </c>
      <c r="E178" s="294">
        <f t="shared" si="11"/>
        <v>0</v>
      </c>
      <c r="F178" s="294">
        <f t="shared" si="12"/>
        <v>0</v>
      </c>
      <c r="G178" s="298">
        <f t="shared" si="20"/>
        <v>15</v>
      </c>
      <c r="H178" s="294">
        <f t="shared" si="13"/>
        <v>1</v>
      </c>
      <c r="I178" s="294">
        <f t="shared" si="14"/>
        <v>3.1512605042016806E-2</v>
      </c>
      <c r="J178" s="294">
        <f t="shared" si="15"/>
        <v>2.4193548387096774E-2</v>
      </c>
      <c r="K178" s="298">
        <v>15</v>
      </c>
      <c r="L178" s="294">
        <f t="shared" si="16"/>
        <v>1</v>
      </c>
      <c r="M178" s="294">
        <f t="shared" si="17"/>
        <v>2.4193548387096774E-2</v>
      </c>
      <c r="N178" s="299">
        <f t="shared" si="18"/>
        <v>2.4193548387096774E-2</v>
      </c>
    </row>
    <row r="179" spans="1:14" ht="13.5">
      <c r="A179" s="252"/>
      <c r="B179" s="181" t="s">
        <v>7</v>
      </c>
      <c r="C179" s="236">
        <v>51</v>
      </c>
      <c r="D179" s="294">
        <f t="shared" si="19"/>
        <v>0.86440677966101698</v>
      </c>
      <c r="E179" s="294">
        <f t="shared" si="11"/>
        <v>0.35416666666666669</v>
      </c>
      <c r="F179" s="294">
        <f t="shared" si="12"/>
        <v>8.2258064516129034E-2</v>
      </c>
      <c r="G179" s="298">
        <f t="shared" si="20"/>
        <v>8</v>
      </c>
      <c r="H179" s="294">
        <f t="shared" si="13"/>
        <v>0.13559322033898305</v>
      </c>
      <c r="I179" s="294">
        <f t="shared" si="14"/>
        <v>1.680672268907563E-2</v>
      </c>
      <c r="J179" s="294">
        <f t="shared" si="15"/>
        <v>1.2903225806451613E-2</v>
      </c>
      <c r="K179" s="298">
        <v>59</v>
      </c>
      <c r="L179" s="294">
        <f t="shared" si="16"/>
        <v>1</v>
      </c>
      <c r="M179" s="294">
        <f t="shared" si="17"/>
        <v>9.5161290322580638E-2</v>
      </c>
      <c r="N179" s="299">
        <f t="shared" si="18"/>
        <v>9.5161290322580638E-2</v>
      </c>
    </row>
    <row r="180" spans="1:14" ht="13.5">
      <c r="A180" s="252"/>
      <c r="B180" s="181" t="s">
        <v>29</v>
      </c>
      <c r="C180" s="236">
        <v>2</v>
      </c>
      <c r="D180" s="294">
        <f t="shared" si="19"/>
        <v>0.13333333333333333</v>
      </c>
      <c r="E180" s="294">
        <f t="shared" si="11"/>
        <v>1.3888888888888888E-2</v>
      </c>
      <c r="F180" s="294">
        <f t="shared" si="12"/>
        <v>3.2258064516129032E-3</v>
      </c>
      <c r="G180" s="298">
        <f t="shared" si="20"/>
        <v>13</v>
      </c>
      <c r="H180" s="294">
        <f t="shared" si="13"/>
        <v>0.8666666666666667</v>
      </c>
      <c r="I180" s="294">
        <f t="shared" si="14"/>
        <v>2.7310924369747899E-2</v>
      </c>
      <c r="J180" s="294">
        <f t="shared" si="15"/>
        <v>2.0967741935483872E-2</v>
      </c>
      <c r="K180" s="298">
        <v>15</v>
      </c>
      <c r="L180" s="294">
        <f t="shared" si="16"/>
        <v>1</v>
      </c>
      <c r="M180" s="294">
        <f t="shared" si="17"/>
        <v>2.4193548387096774E-2</v>
      </c>
      <c r="N180" s="299">
        <f t="shared" si="18"/>
        <v>2.4193548387096774E-2</v>
      </c>
    </row>
    <row r="181" spans="1:14" ht="13.5">
      <c r="A181" s="252"/>
      <c r="B181" s="181" t="s">
        <v>3</v>
      </c>
      <c r="C181" s="236">
        <v>1</v>
      </c>
      <c r="D181" s="294">
        <f t="shared" si="19"/>
        <v>7.6923076923076927E-2</v>
      </c>
      <c r="E181" s="294">
        <f t="shared" si="11"/>
        <v>6.9444444444444441E-3</v>
      </c>
      <c r="F181" s="294">
        <f t="shared" si="12"/>
        <v>1.6129032258064516E-3</v>
      </c>
      <c r="G181" s="298">
        <f t="shared" si="20"/>
        <v>12</v>
      </c>
      <c r="H181" s="294">
        <f t="shared" si="13"/>
        <v>0.92307692307692313</v>
      </c>
      <c r="I181" s="294">
        <f t="shared" si="14"/>
        <v>2.5210084033613446E-2</v>
      </c>
      <c r="J181" s="294">
        <f t="shared" si="15"/>
        <v>1.935483870967742E-2</v>
      </c>
      <c r="K181" s="298">
        <v>13</v>
      </c>
      <c r="L181" s="294">
        <f t="shared" si="16"/>
        <v>1</v>
      </c>
      <c r="M181" s="294">
        <f t="shared" si="17"/>
        <v>2.0967741935483872E-2</v>
      </c>
      <c r="N181" s="299">
        <f t="shared" si="18"/>
        <v>2.0967741935483872E-2</v>
      </c>
    </row>
    <row r="182" spans="1:14" ht="13.5">
      <c r="A182" s="252"/>
      <c r="B182" s="181" t="s">
        <v>165</v>
      </c>
      <c r="C182" s="236">
        <v>0</v>
      </c>
      <c r="D182" s="294">
        <f t="shared" si="19"/>
        <v>0</v>
      </c>
      <c r="E182" s="294">
        <f t="shared" si="11"/>
        <v>0</v>
      </c>
      <c r="F182" s="294">
        <f t="shared" si="12"/>
        <v>0</v>
      </c>
      <c r="G182" s="298">
        <f t="shared" si="20"/>
        <v>14</v>
      </c>
      <c r="H182" s="294">
        <f t="shared" si="13"/>
        <v>1</v>
      </c>
      <c r="I182" s="294">
        <f t="shared" si="14"/>
        <v>2.9411764705882353E-2</v>
      </c>
      <c r="J182" s="294">
        <f t="shared" si="15"/>
        <v>2.2580645161290321E-2</v>
      </c>
      <c r="K182" s="298">
        <v>14</v>
      </c>
      <c r="L182" s="294">
        <f t="shared" si="16"/>
        <v>1</v>
      </c>
      <c r="M182" s="294">
        <f t="shared" si="17"/>
        <v>2.2580645161290321E-2</v>
      </c>
      <c r="N182" s="299">
        <f t="shared" si="18"/>
        <v>2.2580645161290321E-2</v>
      </c>
    </row>
    <row r="183" spans="1:14" ht="13.5">
      <c r="A183" s="252"/>
      <c r="B183" s="182"/>
      <c r="C183" s="241"/>
      <c r="D183" s="294"/>
      <c r="E183" s="253"/>
      <c r="F183" s="253"/>
      <c r="G183" s="300"/>
      <c r="H183" s="294"/>
      <c r="I183" s="253"/>
      <c r="J183" s="253"/>
      <c r="K183" s="300"/>
      <c r="L183" s="294"/>
      <c r="M183" s="253"/>
      <c r="N183" s="239"/>
    </row>
    <row r="184" spans="1:14" ht="13.5">
      <c r="A184" s="255"/>
      <c r="B184" s="301" t="s">
        <v>22</v>
      </c>
      <c r="C184" s="257">
        <f>SUM(C153:C183)</f>
        <v>144</v>
      </c>
      <c r="D184" s="302">
        <f>C184/$K184</f>
        <v>0.23225806451612904</v>
      </c>
      <c r="E184" s="303">
        <v>1</v>
      </c>
      <c r="F184" s="302">
        <f>C184/$K$184</f>
        <v>0.23225806451612904</v>
      </c>
      <c r="G184" s="304">
        <f>SUM(G153:G182)</f>
        <v>476</v>
      </c>
      <c r="H184" s="302">
        <f>G184/$K184</f>
        <v>0.76774193548387093</v>
      </c>
      <c r="I184" s="303">
        <v>1</v>
      </c>
      <c r="J184" s="302">
        <f>G184/$K$184</f>
        <v>0.76774193548387093</v>
      </c>
      <c r="K184" s="304">
        <f>SUM(K153:K182)</f>
        <v>620</v>
      </c>
      <c r="L184" s="302">
        <f>K184/$K184</f>
        <v>1</v>
      </c>
      <c r="M184" s="303">
        <v>1</v>
      </c>
      <c r="N184" s="305">
        <f>K184/$K$184</f>
        <v>1</v>
      </c>
    </row>
    <row r="185" spans="1:14" ht="13.5">
      <c r="A185" s="19"/>
      <c r="B185" s="19"/>
      <c r="C185" s="19"/>
      <c r="D185" s="19"/>
      <c r="E185" s="19"/>
      <c r="F185" s="19"/>
      <c r="G185" s="20"/>
      <c r="H185" s="19"/>
      <c r="I185" s="19"/>
      <c r="J185" s="19"/>
      <c r="K185" s="20"/>
      <c r="L185" s="19"/>
      <c r="M185" s="19"/>
      <c r="N185" s="19"/>
    </row>
    <row r="186" spans="1:14" ht="12.75">
      <c r="A186" s="8"/>
    </row>
    <row r="187" spans="1:14" ht="13.5" thickBot="1">
      <c r="A187" s="8" t="s">
        <v>64</v>
      </c>
      <c r="F187" s="9" t="s">
        <v>57</v>
      </c>
      <c r="G187" s="9"/>
      <c r="H187" s="9"/>
      <c r="I187" s="9"/>
      <c r="J187" s="9" t="s">
        <v>58</v>
      </c>
    </row>
    <row r="188" spans="1:14">
      <c r="A188" s="10" t="s">
        <v>0</v>
      </c>
      <c r="B188" s="10" t="s">
        <v>0</v>
      </c>
      <c r="C188" s="617" t="s">
        <v>89</v>
      </c>
      <c r="D188" s="617"/>
      <c r="E188" s="617"/>
      <c r="F188" s="617"/>
      <c r="G188" s="617"/>
      <c r="H188" s="617"/>
      <c r="I188" s="617"/>
      <c r="J188" s="617"/>
      <c r="K188" s="617"/>
      <c r="L188" s="617"/>
      <c r="M188" s="617"/>
      <c r="N188" s="617"/>
    </row>
    <row r="189" spans="1:14">
      <c r="A189" s="12"/>
      <c r="B189" s="12"/>
      <c r="C189" s="618" t="s">
        <v>57</v>
      </c>
      <c r="D189" s="619"/>
      <c r="E189" s="619"/>
      <c r="F189" s="619"/>
      <c r="G189" s="619" t="s">
        <v>58</v>
      </c>
      <c r="H189" s="619"/>
      <c r="I189" s="619"/>
      <c r="J189" s="619"/>
      <c r="K189" s="619" t="s">
        <v>22</v>
      </c>
      <c r="L189" s="619"/>
      <c r="M189" s="619"/>
      <c r="N189" s="620"/>
    </row>
    <row r="190" spans="1:14" ht="12.75" thickBot="1">
      <c r="A190" s="16"/>
      <c r="B190" s="16"/>
      <c r="C190" s="29" t="s">
        <v>60</v>
      </c>
      <c r="D190" s="30" t="s">
        <v>61</v>
      </c>
      <c r="E190" s="30" t="s">
        <v>62</v>
      </c>
      <c r="F190" s="30" t="s">
        <v>63</v>
      </c>
      <c r="G190" s="30" t="s">
        <v>60</v>
      </c>
      <c r="H190" s="30" t="s">
        <v>61</v>
      </c>
      <c r="I190" s="30" t="s">
        <v>62</v>
      </c>
      <c r="J190" s="30" t="s">
        <v>63</v>
      </c>
      <c r="K190" s="30" t="s">
        <v>60</v>
      </c>
      <c r="L190" s="30" t="s">
        <v>61</v>
      </c>
      <c r="M190" s="30" t="s">
        <v>62</v>
      </c>
      <c r="N190" s="31" t="s">
        <v>63</v>
      </c>
    </row>
    <row r="191" spans="1:14" ht="13.5">
      <c r="A191" s="17" t="s">
        <v>23</v>
      </c>
      <c r="B191" s="32" t="s">
        <v>1</v>
      </c>
      <c r="C191" s="33">
        <v>1</v>
      </c>
      <c r="D191" s="34">
        <v>3.2000000000000001E-2</v>
      </c>
      <c r="E191" s="34">
        <v>8.0000000000000002E-3</v>
      </c>
      <c r="F191" s="34">
        <v>1E-3</v>
      </c>
      <c r="G191" s="35">
        <v>30</v>
      </c>
      <c r="H191" s="34">
        <v>0.96799999999999997</v>
      </c>
      <c r="I191" s="34">
        <v>4.3999999999999997E-2</v>
      </c>
      <c r="J191" s="34">
        <v>3.6999999999999998E-2</v>
      </c>
      <c r="K191" s="35">
        <v>31</v>
      </c>
      <c r="L191" s="34">
        <v>1</v>
      </c>
      <c r="M191" s="34">
        <v>3.9E-2</v>
      </c>
      <c r="N191" s="36">
        <v>3.9E-2</v>
      </c>
    </row>
    <row r="192" spans="1:14" ht="13.5">
      <c r="A192" s="21"/>
      <c r="B192" s="37" t="s">
        <v>2</v>
      </c>
      <c r="C192" s="38">
        <v>4</v>
      </c>
      <c r="D192" s="39">
        <v>0.28599999999999998</v>
      </c>
      <c r="E192" s="39">
        <v>3.3000000000000002E-2</v>
      </c>
      <c r="F192" s="39">
        <v>5.0000000000000001E-3</v>
      </c>
      <c r="G192" s="40">
        <v>10</v>
      </c>
      <c r="H192" s="39">
        <v>0.71399999999999997</v>
      </c>
      <c r="I192" s="39">
        <v>1.4999999999999999E-2</v>
      </c>
      <c r="J192" s="39">
        <v>1.2E-2</v>
      </c>
      <c r="K192" s="40">
        <v>14</v>
      </c>
      <c r="L192" s="39">
        <v>1</v>
      </c>
      <c r="M192" s="39">
        <v>1.7000000000000001E-2</v>
      </c>
      <c r="N192" s="41">
        <v>1.7000000000000001E-2</v>
      </c>
    </row>
    <row r="193" spans="1:14" ht="13.5">
      <c r="A193" s="21"/>
      <c r="B193" s="37" t="s">
        <v>12</v>
      </c>
      <c r="C193" s="38">
        <v>1</v>
      </c>
      <c r="D193" s="39">
        <v>7.0999999999999994E-2</v>
      </c>
      <c r="E193" s="39">
        <v>8.0000000000000002E-3</v>
      </c>
      <c r="F193" s="39">
        <v>1E-3</v>
      </c>
      <c r="G193" s="40">
        <v>13</v>
      </c>
      <c r="H193" s="39">
        <v>0.92900000000000005</v>
      </c>
      <c r="I193" s="39">
        <v>1.9E-2</v>
      </c>
      <c r="J193" s="39">
        <v>1.6E-2</v>
      </c>
      <c r="K193" s="40">
        <v>14</v>
      </c>
      <c r="L193" s="39">
        <v>1</v>
      </c>
      <c r="M193" s="39">
        <v>1.7000000000000001E-2</v>
      </c>
      <c r="N193" s="41">
        <v>1.7000000000000001E-2</v>
      </c>
    </row>
    <row r="194" spans="1:14" ht="13.5">
      <c r="A194" s="21"/>
      <c r="B194" s="37" t="s">
        <v>4</v>
      </c>
      <c r="C194" s="38">
        <v>0</v>
      </c>
      <c r="D194" s="39">
        <v>0</v>
      </c>
      <c r="E194" s="39">
        <v>0</v>
      </c>
      <c r="F194" s="39">
        <v>0</v>
      </c>
      <c r="G194" s="40">
        <v>67</v>
      </c>
      <c r="H194" s="39">
        <v>1</v>
      </c>
      <c r="I194" s="39">
        <v>9.8000000000000004E-2</v>
      </c>
      <c r="J194" s="39">
        <v>8.3000000000000004E-2</v>
      </c>
      <c r="K194" s="40">
        <v>67</v>
      </c>
      <c r="L194" s="39">
        <v>1</v>
      </c>
      <c r="M194" s="39">
        <v>8.3000000000000004E-2</v>
      </c>
      <c r="N194" s="41">
        <v>8.3000000000000004E-2</v>
      </c>
    </row>
    <row r="195" spans="1:14" ht="13.5">
      <c r="A195" s="21"/>
      <c r="B195" s="37" t="s">
        <v>6</v>
      </c>
      <c r="C195" s="38">
        <v>0</v>
      </c>
      <c r="D195" s="39">
        <v>0</v>
      </c>
      <c r="E195" s="39">
        <v>0</v>
      </c>
      <c r="F195" s="39">
        <v>0</v>
      </c>
      <c r="G195" s="40">
        <v>10</v>
      </c>
      <c r="H195" s="39">
        <v>1</v>
      </c>
      <c r="I195" s="39">
        <v>1.4999999999999999E-2</v>
      </c>
      <c r="J195" s="39">
        <v>1.2E-2</v>
      </c>
      <c r="K195" s="40">
        <v>10</v>
      </c>
      <c r="L195" s="39">
        <v>1</v>
      </c>
      <c r="M195" s="39">
        <v>1.2E-2</v>
      </c>
      <c r="N195" s="41">
        <v>1.2E-2</v>
      </c>
    </row>
    <row r="196" spans="1:14" ht="13.5">
      <c r="A196" s="21"/>
      <c r="B196" s="37" t="s">
        <v>8</v>
      </c>
      <c r="C196" s="38">
        <v>0</v>
      </c>
      <c r="D196" s="39">
        <v>0</v>
      </c>
      <c r="E196" s="39">
        <v>0</v>
      </c>
      <c r="F196" s="39">
        <v>0</v>
      </c>
      <c r="G196" s="40">
        <v>14</v>
      </c>
      <c r="H196" s="39">
        <v>1</v>
      </c>
      <c r="I196" s="39">
        <v>0.02</v>
      </c>
      <c r="J196" s="39">
        <v>1.7000000000000001E-2</v>
      </c>
      <c r="K196" s="40">
        <v>14</v>
      </c>
      <c r="L196" s="39">
        <v>1</v>
      </c>
      <c r="M196" s="39">
        <v>1.7000000000000001E-2</v>
      </c>
      <c r="N196" s="41">
        <v>1.7000000000000001E-2</v>
      </c>
    </row>
    <row r="197" spans="1:14" ht="13.5">
      <c r="A197" s="21"/>
      <c r="B197" s="37" t="s">
        <v>9</v>
      </c>
      <c r="C197" s="38">
        <v>2</v>
      </c>
      <c r="D197" s="39">
        <v>5.7000000000000002E-2</v>
      </c>
      <c r="E197" s="39">
        <v>1.7000000000000001E-2</v>
      </c>
      <c r="F197" s="39">
        <v>2E-3</v>
      </c>
      <c r="G197" s="40">
        <v>33</v>
      </c>
      <c r="H197" s="39">
        <v>0.94299999999999995</v>
      </c>
      <c r="I197" s="39">
        <v>4.8000000000000001E-2</v>
      </c>
      <c r="J197" s="39">
        <v>4.1000000000000002E-2</v>
      </c>
      <c r="K197" s="40">
        <v>35</v>
      </c>
      <c r="L197" s="39">
        <v>1</v>
      </c>
      <c r="M197" s="39">
        <v>4.2999999999999997E-2</v>
      </c>
      <c r="N197" s="41">
        <v>4.2999999999999997E-2</v>
      </c>
    </row>
    <row r="198" spans="1:14" ht="13.5">
      <c r="A198" s="21"/>
      <c r="B198" s="37" t="s">
        <v>10</v>
      </c>
      <c r="C198" s="38">
        <v>6</v>
      </c>
      <c r="D198" s="39">
        <v>0.27300000000000002</v>
      </c>
      <c r="E198" s="39">
        <v>0.05</v>
      </c>
      <c r="F198" s="39">
        <v>7.0000000000000001E-3</v>
      </c>
      <c r="G198" s="40">
        <v>16</v>
      </c>
      <c r="H198" s="39">
        <v>0.72699999999999998</v>
      </c>
      <c r="I198" s="39">
        <v>2.3E-2</v>
      </c>
      <c r="J198" s="39">
        <v>0.02</v>
      </c>
      <c r="K198" s="40">
        <v>22</v>
      </c>
      <c r="L198" s="39">
        <v>1</v>
      </c>
      <c r="M198" s="39">
        <v>2.7E-2</v>
      </c>
      <c r="N198" s="41">
        <v>2.7E-2</v>
      </c>
    </row>
    <row r="199" spans="1:14" ht="13.5">
      <c r="A199" s="21"/>
      <c r="B199" s="37" t="s">
        <v>5</v>
      </c>
      <c r="C199" s="38">
        <v>4</v>
      </c>
      <c r="D199" s="39">
        <v>2.9000000000000001E-2</v>
      </c>
      <c r="E199" s="39">
        <v>3.3000000000000002E-2</v>
      </c>
      <c r="F199" s="39">
        <v>5.0000000000000001E-3</v>
      </c>
      <c r="G199" s="40">
        <v>132</v>
      </c>
      <c r="H199" s="39">
        <v>0.97099999999999997</v>
      </c>
      <c r="I199" s="39">
        <v>0.193</v>
      </c>
      <c r="J199" s="39">
        <v>0.16400000000000001</v>
      </c>
      <c r="K199" s="40">
        <v>136</v>
      </c>
      <c r="L199" s="39">
        <v>1</v>
      </c>
      <c r="M199" s="39">
        <v>0.16900000000000001</v>
      </c>
      <c r="N199" s="41">
        <v>0.16900000000000001</v>
      </c>
    </row>
    <row r="200" spans="1:14" ht="13.5">
      <c r="A200" s="21"/>
      <c r="B200" s="37" t="s">
        <v>11</v>
      </c>
      <c r="C200" s="38">
        <v>0</v>
      </c>
      <c r="D200" s="39">
        <v>0</v>
      </c>
      <c r="E200" s="39">
        <v>0</v>
      </c>
      <c r="F200" s="39">
        <v>0</v>
      </c>
      <c r="G200" s="40">
        <v>13</v>
      </c>
      <c r="H200" s="39">
        <v>1</v>
      </c>
      <c r="I200" s="39">
        <v>1.9E-2</v>
      </c>
      <c r="J200" s="39">
        <v>1.6E-2</v>
      </c>
      <c r="K200" s="40">
        <v>13</v>
      </c>
      <c r="L200" s="39">
        <v>1</v>
      </c>
      <c r="M200" s="39">
        <v>1.6E-2</v>
      </c>
      <c r="N200" s="41">
        <v>1.6E-2</v>
      </c>
    </row>
    <row r="201" spans="1:14" ht="13.5">
      <c r="A201" s="21"/>
      <c r="B201" s="37" t="s">
        <v>13</v>
      </c>
      <c r="C201" s="38">
        <v>3</v>
      </c>
      <c r="D201" s="39">
        <v>4.9000000000000002E-2</v>
      </c>
      <c r="E201" s="39">
        <v>2.5000000000000001E-2</v>
      </c>
      <c r="F201" s="39">
        <v>4.0000000000000001E-3</v>
      </c>
      <c r="G201" s="40">
        <v>58</v>
      </c>
      <c r="H201" s="39">
        <v>0.95099999999999996</v>
      </c>
      <c r="I201" s="39">
        <v>8.5000000000000006E-2</v>
      </c>
      <c r="J201" s="39">
        <v>7.1999999999999995E-2</v>
      </c>
      <c r="K201" s="40">
        <v>61</v>
      </c>
      <c r="L201" s="39">
        <v>1</v>
      </c>
      <c r="M201" s="39">
        <v>7.5999999999999998E-2</v>
      </c>
      <c r="N201" s="41">
        <v>7.5999999999999998E-2</v>
      </c>
    </row>
    <row r="202" spans="1:14" ht="13.5">
      <c r="A202" s="21"/>
      <c r="B202" s="37" t="s">
        <v>14</v>
      </c>
      <c r="C202" s="38">
        <v>0</v>
      </c>
      <c r="D202" s="39">
        <v>0</v>
      </c>
      <c r="E202" s="39">
        <v>0</v>
      </c>
      <c r="F202" s="39">
        <v>0</v>
      </c>
      <c r="G202" s="40">
        <v>46</v>
      </c>
      <c r="H202" s="39">
        <v>1</v>
      </c>
      <c r="I202" s="39">
        <v>6.7000000000000004E-2</v>
      </c>
      <c r="J202" s="39">
        <v>5.7000000000000002E-2</v>
      </c>
      <c r="K202" s="40">
        <v>46</v>
      </c>
      <c r="L202" s="39">
        <v>1</v>
      </c>
      <c r="M202" s="39">
        <v>5.7000000000000002E-2</v>
      </c>
      <c r="N202" s="41">
        <v>5.7000000000000002E-2</v>
      </c>
    </row>
    <row r="203" spans="1:14" ht="13.5">
      <c r="A203" s="21"/>
      <c r="B203" s="37" t="s">
        <v>15</v>
      </c>
      <c r="C203" s="38">
        <v>6</v>
      </c>
      <c r="D203" s="39">
        <v>0.11799999999999999</v>
      </c>
      <c r="E203" s="39">
        <v>0.05</v>
      </c>
      <c r="F203" s="39">
        <v>7.0000000000000001E-3</v>
      </c>
      <c r="G203" s="40">
        <v>45</v>
      </c>
      <c r="H203" s="39">
        <v>0.88200000000000001</v>
      </c>
      <c r="I203" s="39">
        <v>6.6000000000000003E-2</v>
      </c>
      <c r="J203" s="39">
        <v>5.6000000000000001E-2</v>
      </c>
      <c r="K203" s="40">
        <v>51</v>
      </c>
      <c r="L203" s="39">
        <v>1</v>
      </c>
      <c r="M203" s="39">
        <v>6.3E-2</v>
      </c>
      <c r="N203" s="41">
        <v>6.3E-2</v>
      </c>
    </row>
    <row r="204" spans="1:14" ht="13.5">
      <c r="A204" s="21"/>
      <c r="B204" s="37" t="s">
        <v>16</v>
      </c>
      <c r="C204" s="38">
        <v>2</v>
      </c>
      <c r="D204" s="39">
        <v>9.0999999999999998E-2</v>
      </c>
      <c r="E204" s="39">
        <v>1.7000000000000001E-2</v>
      </c>
      <c r="F204" s="39">
        <v>2E-3</v>
      </c>
      <c r="G204" s="40">
        <v>20</v>
      </c>
      <c r="H204" s="39">
        <v>0.90900000000000003</v>
      </c>
      <c r="I204" s="39">
        <v>2.9000000000000001E-2</v>
      </c>
      <c r="J204" s="39">
        <v>2.5000000000000001E-2</v>
      </c>
      <c r="K204" s="40">
        <v>22</v>
      </c>
      <c r="L204" s="39">
        <v>1</v>
      </c>
      <c r="M204" s="39">
        <v>2.7E-2</v>
      </c>
      <c r="N204" s="41">
        <v>2.7E-2</v>
      </c>
    </row>
    <row r="205" spans="1:14" ht="13.5">
      <c r="A205" s="21"/>
      <c r="B205" s="37" t="s">
        <v>21</v>
      </c>
      <c r="C205" s="38">
        <v>1</v>
      </c>
      <c r="D205" s="39">
        <v>0.25</v>
      </c>
      <c r="E205" s="39">
        <v>8.0000000000000002E-3</v>
      </c>
      <c r="F205" s="39">
        <v>1E-3</v>
      </c>
      <c r="G205" s="40">
        <v>3</v>
      </c>
      <c r="H205" s="39">
        <v>0.75</v>
      </c>
      <c r="I205" s="39">
        <v>4.0000000000000001E-3</v>
      </c>
      <c r="J205" s="39">
        <v>4.0000000000000001E-3</v>
      </c>
      <c r="K205" s="40">
        <v>4</v>
      </c>
      <c r="L205" s="39">
        <v>1</v>
      </c>
      <c r="M205" s="39">
        <v>5.0000000000000001E-3</v>
      </c>
      <c r="N205" s="41">
        <v>5.0000000000000001E-3</v>
      </c>
    </row>
    <row r="206" spans="1:14" ht="13.5">
      <c r="A206" s="21"/>
      <c r="B206" s="37" t="s">
        <v>17</v>
      </c>
      <c r="C206" s="38">
        <v>20</v>
      </c>
      <c r="D206" s="39">
        <v>0.76900000000000002</v>
      </c>
      <c r="E206" s="39">
        <v>0.16700000000000001</v>
      </c>
      <c r="F206" s="39">
        <v>2.5000000000000001E-2</v>
      </c>
      <c r="G206" s="40">
        <v>6</v>
      </c>
      <c r="H206" s="39">
        <v>0.23100000000000001</v>
      </c>
      <c r="I206" s="39">
        <v>8.9999999999999993E-3</v>
      </c>
      <c r="J206" s="39">
        <v>7.0000000000000001E-3</v>
      </c>
      <c r="K206" s="40">
        <v>26</v>
      </c>
      <c r="L206" s="39">
        <v>1</v>
      </c>
      <c r="M206" s="39">
        <v>3.2000000000000001E-2</v>
      </c>
      <c r="N206" s="41">
        <v>3.2000000000000001E-2</v>
      </c>
    </row>
    <row r="207" spans="1:14" ht="13.5">
      <c r="A207" s="21"/>
      <c r="B207" s="37" t="s">
        <v>18</v>
      </c>
      <c r="C207" s="38">
        <v>1</v>
      </c>
      <c r="D207" s="39">
        <v>0.125</v>
      </c>
      <c r="E207" s="39">
        <v>8.0000000000000002E-3</v>
      </c>
      <c r="F207" s="39">
        <v>1E-3</v>
      </c>
      <c r="G207" s="40">
        <v>7</v>
      </c>
      <c r="H207" s="39">
        <v>0.875</v>
      </c>
      <c r="I207" s="39">
        <v>0.01</v>
      </c>
      <c r="J207" s="39">
        <v>8.9999999999999993E-3</v>
      </c>
      <c r="K207" s="40">
        <v>8</v>
      </c>
      <c r="L207" s="39">
        <v>1</v>
      </c>
      <c r="M207" s="39">
        <v>0.01</v>
      </c>
      <c r="N207" s="41">
        <v>0.01</v>
      </c>
    </row>
    <row r="208" spans="1:14" ht="13.5">
      <c r="A208" s="21"/>
      <c r="B208" s="37" t="s">
        <v>19</v>
      </c>
      <c r="C208" s="38">
        <v>2</v>
      </c>
      <c r="D208" s="39">
        <v>4.8000000000000001E-2</v>
      </c>
      <c r="E208" s="39">
        <v>1.7000000000000001E-2</v>
      </c>
      <c r="F208" s="39">
        <v>2E-3</v>
      </c>
      <c r="G208" s="40">
        <v>40</v>
      </c>
      <c r="H208" s="39">
        <v>0.95199999999999996</v>
      </c>
      <c r="I208" s="39">
        <v>5.8000000000000003E-2</v>
      </c>
      <c r="J208" s="39">
        <v>0.05</v>
      </c>
      <c r="K208" s="40">
        <v>42</v>
      </c>
      <c r="L208" s="39">
        <v>1</v>
      </c>
      <c r="M208" s="39">
        <v>5.1999999999999998E-2</v>
      </c>
      <c r="N208" s="41">
        <v>5.1999999999999998E-2</v>
      </c>
    </row>
    <row r="209" spans="1:14" ht="13.5">
      <c r="A209" s="21"/>
      <c r="B209" s="37" t="s">
        <v>65</v>
      </c>
      <c r="C209" s="38">
        <v>0</v>
      </c>
      <c r="D209" s="39">
        <v>0</v>
      </c>
      <c r="E209" s="39">
        <v>0</v>
      </c>
      <c r="F209" s="39">
        <v>0</v>
      </c>
      <c r="G209" s="40">
        <v>61</v>
      </c>
      <c r="H209" s="39">
        <v>1</v>
      </c>
      <c r="I209" s="39">
        <v>8.8999999999999996E-2</v>
      </c>
      <c r="J209" s="39">
        <v>7.5999999999999998E-2</v>
      </c>
      <c r="K209" s="40">
        <v>61</v>
      </c>
      <c r="L209" s="39">
        <v>1</v>
      </c>
      <c r="M209" s="39">
        <v>7.5999999999999998E-2</v>
      </c>
      <c r="N209" s="41">
        <v>7.5999999999999998E-2</v>
      </c>
    </row>
    <row r="210" spans="1:14" ht="13.5">
      <c r="A210" s="21"/>
      <c r="B210" s="37" t="s">
        <v>20</v>
      </c>
      <c r="C210" s="38">
        <v>1</v>
      </c>
      <c r="D210" s="39">
        <v>0.04</v>
      </c>
      <c r="E210" s="39">
        <v>8.0000000000000002E-3</v>
      </c>
      <c r="F210" s="39">
        <v>1E-3</v>
      </c>
      <c r="G210" s="40">
        <v>24</v>
      </c>
      <c r="H210" s="39">
        <v>0.96</v>
      </c>
      <c r="I210" s="39">
        <v>3.5000000000000003E-2</v>
      </c>
      <c r="J210" s="39">
        <v>0.03</v>
      </c>
      <c r="K210" s="40">
        <v>25</v>
      </c>
      <c r="L210" s="39">
        <v>1</v>
      </c>
      <c r="M210" s="39">
        <v>3.1E-2</v>
      </c>
      <c r="N210" s="41">
        <v>3.1E-2</v>
      </c>
    </row>
    <row r="211" spans="1:14" ht="13.5">
      <c r="A211" s="21"/>
      <c r="B211" s="37" t="s">
        <v>7</v>
      </c>
      <c r="C211" s="38">
        <v>65</v>
      </c>
      <c r="D211" s="39">
        <v>0.94199999999999995</v>
      </c>
      <c r="E211" s="39">
        <v>0.54200000000000004</v>
      </c>
      <c r="F211" s="39">
        <v>8.1000000000000003E-2</v>
      </c>
      <c r="G211" s="40">
        <v>4</v>
      </c>
      <c r="H211" s="39">
        <v>5.8000000000000003E-2</v>
      </c>
      <c r="I211" s="39">
        <v>6.0000000000000001E-3</v>
      </c>
      <c r="J211" s="39">
        <v>5.0000000000000001E-3</v>
      </c>
      <c r="K211" s="40">
        <v>69</v>
      </c>
      <c r="L211" s="39">
        <v>1</v>
      </c>
      <c r="M211" s="39">
        <v>8.5999999999999993E-2</v>
      </c>
      <c r="N211" s="41">
        <v>8.5999999999999993E-2</v>
      </c>
    </row>
    <row r="212" spans="1:14" ht="13.5">
      <c r="A212" s="21"/>
      <c r="B212" s="37" t="s">
        <v>3</v>
      </c>
      <c r="C212" s="42">
        <v>1</v>
      </c>
      <c r="D212" s="43">
        <v>3.7999999999999999E-2</v>
      </c>
      <c r="E212" s="43">
        <v>8.0000000000000002E-3</v>
      </c>
      <c r="F212" s="43">
        <v>1E-3</v>
      </c>
      <c r="G212" s="44">
        <v>25</v>
      </c>
      <c r="H212" s="43">
        <v>0.96199999999999997</v>
      </c>
      <c r="I212" s="43">
        <v>3.5999999999999997E-2</v>
      </c>
      <c r="J212" s="43">
        <v>3.1E-2</v>
      </c>
      <c r="K212" s="44">
        <v>26</v>
      </c>
      <c r="L212" s="43">
        <v>1</v>
      </c>
      <c r="M212" s="43">
        <v>3.2000000000000001E-2</v>
      </c>
      <c r="N212" s="45">
        <v>3.2000000000000001E-2</v>
      </c>
    </row>
    <row r="213" spans="1:14" ht="13.5">
      <c r="A213" s="21"/>
      <c r="B213" s="37" t="s">
        <v>165</v>
      </c>
      <c r="C213" s="38">
        <v>0</v>
      </c>
      <c r="D213" s="39">
        <v>0</v>
      </c>
      <c r="E213" s="39">
        <v>0</v>
      </c>
      <c r="F213" s="39">
        <v>0</v>
      </c>
      <c r="G213" s="40">
        <v>8</v>
      </c>
      <c r="H213" s="39">
        <v>1</v>
      </c>
      <c r="I213" s="39">
        <v>1.2E-2</v>
      </c>
      <c r="J213" s="39">
        <v>0.01</v>
      </c>
      <c r="K213" s="40">
        <v>8</v>
      </c>
      <c r="L213" s="39">
        <v>1</v>
      </c>
      <c r="M213" s="39">
        <v>0.01</v>
      </c>
      <c r="N213" s="41">
        <v>0.01</v>
      </c>
    </row>
    <row r="214" spans="1:14" ht="13.5">
      <c r="A214" s="21"/>
      <c r="B214" s="46"/>
      <c r="C214" s="42"/>
      <c r="D214" s="43"/>
      <c r="E214" s="43"/>
      <c r="F214" s="43"/>
      <c r="G214" s="44"/>
      <c r="H214" s="43"/>
      <c r="I214" s="43"/>
      <c r="J214" s="43"/>
      <c r="K214" s="44"/>
      <c r="L214" s="43"/>
      <c r="M214" s="43"/>
      <c r="N214" s="45"/>
    </row>
    <row r="215" spans="1:14" ht="14.25" thickBot="1">
      <c r="A215" s="23"/>
      <c r="B215" s="24" t="s">
        <v>22</v>
      </c>
      <c r="C215" s="25">
        <v>120</v>
      </c>
      <c r="D215" s="26">
        <v>0.14899999999999999</v>
      </c>
      <c r="E215" s="26">
        <v>1</v>
      </c>
      <c r="F215" s="26">
        <v>0.14899999999999999</v>
      </c>
      <c r="G215" s="27">
        <v>685</v>
      </c>
      <c r="H215" s="26">
        <v>0.85099999999999998</v>
      </c>
      <c r="I215" s="26">
        <v>1</v>
      </c>
      <c r="J215" s="26">
        <v>0.85099999999999998</v>
      </c>
      <c r="K215" s="27">
        <v>805</v>
      </c>
      <c r="L215" s="26">
        <v>1</v>
      </c>
      <c r="M215" s="26">
        <v>1</v>
      </c>
      <c r="N215" s="28">
        <v>1</v>
      </c>
    </row>
    <row r="216" spans="1:14" ht="13.5">
      <c r="A216" s="19"/>
      <c r="B216" s="19"/>
      <c r="C216" s="20"/>
      <c r="D216" s="19"/>
      <c r="E216" s="19"/>
      <c r="F216" s="19"/>
      <c r="G216" s="20"/>
      <c r="H216" s="19"/>
      <c r="I216" s="19"/>
      <c r="J216" s="19"/>
      <c r="K216" s="20"/>
      <c r="L216" s="19"/>
      <c r="M216" s="19"/>
      <c r="N216" s="19"/>
    </row>
    <row r="217" spans="1:14" ht="12.75">
      <c r="A217" s="8" t="s">
        <v>66</v>
      </c>
    </row>
    <row r="218" spans="1:14" ht="24.75" customHeight="1">
      <c r="A218" s="306"/>
      <c r="B218" s="307"/>
      <c r="C218" s="614" t="s">
        <v>89</v>
      </c>
      <c r="D218" s="615"/>
      <c r="E218" s="615"/>
      <c r="F218" s="615"/>
      <c r="G218" s="616"/>
    </row>
    <row r="219" spans="1:14">
      <c r="A219" s="308"/>
      <c r="B219" s="309"/>
      <c r="C219" s="611" t="s">
        <v>67</v>
      </c>
      <c r="D219" s="612"/>
      <c r="E219" s="612"/>
      <c r="F219" s="612"/>
      <c r="G219" s="613"/>
    </row>
    <row r="220" spans="1:14" ht="45">
      <c r="A220" s="308"/>
      <c r="B220" s="309"/>
      <c r="C220" s="310" t="s">
        <v>42</v>
      </c>
      <c r="D220" s="311">
        <v>2010</v>
      </c>
      <c r="E220" s="312">
        <v>2005</v>
      </c>
      <c r="F220" s="313">
        <v>2000</v>
      </c>
      <c r="G220" s="314" t="s">
        <v>87</v>
      </c>
    </row>
    <row r="221" spans="1:14" ht="13.5">
      <c r="A221" s="315" t="s">
        <v>23</v>
      </c>
      <c r="B221" s="316" t="s">
        <v>1</v>
      </c>
      <c r="C221" s="317">
        <f t="shared" ref="C221:D250" si="21">C153</f>
        <v>1</v>
      </c>
      <c r="D221" s="318">
        <f t="shared" si="21"/>
        <v>4.7619047619047616E-2</v>
      </c>
      <c r="E221" s="319">
        <v>3.2000000000000001E-2</v>
      </c>
      <c r="F221" s="320">
        <v>0</v>
      </c>
      <c r="G221" s="321">
        <f>E221-F221</f>
        <v>3.2000000000000001E-2</v>
      </c>
    </row>
    <row r="222" spans="1:14" ht="13.5">
      <c r="A222" s="322"/>
      <c r="B222" s="323" t="s">
        <v>2</v>
      </c>
      <c r="C222" s="324">
        <f t="shared" si="21"/>
        <v>10</v>
      </c>
      <c r="D222" s="325">
        <f t="shared" si="21"/>
        <v>0.2857142857142857</v>
      </c>
      <c r="E222" s="326">
        <v>0.28599999999999998</v>
      </c>
      <c r="F222" s="327">
        <v>0.125</v>
      </c>
      <c r="G222" s="328">
        <f>E222-F222</f>
        <v>0.16099999999999998</v>
      </c>
    </row>
    <row r="223" spans="1:14" ht="13.5">
      <c r="A223" s="322"/>
      <c r="B223" s="323" t="s">
        <v>45</v>
      </c>
      <c r="C223" s="324">
        <f t="shared" si="21"/>
        <v>0</v>
      </c>
      <c r="D223" s="325">
        <f t="shared" si="21"/>
        <v>0</v>
      </c>
      <c r="E223" s="326"/>
      <c r="F223" s="327"/>
      <c r="G223" s="328"/>
    </row>
    <row r="224" spans="1:14" ht="13.5">
      <c r="A224" s="322"/>
      <c r="B224" s="323" t="s">
        <v>46</v>
      </c>
      <c r="C224" s="324">
        <f t="shared" si="21"/>
        <v>6</v>
      </c>
      <c r="D224" s="325">
        <f t="shared" si="21"/>
        <v>0.22222222222222221</v>
      </c>
      <c r="E224" s="326"/>
      <c r="F224" s="327"/>
      <c r="G224" s="328"/>
    </row>
    <row r="225" spans="1:9" ht="13.5">
      <c r="A225" s="322"/>
      <c r="B225" s="323" t="s">
        <v>12</v>
      </c>
      <c r="C225" s="324">
        <f t="shared" si="21"/>
        <v>3</v>
      </c>
      <c r="D225" s="325">
        <f t="shared" si="21"/>
        <v>0.13636363636363635</v>
      </c>
      <c r="E225" s="326">
        <v>7.0999999999999994E-2</v>
      </c>
      <c r="F225" s="327"/>
      <c r="G225" s="328"/>
    </row>
    <row r="226" spans="1:9" ht="13.5">
      <c r="A226" s="322"/>
      <c r="B226" s="323" t="s">
        <v>4</v>
      </c>
      <c r="C226" s="324">
        <f t="shared" si="21"/>
        <v>0</v>
      </c>
      <c r="D226" s="325">
        <f t="shared" si="21"/>
        <v>0</v>
      </c>
      <c r="E226" s="326">
        <v>0</v>
      </c>
      <c r="F226" s="327"/>
      <c r="G226" s="328"/>
    </row>
    <row r="227" spans="1:9" ht="13.5">
      <c r="A227" s="322"/>
      <c r="B227" s="323" t="s">
        <v>6</v>
      </c>
      <c r="C227" s="324">
        <f t="shared" si="21"/>
        <v>0</v>
      </c>
      <c r="D227" s="329">
        <f t="shared" si="21"/>
        <v>0</v>
      </c>
      <c r="E227" s="326">
        <v>0</v>
      </c>
      <c r="F227" s="327">
        <v>0</v>
      </c>
      <c r="G227" s="328">
        <f>E227-F227</f>
        <v>0</v>
      </c>
    </row>
    <row r="228" spans="1:9" ht="13.5">
      <c r="A228" s="322"/>
      <c r="B228" s="323" t="s">
        <v>8</v>
      </c>
      <c r="C228" s="324">
        <f t="shared" si="21"/>
        <v>0</v>
      </c>
      <c r="D228" s="325">
        <f t="shared" si="21"/>
        <v>0</v>
      </c>
      <c r="E228" s="326">
        <v>0</v>
      </c>
      <c r="F228" s="327"/>
      <c r="G228" s="328"/>
    </row>
    <row r="229" spans="1:9" ht="13.5">
      <c r="A229" s="322"/>
      <c r="B229" s="323" t="s">
        <v>9</v>
      </c>
      <c r="C229" s="324">
        <f t="shared" si="21"/>
        <v>3</v>
      </c>
      <c r="D229" s="325">
        <f t="shared" si="21"/>
        <v>9.375E-2</v>
      </c>
      <c r="E229" s="326">
        <v>5.7000000000000002E-2</v>
      </c>
      <c r="F229" s="327">
        <v>1.9607843137254902E-2</v>
      </c>
      <c r="G229" s="328">
        <f>E229-F229</f>
        <v>3.73921568627451E-2</v>
      </c>
    </row>
    <row r="230" spans="1:9" ht="13.5">
      <c r="A230" s="322"/>
      <c r="B230" s="323" t="s">
        <v>10</v>
      </c>
      <c r="C230" s="324">
        <f t="shared" si="21"/>
        <v>5</v>
      </c>
      <c r="D230" s="325">
        <f t="shared" si="21"/>
        <v>0.21739130434782608</v>
      </c>
      <c r="E230" s="326">
        <v>0.27300000000000002</v>
      </c>
      <c r="F230" s="327">
        <v>0.1388888888888889</v>
      </c>
      <c r="G230" s="328">
        <f>E230-F230</f>
        <v>0.13411111111111113</v>
      </c>
      <c r="I230" s="6"/>
    </row>
    <row r="231" spans="1:9" ht="13.5">
      <c r="A231" s="322"/>
      <c r="B231" s="323" t="s">
        <v>47</v>
      </c>
      <c r="C231" s="324">
        <f t="shared" si="21"/>
        <v>2</v>
      </c>
      <c r="D231" s="325">
        <f t="shared" si="21"/>
        <v>0.15384615384615385</v>
      </c>
      <c r="E231" s="326"/>
      <c r="F231" s="327"/>
      <c r="G231" s="328"/>
      <c r="I231" s="6"/>
    </row>
    <row r="232" spans="1:9" ht="13.5">
      <c r="A232" s="322"/>
      <c r="B232" s="323" t="s">
        <v>5</v>
      </c>
      <c r="C232" s="324">
        <f t="shared" si="21"/>
        <v>7</v>
      </c>
      <c r="D232" s="325">
        <f t="shared" si="21"/>
        <v>0.13461538461538461</v>
      </c>
      <c r="E232" s="326">
        <v>2.9000000000000001E-2</v>
      </c>
      <c r="F232" s="327">
        <v>4.3478260869565216E-2</v>
      </c>
      <c r="G232" s="328">
        <f>E232-F232</f>
        <v>-1.4478260869565215E-2</v>
      </c>
      <c r="I232" s="6"/>
    </row>
    <row r="233" spans="1:9" ht="13.5">
      <c r="A233" s="322"/>
      <c r="B233" s="323" t="s">
        <v>11</v>
      </c>
      <c r="C233" s="324">
        <f t="shared" si="21"/>
        <v>2</v>
      </c>
      <c r="D233" s="325">
        <f t="shared" si="21"/>
        <v>7.407407407407407E-2</v>
      </c>
      <c r="E233" s="585">
        <v>0</v>
      </c>
      <c r="F233" s="327">
        <v>0</v>
      </c>
      <c r="G233" s="328">
        <f>E233-F233</f>
        <v>0</v>
      </c>
      <c r="I233" s="6"/>
    </row>
    <row r="234" spans="1:9" ht="13.5">
      <c r="A234" s="322"/>
      <c r="B234" s="323" t="s">
        <v>13</v>
      </c>
      <c r="C234" s="324">
        <f t="shared" si="21"/>
        <v>3</v>
      </c>
      <c r="D234" s="325">
        <f t="shared" si="21"/>
        <v>0.13636363636363635</v>
      </c>
      <c r="E234" s="585">
        <v>4.9000000000000002E-2</v>
      </c>
      <c r="F234" s="327">
        <v>0.16666666666666669</v>
      </c>
      <c r="G234" s="328">
        <f>E234-F234</f>
        <v>-0.11766666666666668</v>
      </c>
      <c r="I234" s="6"/>
    </row>
    <row r="235" spans="1:9" ht="13.5">
      <c r="A235" s="322"/>
      <c r="B235" s="323" t="s">
        <v>14</v>
      </c>
      <c r="C235" s="324">
        <f t="shared" si="21"/>
        <v>0</v>
      </c>
      <c r="D235" s="325">
        <f t="shared" si="21"/>
        <v>0</v>
      </c>
      <c r="E235" s="585">
        <v>0</v>
      </c>
      <c r="F235" s="327"/>
      <c r="G235" s="328"/>
      <c r="I235" s="6"/>
    </row>
    <row r="236" spans="1:9" ht="13.5">
      <c r="A236" s="322"/>
      <c r="B236" s="323" t="s">
        <v>15</v>
      </c>
      <c r="C236" s="324">
        <f t="shared" si="21"/>
        <v>13</v>
      </c>
      <c r="D236" s="325">
        <f t="shared" si="21"/>
        <v>0.31707317073170732</v>
      </c>
      <c r="E236" s="585">
        <v>0.11799999999999999</v>
      </c>
      <c r="F236" s="327"/>
      <c r="G236" s="328"/>
      <c r="I236" s="6"/>
    </row>
    <row r="237" spans="1:9" ht="13.5">
      <c r="A237" s="322"/>
      <c r="B237" s="323" t="s">
        <v>48</v>
      </c>
      <c r="C237" s="324">
        <f t="shared" si="21"/>
        <v>1</v>
      </c>
      <c r="D237" s="325">
        <f t="shared" si="21"/>
        <v>6.25E-2</v>
      </c>
      <c r="E237" s="585"/>
      <c r="F237" s="327"/>
      <c r="G237" s="328"/>
      <c r="I237" s="6"/>
    </row>
    <row r="238" spans="1:9" ht="13.5">
      <c r="A238" s="322"/>
      <c r="B238" s="323" t="s">
        <v>16</v>
      </c>
      <c r="C238" s="324">
        <f t="shared" si="21"/>
        <v>0</v>
      </c>
      <c r="D238" s="325">
        <f t="shared" si="21"/>
        <v>0</v>
      </c>
      <c r="E238" s="585">
        <v>9.0999999999999998E-2</v>
      </c>
      <c r="F238" s="327"/>
      <c r="G238" s="328"/>
      <c r="I238" s="6"/>
    </row>
    <row r="239" spans="1:9" ht="13.5">
      <c r="A239" s="322"/>
      <c r="B239" s="323" t="s">
        <v>21</v>
      </c>
      <c r="C239" s="324">
        <f t="shared" si="21"/>
        <v>0</v>
      </c>
      <c r="D239" s="325">
        <f t="shared" si="21"/>
        <v>0</v>
      </c>
      <c r="E239" s="585">
        <v>0.25</v>
      </c>
      <c r="F239" s="327"/>
      <c r="G239" s="328"/>
      <c r="I239" s="6"/>
    </row>
    <row r="240" spans="1:9" ht="13.5">
      <c r="A240" s="322"/>
      <c r="B240" s="323" t="s">
        <v>17</v>
      </c>
      <c r="C240" s="324">
        <f t="shared" si="21"/>
        <v>6</v>
      </c>
      <c r="D240" s="325">
        <f t="shared" si="21"/>
        <v>0.54545454545454541</v>
      </c>
      <c r="E240" s="585">
        <v>0.76900000000000002</v>
      </c>
      <c r="F240" s="327">
        <v>0.69565217391304346</v>
      </c>
      <c r="G240" s="328">
        <f>E240-F240</f>
        <v>7.3347826086956558E-2</v>
      </c>
      <c r="I240" s="6"/>
    </row>
    <row r="241" spans="1:10" ht="13.5">
      <c r="A241" s="322"/>
      <c r="B241" s="323" t="s">
        <v>18</v>
      </c>
      <c r="C241" s="324">
        <f t="shared" si="21"/>
        <v>0</v>
      </c>
      <c r="D241" s="325">
        <f t="shared" si="21"/>
        <v>0</v>
      </c>
      <c r="E241" s="585">
        <v>0.125</v>
      </c>
      <c r="F241" s="327">
        <v>6.4516129032258063E-2</v>
      </c>
      <c r="G241" s="328">
        <f>E241-F241</f>
        <v>6.0483870967741937E-2</v>
      </c>
      <c r="I241" s="6"/>
    </row>
    <row r="242" spans="1:10" ht="13.5">
      <c r="A242" s="322"/>
      <c r="B242" s="323" t="s">
        <v>19</v>
      </c>
      <c r="C242" s="324">
        <f t="shared" si="21"/>
        <v>0</v>
      </c>
      <c r="D242" s="325">
        <f t="shared" si="21"/>
        <v>0</v>
      </c>
      <c r="E242" s="585">
        <v>4.8000000000000001E-2</v>
      </c>
      <c r="F242" s="327"/>
      <c r="G242" s="328"/>
      <c r="I242" s="6"/>
    </row>
    <row r="243" spans="1:10" ht="13.5">
      <c r="A243" s="322"/>
      <c r="B243" s="323" t="s">
        <v>49</v>
      </c>
      <c r="C243" s="324">
        <f t="shared" si="21"/>
        <v>22</v>
      </c>
      <c r="D243" s="325">
        <f t="shared" si="21"/>
        <v>0.91666666666666663</v>
      </c>
      <c r="E243" s="585"/>
      <c r="F243" s="327"/>
      <c r="G243" s="328"/>
      <c r="I243" s="6"/>
    </row>
    <row r="244" spans="1:10" ht="15" customHeight="1">
      <c r="A244" s="322"/>
      <c r="B244" s="323" t="s">
        <v>50</v>
      </c>
      <c r="C244" s="324">
        <f t="shared" si="21"/>
        <v>6</v>
      </c>
      <c r="D244" s="325">
        <f t="shared" si="21"/>
        <v>0.31578947368421051</v>
      </c>
      <c r="E244" s="585"/>
      <c r="F244" s="327"/>
      <c r="G244" s="328"/>
      <c r="H244" s="53"/>
      <c r="I244" s="54"/>
      <c r="J244" s="55"/>
    </row>
    <row r="245" spans="1:10" ht="15" customHeight="1">
      <c r="A245" s="322"/>
      <c r="B245" s="323" t="s">
        <v>44</v>
      </c>
      <c r="C245" s="324">
        <f t="shared" si="21"/>
        <v>0</v>
      </c>
      <c r="D245" s="325">
        <f t="shared" si="21"/>
        <v>0</v>
      </c>
      <c r="E245" s="585">
        <v>0</v>
      </c>
      <c r="F245" s="327">
        <v>1.9230769230769232E-2</v>
      </c>
      <c r="G245" s="328">
        <f>E245-F245</f>
        <v>-1.9230769230769232E-2</v>
      </c>
      <c r="H245" s="53"/>
      <c r="I245" s="54"/>
      <c r="J245" s="55"/>
    </row>
    <row r="246" spans="1:10" ht="15" customHeight="1">
      <c r="A246" s="322"/>
      <c r="B246" s="323" t="s">
        <v>20</v>
      </c>
      <c r="C246" s="324">
        <f t="shared" si="21"/>
        <v>0</v>
      </c>
      <c r="D246" s="325">
        <f t="shared" si="21"/>
        <v>0</v>
      </c>
      <c r="E246" s="585">
        <v>0.04</v>
      </c>
      <c r="F246" s="327">
        <v>8.6956521739130432E-2</v>
      </c>
      <c r="G246" s="328">
        <f>E246-F246</f>
        <v>-4.6956521739130432E-2</v>
      </c>
      <c r="H246" s="53"/>
      <c r="I246" s="54"/>
      <c r="J246" s="55"/>
    </row>
    <row r="247" spans="1:10" ht="15" customHeight="1">
      <c r="A247" s="322"/>
      <c r="B247" s="323" t="s">
        <v>7</v>
      </c>
      <c r="C247" s="324">
        <f t="shared" si="21"/>
        <v>51</v>
      </c>
      <c r="D247" s="325">
        <f t="shared" si="21"/>
        <v>0.86440677966101698</v>
      </c>
      <c r="E247" s="585">
        <v>0.94199999999999995</v>
      </c>
      <c r="F247" s="327">
        <v>0.91935483870967749</v>
      </c>
      <c r="G247" s="328">
        <f>E247-F247</f>
        <v>2.2645161290322458E-2</v>
      </c>
      <c r="H247" s="53"/>
      <c r="I247" s="54"/>
      <c r="J247" s="55"/>
    </row>
    <row r="248" spans="1:10" ht="15" customHeight="1">
      <c r="A248" s="322"/>
      <c r="B248" s="323" t="s">
        <v>29</v>
      </c>
      <c r="C248" s="324">
        <f t="shared" si="21"/>
        <v>2</v>
      </c>
      <c r="D248" s="325">
        <f t="shared" si="21"/>
        <v>0.13333333333333333</v>
      </c>
      <c r="E248" s="585"/>
      <c r="F248" s="327">
        <v>0</v>
      </c>
      <c r="G248" s="328"/>
      <c r="H248" s="53"/>
      <c r="I248" s="54"/>
      <c r="J248" s="55"/>
    </row>
    <row r="249" spans="1:10" ht="15" customHeight="1">
      <c r="A249" s="322"/>
      <c r="B249" s="323" t="s">
        <v>3</v>
      </c>
      <c r="C249" s="324">
        <f t="shared" si="21"/>
        <v>1</v>
      </c>
      <c r="D249" s="325">
        <f t="shared" si="21"/>
        <v>7.6923076923076927E-2</v>
      </c>
      <c r="E249" s="585">
        <v>3.7999999999999999E-2</v>
      </c>
      <c r="F249" s="327">
        <v>6.25E-2</v>
      </c>
      <c r="G249" s="328">
        <f>E249-F249</f>
        <v>-2.4500000000000001E-2</v>
      </c>
      <c r="H249" s="53"/>
      <c r="I249" s="54"/>
      <c r="J249" s="55"/>
    </row>
    <row r="250" spans="1:10" ht="13.5">
      <c r="A250" s="322"/>
      <c r="B250" s="323" t="s">
        <v>165</v>
      </c>
      <c r="C250" s="324">
        <f t="shared" si="21"/>
        <v>0</v>
      </c>
      <c r="D250" s="325">
        <f t="shared" si="21"/>
        <v>0</v>
      </c>
      <c r="E250" s="585">
        <v>0</v>
      </c>
      <c r="F250" s="327">
        <v>0</v>
      </c>
      <c r="G250" s="328">
        <f>E250-F250</f>
        <v>0</v>
      </c>
      <c r="I250" s="6"/>
    </row>
    <row r="251" spans="1:10" ht="13.5">
      <c r="A251" s="322"/>
      <c r="B251" s="331"/>
      <c r="C251" s="324"/>
      <c r="D251" s="325"/>
      <c r="E251" s="585"/>
      <c r="F251" s="327"/>
      <c r="G251" s="328"/>
      <c r="I251" s="6"/>
    </row>
    <row r="252" spans="1:10" ht="15" customHeight="1">
      <c r="A252" s="332"/>
      <c r="B252" s="333" t="s">
        <v>22</v>
      </c>
      <c r="C252" s="334">
        <f>C184</f>
        <v>144</v>
      </c>
      <c r="D252" s="335">
        <f>D184</f>
        <v>0.23225806451612904</v>
      </c>
      <c r="E252" s="584">
        <v>0.14899999999999999</v>
      </c>
      <c r="F252" s="337">
        <v>0.18318318318318319</v>
      </c>
      <c r="G252" s="338">
        <f>E252-F252</f>
        <v>-3.4183183183183197E-2</v>
      </c>
      <c r="H252" s="53"/>
      <c r="I252" s="54"/>
      <c r="J252" s="55"/>
    </row>
    <row r="253" spans="1:10">
      <c r="G253" s="6"/>
    </row>
    <row r="254" spans="1:10">
      <c r="D254" s="3"/>
      <c r="E254" s="3"/>
      <c r="F254" s="3"/>
      <c r="G254" s="3"/>
    </row>
    <row r="255" spans="1:10">
      <c r="A255" s="262" t="s">
        <v>0</v>
      </c>
      <c r="B255" s="598" t="s">
        <v>0</v>
      </c>
      <c r="C255" s="625" t="s">
        <v>88</v>
      </c>
      <c r="D255" s="626"/>
      <c r="E255" s="626"/>
      <c r="F255" s="626"/>
      <c r="G255" s="626"/>
      <c r="H255" s="626"/>
      <c r="I255" s="627"/>
    </row>
    <row r="256" spans="1:10" ht="33.75">
      <c r="A256" s="599"/>
      <c r="B256" s="600"/>
      <c r="C256" s="264" t="s">
        <v>42</v>
      </c>
      <c r="D256" s="265" t="s">
        <v>43</v>
      </c>
      <c r="E256" s="266" t="s">
        <v>24</v>
      </c>
      <c r="F256" s="266" t="s">
        <v>25</v>
      </c>
      <c r="G256" s="267" t="s">
        <v>26</v>
      </c>
      <c r="H256" s="268" t="s">
        <v>28</v>
      </c>
      <c r="I256" s="269" t="s">
        <v>27</v>
      </c>
    </row>
    <row r="257" spans="1:11" ht="13.5">
      <c r="A257" s="270" t="s">
        <v>23</v>
      </c>
      <c r="B257" s="271" t="s">
        <v>1</v>
      </c>
      <c r="C257" s="272">
        <v>0</v>
      </c>
      <c r="D257" s="273">
        <v>0</v>
      </c>
      <c r="E257" s="274">
        <v>1</v>
      </c>
      <c r="F257" s="274">
        <v>600</v>
      </c>
      <c r="G257" s="274" t="s">
        <v>41</v>
      </c>
      <c r="H257" s="275">
        <v>18</v>
      </c>
      <c r="I257" s="276">
        <v>0</v>
      </c>
    </row>
    <row r="258" spans="1:11" ht="13.5">
      <c r="A258" s="270"/>
      <c r="B258" s="277" t="s">
        <v>2</v>
      </c>
      <c r="C258" s="278">
        <v>8</v>
      </c>
      <c r="D258" s="279">
        <v>306.25</v>
      </c>
      <c r="E258" s="280">
        <v>4</v>
      </c>
      <c r="F258" s="280">
        <v>220.5</v>
      </c>
      <c r="G258" s="280">
        <v>220.4</v>
      </c>
      <c r="H258" s="281">
        <v>36</v>
      </c>
      <c r="I258" s="282">
        <v>21.222222222222225</v>
      </c>
    </row>
    <row r="259" spans="1:11" ht="13.5">
      <c r="A259" s="270"/>
      <c r="B259" s="277" t="s">
        <v>45</v>
      </c>
      <c r="C259" s="278">
        <v>0</v>
      </c>
      <c r="D259" s="279">
        <v>0</v>
      </c>
      <c r="E259" s="280"/>
      <c r="F259" s="280"/>
      <c r="G259" s="280"/>
      <c r="H259" s="281"/>
      <c r="I259" s="282"/>
    </row>
    <row r="260" spans="1:11" ht="13.5">
      <c r="A260" s="270"/>
      <c r="B260" s="277" t="s">
        <v>46</v>
      </c>
      <c r="C260" s="278">
        <v>4</v>
      </c>
      <c r="D260" s="279">
        <v>164</v>
      </c>
      <c r="E260" s="280"/>
      <c r="F260" s="280"/>
      <c r="G260" s="280"/>
      <c r="H260" s="281"/>
      <c r="I260" s="282"/>
    </row>
    <row r="261" spans="1:11" ht="13.5">
      <c r="A261" s="270"/>
      <c r="B261" s="277" t="s">
        <v>12</v>
      </c>
      <c r="C261" s="278">
        <v>3</v>
      </c>
      <c r="D261" s="279">
        <v>119</v>
      </c>
      <c r="E261" s="280">
        <v>1</v>
      </c>
      <c r="F261" s="280">
        <v>20</v>
      </c>
      <c r="G261" s="280" t="s">
        <v>41</v>
      </c>
      <c r="H261" s="281"/>
      <c r="I261" s="282"/>
    </row>
    <row r="262" spans="1:11" ht="24.75">
      <c r="A262" s="270"/>
      <c r="B262" s="277" t="s">
        <v>4</v>
      </c>
      <c r="C262" s="278">
        <v>0</v>
      </c>
      <c r="D262" s="279">
        <v>0</v>
      </c>
      <c r="E262" s="280">
        <v>0</v>
      </c>
      <c r="F262" s="280" t="s">
        <v>41</v>
      </c>
      <c r="G262" s="280" t="s">
        <v>41</v>
      </c>
      <c r="H262" s="281"/>
      <c r="I262" s="282"/>
      <c r="K262" s="6"/>
    </row>
    <row r="263" spans="1:11" ht="13.5">
      <c r="A263" s="270"/>
      <c r="B263" s="277" t="s">
        <v>6</v>
      </c>
      <c r="C263" s="278">
        <v>0</v>
      </c>
      <c r="D263" s="279">
        <v>0</v>
      </c>
      <c r="E263" s="280">
        <v>0</v>
      </c>
      <c r="F263" s="280" t="s">
        <v>41</v>
      </c>
      <c r="G263" s="280" t="s">
        <v>41</v>
      </c>
      <c r="H263" s="281">
        <v>10</v>
      </c>
      <c r="I263" s="282">
        <v>0</v>
      </c>
      <c r="K263" s="6"/>
    </row>
    <row r="264" spans="1:11" ht="13.5">
      <c r="A264" s="270"/>
      <c r="B264" s="277" t="s">
        <v>8</v>
      </c>
      <c r="C264" s="278">
        <v>0</v>
      </c>
      <c r="D264" s="279">
        <v>0</v>
      </c>
      <c r="E264" s="280">
        <v>0</v>
      </c>
      <c r="F264" s="280" t="s">
        <v>41</v>
      </c>
      <c r="G264" s="280" t="s">
        <v>41</v>
      </c>
      <c r="H264" s="281"/>
      <c r="I264" s="282"/>
      <c r="K264" s="6"/>
    </row>
    <row r="265" spans="1:11" ht="13.5">
      <c r="A265" s="270"/>
      <c r="B265" s="277" t="s">
        <v>9</v>
      </c>
      <c r="C265" s="278">
        <v>2</v>
      </c>
      <c r="D265" s="279">
        <v>80</v>
      </c>
      <c r="E265" s="280">
        <v>2</v>
      </c>
      <c r="F265" s="280">
        <v>500</v>
      </c>
      <c r="G265" s="280">
        <v>565.70000000000005</v>
      </c>
      <c r="H265" s="281">
        <v>62</v>
      </c>
      <c r="I265" s="282">
        <v>0.64516129032258074</v>
      </c>
      <c r="K265" s="6"/>
    </row>
    <row r="266" spans="1:11" ht="13.5">
      <c r="A266" s="270"/>
      <c r="B266" s="277" t="s">
        <v>10</v>
      </c>
      <c r="C266" s="278">
        <v>5</v>
      </c>
      <c r="D266" s="279">
        <v>213.8</v>
      </c>
      <c r="E266" s="280">
        <v>6</v>
      </c>
      <c r="F266" s="280">
        <v>158</v>
      </c>
      <c r="G266" s="280">
        <v>149</v>
      </c>
      <c r="H266" s="281">
        <v>75</v>
      </c>
      <c r="I266" s="282">
        <v>14.386666666666672</v>
      </c>
      <c r="K266" s="6"/>
    </row>
    <row r="267" spans="1:11" ht="13.5">
      <c r="A267" s="270"/>
      <c r="B267" s="277" t="s">
        <v>47</v>
      </c>
      <c r="C267" s="278">
        <v>0</v>
      </c>
      <c r="D267" s="279">
        <v>0</v>
      </c>
      <c r="E267" s="280"/>
      <c r="F267" s="280"/>
      <c r="G267" s="280"/>
      <c r="H267" s="281"/>
      <c r="I267" s="282"/>
      <c r="K267" s="6"/>
    </row>
    <row r="268" spans="1:11" ht="13.5">
      <c r="A268" s="270"/>
      <c r="B268" s="277" t="s">
        <v>5</v>
      </c>
      <c r="C268" s="278">
        <v>7</v>
      </c>
      <c r="D268" s="279">
        <v>682.85714285714289</v>
      </c>
      <c r="E268" s="280">
        <v>4</v>
      </c>
      <c r="F268" s="280">
        <v>417.5</v>
      </c>
      <c r="G268" s="280">
        <v>169.8</v>
      </c>
      <c r="H268" s="281">
        <v>94</v>
      </c>
      <c r="I268" s="282">
        <v>1.7021276595744677</v>
      </c>
      <c r="K268" s="6"/>
    </row>
    <row r="269" spans="1:11" ht="13.5">
      <c r="A269" s="270"/>
      <c r="B269" s="277" t="s">
        <v>11</v>
      </c>
      <c r="C269" s="278">
        <v>2</v>
      </c>
      <c r="D269" s="279">
        <v>310</v>
      </c>
      <c r="E269" s="280">
        <v>0</v>
      </c>
      <c r="F269" s="280" t="s">
        <v>41</v>
      </c>
      <c r="G269" s="280" t="s">
        <v>41</v>
      </c>
      <c r="H269" s="281">
        <v>10</v>
      </c>
      <c r="I269" s="282">
        <v>0</v>
      </c>
      <c r="K269" s="6"/>
    </row>
    <row r="270" spans="1:11" ht="13.5">
      <c r="A270" s="270"/>
      <c r="B270" s="277" t="s">
        <v>13</v>
      </c>
      <c r="C270" s="278">
        <v>3</v>
      </c>
      <c r="D270" s="279">
        <v>226</v>
      </c>
      <c r="E270" s="280">
        <v>0</v>
      </c>
      <c r="F270" s="280" t="s">
        <v>41</v>
      </c>
      <c r="G270" s="280" t="s">
        <v>41</v>
      </c>
      <c r="H270" s="281">
        <v>68</v>
      </c>
      <c r="I270" s="282">
        <v>12.705882352941178</v>
      </c>
      <c r="K270" s="6"/>
    </row>
    <row r="271" spans="1:11" ht="13.5">
      <c r="A271" s="270"/>
      <c r="B271" s="277" t="s">
        <v>14</v>
      </c>
      <c r="C271" s="278">
        <v>0</v>
      </c>
      <c r="D271" s="279">
        <v>0</v>
      </c>
      <c r="E271" s="280">
        <v>0</v>
      </c>
      <c r="F271" s="280" t="s">
        <v>41</v>
      </c>
      <c r="G271" s="280" t="s">
        <v>41</v>
      </c>
      <c r="H271" s="281"/>
      <c r="I271" s="282"/>
      <c r="K271" s="6"/>
    </row>
    <row r="272" spans="1:11" ht="13.5">
      <c r="A272" s="270"/>
      <c r="B272" s="277" t="s">
        <v>15</v>
      </c>
      <c r="C272" s="278">
        <v>1</v>
      </c>
      <c r="D272" s="279">
        <v>20</v>
      </c>
      <c r="E272" s="280">
        <v>1</v>
      </c>
      <c r="F272" s="280">
        <v>150</v>
      </c>
      <c r="G272" s="280" t="s">
        <v>41</v>
      </c>
      <c r="H272" s="281"/>
      <c r="I272" s="282"/>
      <c r="K272" s="6"/>
    </row>
    <row r="273" spans="1:11" ht="13.5">
      <c r="A273" s="270"/>
      <c r="B273" s="277" t="s">
        <v>48</v>
      </c>
      <c r="C273" s="278">
        <v>1</v>
      </c>
      <c r="D273" s="279">
        <v>419</v>
      </c>
      <c r="E273" s="280"/>
      <c r="F273" s="280"/>
      <c r="G273" s="280"/>
      <c r="H273" s="281"/>
      <c r="I273" s="282"/>
      <c r="K273" s="6"/>
    </row>
    <row r="274" spans="1:11" ht="13.5">
      <c r="A274" s="270"/>
      <c r="B274" s="277" t="s">
        <v>16</v>
      </c>
      <c r="C274" s="278">
        <v>0</v>
      </c>
      <c r="D274" s="279">
        <v>0</v>
      </c>
      <c r="E274" s="280">
        <v>2</v>
      </c>
      <c r="F274" s="280">
        <v>253</v>
      </c>
      <c r="G274" s="280">
        <v>349.3</v>
      </c>
      <c r="H274" s="281"/>
      <c r="I274" s="282"/>
      <c r="K274" s="6"/>
    </row>
    <row r="275" spans="1:11" ht="13.5">
      <c r="A275" s="270"/>
      <c r="B275" s="277" t="s">
        <v>21</v>
      </c>
      <c r="C275" s="278">
        <v>1</v>
      </c>
      <c r="D275" s="279">
        <v>510</v>
      </c>
      <c r="E275" s="280">
        <v>1</v>
      </c>
      <c r="F275" s="280">
        <v>320</v>
      </c>
      <c r="G275" s="280" t="s">
        <v>41</v>
      </c>
      <c r="H275" s="281"/>
      <c r="I275" s="282"/>
      <c r="K275" s="6"/>
    </row>
    <row r="276" spans="1:11" ht="13.5">
      <c r="A276" s="270"/>
      <c r="B276" s="277" t="s">
        <v>17</v>
      </c>
      <c r="C276" s="278">
        <v>3</v>
      </c>
      <c r="D276" s="279">
        <v>400</v>
      </c>
      <c r="E276" s="280">
        <v>18</v>
      </c>
      <c r="F276" s="280">
        <v>710.7</v>
      </c>
      <c r="G276" s="280">
        <v>448.7</v>
      </c>
      <c r="H276" s="281">
        <v>48</v>
      </c>
      <c r="I276" s="282">
        <v>354.8125</v>
      </c>
      <c r="K276" s="6"/>
    </row>
    <row r="277" spans="1:11" ht="13.5">
      <c r="A277" s="270"/>
      <c r="B277" s="277" t="s">
        <v>18</v>
      </c>
      <c r="C277" s="278">
        <v>0</v>
      </c>
      <c r="D277" s="279">
        <v>0</v>
      </c>
      <c r="E277" s="280">
        <v>1</v>
      </c>
      <c r="F277" s="280">
        <v>160</v>
      </c>
      <c r="G277" s="280" t="s">
        <v>41</v>
      </c>
      <c r="H277" s="281">
        <v>34</v>
      </c>
      <c r="I277" s="282">
        <v>4.882352941176471</v>
      </c>
      <c r="K277" s="6"/>
    </row>
    <row r="278" spans="1:11" ht="13.5">
      <c r="A278" s="270"/>
      <c r="B278" s="277" t="s">
        <v>19</v>
      </c>
      <c r="C278" s="278">
        <v>0</v>
      </c>
      <c r="D278" s="279">
        <v>0</v>
      </c>
      <c r="E278" s="280">
        <v>2</v>
      </c>
      <c r="F278" s="280">
        <v>233.5</v>
      </c>
      <c r="G278" s="280">
        <v>103.9</v>
      </c>
      <c r="H278" s="281"/>
      <c r="I278" s="282"/>
    </row>
    <row r="279" spans="1:11" ht="13.5">
      <c r="A279" s="270"/>
      <c r="B279" s="277" t="s">
        <v>49</v>
      </c>
      <c r="C279" s="278">
        <v>22</v>
      </c>
      <c r="D279" s="279">
        <v>373.22727272727275</v>
      </c>
      <c r="E279" s="280"/>
      <c r="F279" s="280"/>
      <c r="G279" s="280"/>
      <c r="H279" s="281"/>
      <c r="I279" s="282"/>
    </row>
    <row r="280" spans="1:11" ht="15" customHeight="1">
      <c r="A280" s="270"/>
      <c r="B280" s="277" t="s">
        <v>50</v>
      </c>
      <c r="C280" s="278">
        <v>5</v>
      </c>
      <c r="D280" s="279">
        <v>263.2</v>
      </c>
      <c r="E280" s="280"/>
      <c r="F280" s="280"/>
      <c r="G280" s="280"/>
      <c r="H280" s="281"/>
      <c r="I280" s="282"/>
      <c r="J280" s="55"/>
    </row>
    <row r="281" spans="1:11" ht="15" customHeight="1">
      <c r="A281" s="270"/>
      <c r="B281" s="277" t="s">
        <v>44</v>
      </c>
      <c r="C281" s="278">
        <v>0</v>
      </c>
      <c r="D281" s="279">
        <v>0</v>
      </c>
      <c r="E281" s="280">
        <v>0</v>
      </c>
      <c r="F281" s="280" t="s">
        <v>41</v>
      </c>
      <c r="G281" s="280" t="s">
        <v>41</v>
      </c>
      <c r="H281" s="281">
        <v>63</v>
      </c>
      <c r="I281" s="282">
        <v>0</v>
      </c>
      <c r="J281" s="55"/>
    </row>
    <row r="282" spans="1:11" ht="15" customHeight="1">
      <c r="A282" s="270"/>
      <c r="B282" s="277" t="s">
        <v>20</v>
      </c>
      <c r="C282" s="278">
        <v>1</v>
      </c>
      <c r="D282" s="279">
        <v>0</v>
      </c>
      <c r="E282" s="280">
        <v>1</v>
      </c>
      <c r="F282" s="280">
        <v>104</v>
      </c>
      <c r="G282" s="280" t="s">
        <v>41</v>
      </c>
      <c r="H282" s="281">
        <v>25</v>
      </c>
      <c r="I282" s="282">
        <v>6.32</v>
      </c>
      <c r="J282" s="55"/>
    </row>
    <row r="283" spans="1:11" ht="15" customHeight="1">
      <c r="A283" s="270"/>
      <c r="B283" s="277" t="s">
        <v>7</v>
      </c>
      <c r="C283" s="278">
        <v>49</v>
      </c>
      <c r="D283" s="279">
        <v>408.22448979591837</v>
      </c>
      <c r="E283" s="280">
        <v>63</v>
      </c>
      <c r="F283" s="280">
        <v>356.3</v>
      </c>
      <c r="G283" s="280">
        <v>246.7</v>
      </c>
      <c r="H283" s="281">
        <v>64</v>
      </c>
      <c r="I283" s="282">
        <v>202.125</v>
      </c>
      <c r="J283" s="55"/>
    </row>
    <row r="284" spans="1:11" ht="15" customHeight="1">
      <c r="A284" s="270"/>
      <c r="B284" s="277" t="s">
        <v>29</v>
      </c>
      <c r="C284" s="278">
        <v>2</v>
      </c>
      <c r="D284" s="279">
        <v>145</v>
      </c>
      <c r="E284" s="280"/>
      <c r="F284" s="280"/>
      <c r="G284" s="280"/>
      <c r="H284" s="281">
        <v>26</v>
      </c>
      <c r="I284" s="282">
        <v>0</v>
      </c>
      <c r="J284" s="55"/>
    </row>
    <row r="285" spans="1:11" ht="15" customHeight="1">
      <c r="A285" s="270"/>
      <c r="B285" s="277" t="s">
        <v>3</v>
      </c>
      <c r="C285" s="278">
        <v>0</v>
      </c>
      <c r="D285" s="279">
        <v>0</v>
      </c>
      <c r="E285" s="280">
        <v>0</v>
      </c>
      <c r="F285" s="280" t="s">
        <v>41</v>
      </c>
      <c r="G285" s="280" t="s">
        <v>41</v>
      </c>
      <c r="H285" s="281">
        <v>35</v>
      </c>
      <c r="I285" s="282">
        <v>0.85714285714285676</v>
      </c>
      <c r="J285" s="55"/>
    </row>
    <row r="286" spans="1:11" ht="13.5">
      <c r="A286" s="270"/>
      <c r="B286" s="277" t="s">
        <v>165</v>
      </c>
      <c r="C286" s="278">
        <v>0</v>
      </c>
      <c r="D286" s="279">
        <v>0</v>
      </c>
      <c r="E286" s="280">
        <v>0</v>
      </c>
      <c r="F286" s="280" t="s">
        <v>41</v>
      </c>
      <c r="G286" s="280" t="s">
        <v>41</v>
      </c>
      <c r="H286" s="281">
        <v>80</v>
      </c>
      <c r="I286" s="282">
        <v>0</v>
      </c>
      <c r="K286" s="6"/>
    </row>
    <row r="287" spans="1:11" ht="13.5">
      <c r="A287" s="270"/>
      <c r="B287" s="277"/>
      <c r="C287" s="278"/>
      <c r="D287" s="279"/>
      <c r="E287" s="280"/>
      <c r="F287" s="280"/>
      <c r="G287" s="280"/>
      <c r="H287" s="281"/>
      <c r="I287" s="282"/>
    </row>
    <row r="288" spans="1:11" ht="15" customHeight="1">
      <c r="A288" s="283"/>
      <c r="B288" s="591" t="s">
        <v>22</v>
      </c>
      <c r="C288" s="592">
        <f>SUM(C257:C287)</f>
        <v>119</v>
      </c>
      <c r="D288" s="593">
        <f>AVERAGE(D257:D286)</f>
        <v>154.68529684601111</v>
      </c>
      <c r="E288" s="594">
        <v>107</v>
      </c>
      <c r="F288" s="594">
        <v>393.2</v>
      </c>
      <c r="G288" s="594">
        <v>319.8</v>
      </c>
      <c r="H288" s="595">
        <v>748</v>
      </c>
      <c r="I288" s="596">
        <v>44.422459893048064</v>
      </c>
      <c r="J288" s="55"/>
    </row>
    <row r="294" spans="1:14" ht="12.75">
      <c r="A294" s="8" t="s">
        <v>56</v>
      </c>
      <c r="F294" s="3"/>
      <c r="G294" s="3"/>
      <c r="H294" s="3"/>
      <c r="I294" s="3"/>
      <c r="J294" s="3"/>
    </row>
    <row r="295" spans="1:14">
      <c r="A295" s="290" t="s">
        <v>0</v>
      </c>
      <c r="B295" s="291" t="s">
        <v>0</v>
      </c>
      <c r="C295" s="608" t="s">
        <v>90</v>
      </c>
      <c r="D295" s="608"/>
      <c r="E295" s="608"/>
      <c r="F295" s="608"/>
      <c r="G295" s="608"/>
      <c r="H295" s="608"/>
      <c r="I295" s="608"/>
      <c r="J295" s="608"/>
      <c r="K295" s="608"/>
      <c r="L295" s="608"/>
      <c r="M295" s="608"/>
      <c r="N295" s="608"/>
    </row>
    <row r="296" spans="1:14">
      <c r="A296" s="292"/>
      <c r="B296" s="179"/>
      <c r="C296" s="608" t="s">
        <v>57</v>
      </c>
      <c r="D296" s="608"/>
      <c r="E296" s="608"/>
      <c r="F296" s="608"/>
      <c r="G296" s="608" t="s">
        <v>58</v>
      </c>
      <c r="H296" s="608"/>
      <c r="I296" s="608"/>
      <c r="J296" s="608"/>
      <c r="K296" s="608" t="s">
        <v>22</v>
      </c>
      <c r="L296" s="608"/>
      <c r="M296" s="608"/>
      <c r="N296" s="608"/>
    </row>
    <row r="297" spans="1:14">
      <c r="A297" s="292"/>
      <c r="B297" s="179"/>
      <c r="C297" s="293" t="s">
        <v>60</v>
      </c>
      <c r="D297" s="293" t="s">
        <v>61</v>
      </c>
      <c r="E297" s="293" t="s">
        <v>62</v>
      </c>
      <c r="F297" s="293" t="s">
        <v>63</v>
      </c>
      <c r="G297" s="293" t="s">
        <v>60</v>
      </c>
      <c r="H297" s="293" t="s">
        <v>61</v>
      </c>
      <c r="I297" s="293" t="s">
        <v>62</v>
      </c>
      <c r="J297" s="293" t="s">
        <v>63</v>
      </c>
      <c r="K297" s="293" t="s">
        <v>60</v>
      </c>
      <c r="L297" s="293" t="s">
        <v>61</v>
      </c>
      <c r="M297" s="293" t="s">
        <v>62</v>
      </c>
      <c r="N297" s="293" t="s">
        <v>63</v>
      </c>
    </row>
    <row r="298" spans="1:14" ht="13.5">
      <c r="A298" s="252" t="s">
        <v>23</v>
      </c>
      <c r="B298" s="181" t="s">
        <v>1</v>
      </c>
      <c r="C298" s="230">
        <v>20</v>
      </c>
      <c r="D298" s="294">
        <f>IF($K298=0,0,C298/$K298)</f>
        <v>0.95238095238095233</v>
      </c>
      <c r="E298" s="295">
        <f t="shared" ref="E298:E327" si="22">C298/C$329</f>
        <v>3.9215686274509803E-2</v>
      </c>
      <c r="F298" s="295">
        <f t="shared" ref="F298:F327" si="23">C298/$K$329</f>
        <v>3.2258064516129031E-2</v>
      </c>
      <c r="G298" s="296">
        <f>K298-C298</f>
        <v>1</v>
      </c>
      <c r="H298" s="294">
        <f t="shared" ref="H298:H327" si="24">IF($K298=0,0,G298/$K298)</f>
        <v>4.7619047619047616E-2</v>
      </c>
      <c r="I298" s="295">
        <f t="shared" ref="I298:I327" si="25">G298/G$329</f>
        <v>9.0909090909090905E-3</v>
      </c>
      <c r="J298" s="295">
        <f t="shared" ref="J298:J327" si="26">G298/$K$329</f>
        <v>1.6129032258064516E-3</v>
      </c>
      <c r="K298" s="296">
        <v>21</v>
      </c>
      <c r="L298" s="294">
        <f t="shared" ref="L298:L327" si="27">IF($K298=0,0,K298/$K298)</f>
        <v>1</v>
      </c>
      <c r="M298" s="295">
        <f t="shared" ref="M298:M327" si="28">K298/K$329</f>
        <v>3.3870967741935487E-2</v>
      </c>
      <c r="N298" s="297">
        <f t="shared" ref="N298:N327" si="29">K298/$K$329</f>
        <v>3.3870967741935487E-2</v>
      </c>
    </row>
    <row r="299" spans="1:14" ht="13.5">
      <c r="A299" s="252"/>
      <c r="B299" s="181" t="s">
        <v>2</v>
      </c>
      <c r="C299" s="236">
        <v>28</v>
      </c>
      <c r="D299" s="294">
        <f t="shared" ref="D299:D327" si="30">IF($K299=0,0,C299/$K299)</f>
        <v>0.8</v>
      </c>
      <c r="E299" s="294">
        <f t="shared" si="22"/>
        <v>5.4901960784313725E-2</v>
      </c>
      <c r="F299" s="294">
        <f t="shared" si="23"/>
        <v>4.5161290322580643E-2</v>
      </c>
      <c r="G299" s="298">
        <f t="shared" ref="G299:G327" si="31">K299-C299</f>
        <v>7</v>
      </c>
      <c r="H299" s="294">
        <f t="shared" si="24"/>
        <v>0.2</v>
      </c>
      <c r="I299" s="294">
        <f t="shared" si="25"/>
        <v>6.363636363636363E-2</v>
      </c>
      <c r="J299" s="294">
        <f t="shared" si="26"/>
        <v>1.1290322580645161E-2</v>
      </c>
      <c r="K299" s="298">
        <v>35</v>
      </c>
      <c r="L299" s="294">
        <f t="shared" si="27"/>
        <v>1</v>
      </c>
      <c r="M299" s="294">
        <f t="shared" si="28"/>
        <v>5.6451612903225805E-2</v>
      </c>
      <c r="N299" s="299">
        <f t="shared" si="29"/>
        <v>5.6451612903225805E-2</v>
      </c>
    </row>
    <row r="300" spans="1:14" ht="13.5">
      <c r="A300" s="252"/>
      <c r="B300" s="181" t="s">
        <v>45</v>
      </c>
      <c r="C300" s="236">
        <v>3</v>
      </c>
      <c r="D300" s="294">
        <f t="shared" si="30"/>
        <v>0.75</v>
      </c>
      <c r="E300" s="294">
        <f t="shared" si="22"/>
        <v>5.8823529411764705E-3</v>
      </c>
      <c r="F300" s="294">
        <f t="shared" si="23"/>
        <v>4.8387096774193551E-3</v>
      </c>
      <c r="G300" s="298">
        <f t="shared" si="31"/>
        <v>1</v>
      </c>
      <c r="H300" s="294">
        <f t="shared" si="24"/>
        <v>0.25</v>
      </c>
      <c r="I300" s="294">
        <f t="shared" si="25"/>
        <v>9.0909090909090905E-3</v>
      </c>
      <c r="J300" s="294">
        <f t="shared" si="26"/>
        <v>1.6129032258064516E-3</v>
      </c>
      <c r="K300" s="298">
        <v>4</v>
      </c>
      <c r="L300" s="294">
        <f t="shared" si="27"/>
        <v>1</v>
      </c>
      <c r="M300" s="294">
        <f t="shared" si="28"/>
        <v>6.4516129032258064E-3</v>
      </c>
      <c r="N300" s="299">
        <f t="shared" si="29"/>
        <v>6.4516129032258064E-3</v>
      </c>
    </row>
    <row r="301" spans="1:14" ht="13.5">
      <c r="A301" s="252"/>
      <c r="B301" s="181" t="s">
        <v>46</v>
      </c>
      <c r="C301" s="236">
        <v>15</v>
      </c>
      <c r="D301" s="294">
        <f t="shared" si="30"/>
        <v>0.55555555555555558</v>
      </c>
      <c r="E301" s="294">
        <f t="shared" si="22"/>
        <v>2.9411764705882353E-2</v>
      </c>
      <c r="F301" s="294">
        <f t="shared" si="23"/>
        <v>2.4193548387096774E-2</v>
      </c>
      <c r="G301" s="298">
        <f t="shared" si="31"/>
        <v>12</v>
      </c>
      <c r="H301" s="294">
        <f t="shared" si="24"/>
        <v>0.44444444444444442</v>
      </c>
      <c r="I301" s="294">
        <f t="shared" si="25"/>
        <v>0.10909090909090909</v>
      </c>
      <c r="J301" s="294">
        <f t="shared" si="26"/>
        <v>1.935483870967742E-2</v>
      </c>
      <c r="K301" s="298">
        <v>27</v>
      </c>
      <c r="L301" s="294">
        <f t="shared" si="27"/>
        <v>1</v>
      </c>
      <c r="M301" s="294">
        <f t="shared" si="28"/>
        <v>4.3548387096774194E-2</v>
      </c>
      <c r="N301" s="299">
        <f t="shared" si="29"/>
        <v>4.3548387096774194E-2</v>
      </c>
    </row>
    <row r="302" spans="1:14" ht="13.5">
      <c r="A302" s="252"/>
      <c r="B302" s="181" t="s">
        <v>12</v>
      </c>
      <c r="C302" s="236">
        <v>20</v>
      </c>
      <c r="D302" s="294">
        <f t="shared" si="30"/>
        <v>0.90909090909090906</v>
      </c>
      <c r="E302" s="294">
        <f t="shared" si="22"/>
        <v>3.9215686274509803E-2</v>
      </c>
      <c r="F302" s="294">
        <f t="shared" si="23"/>
        <v>3.2258064516129031E-2</v>
      </c>
      <c r="G302" s="298">
        <f t="shared" si="31"/>
        <v>2</v>
      </c>
      <c r="H302" s="294">
        <f t="shared" si="24"/>
        <v>9.0909090909090912E-2</v>
      </c>
      <c r="I302" s="294">
        <f t="shared" si="25"/>
        <v>1.8181818181818181E-2</v>
      </c>
      <c r="J302" s="294">
        <f t="shared" si="26"/>
        <v>3.2258064516129032E-3</v>
      </c>
      <c r="K302" s="298">
        <v>22</v>
      </c>
      <c r="L302" s="294">
        <f t="shared" si="27"/>
        <v>1</v>
      </c>
      <c r="M302" s="294">
        <f t="shared" si="28"/>
        <v>3.5483870967741936E-2</v>
      </c>
      <c r="N302" s="299">
        <f t="shared" si="29"/>
        <v>3.5483870967741936E-2</v>
      </c>
    </row>
    <row r="303" spans="1:14" ht="13.5">
      <c r="A303" s="252"/>
      <c r="B303" s="181" t="s">
        <v>4</v>
      </c>
      <c r="C303" s="236">
        <v>14</v>
      </c>
      <c r="D303" s="294">
        <f t="shared" si="30"/>
        <v>0.93333333333333335</v>
      </c>
      <c r="E303" s="294">
        <f t="shared" si="22"/>
        <v>2.7450980392156862E-2</v>
      </c>
      <c r="F303" s="294">
        <f t="shared" si="23"/>
        <v>2.2580645161290321E-2</v>
      </c>
      <c r="G303" s="298">
        <f t="shared" si="31"/>
        <v>1</v>
      </c>
      <c r="H303" s="294">
        <f t="shared" si="24"/>
        <v>6.6666666666666666E-2</v>
      </c>
      <c r="I303" s="294">
        <f t="shared" si="25"/>
        <v>9.0909090909090905E-3</v>
      </c>
      <c r="J303" s="294">
        <f t="shared" si="26"/>
        <v>1.6129032258064516E-3</v>
      </c>
      <c r="K303" s="298">
        <v>15</v>
      </c>
      <c r="L303" s="294">
        <f t="shared" si="27"/>
        <v>1</v>
      </c>
      <c r="M303" s="294">
        <f t="shared" si="28"/>
        <v>2.4193548387096774E-2</v>
      </c>
      <c r="N303" s="299">
        <f t="shared" si="29"/>
        <v>2.4193548387096774E-2</v>
      </c>
    </row>
    <row r="304" spans="1:14" ht="13.5">
      <c r="A304" s="252"/>
      <c r="B304" s="181" t="s">
        <v>6</v>
      </c>
      <c r="C304" s="236">
        <v>4</v>
      </c>
      <c r="D304" s="294">
        <f t="shared" si="30"/>
        <v>0.8</v>
      </c>
      <c r="E304" s="294">
        <f t="shared" si="22"/>
        <v>7.8431372549019607E-3</v>
      </c>
      <c r="F304" s="294">
        <f t="shared" si="23"/>
        <v>6.4516129032258064E-3</v>
      </c>
      <c r="G304" s="298">
        <f t="shared" si="31"/>
        <v>1</v>
      </c>
      <c r="H304" s="294">
        <f t="shared" si="24"/>
        <v>0.2</v>
      </c>
      <c r="I304" s="294">
        <f t="shared" si="25"/>
        <v>9.0909090909090905E-3</v>
      </c>
      <c r="J304" s="294">
        <f t="shared" si="26"/>
        <v>1.6129032258064516E-3</v>
      </c>
      <c r="K304" s="298">
        <v>5</v>
      </c>
      <c r="L304" s="294">
        <f t="shared" si="27"/>
        <v>1</v>
      </c>
      <c r="M304" s="294">
        <f t="shared" si="28"/>
        <v>8.0645161290322578E-3</v>
      </c>
      <c r="N304" s="299">
        <f t="shared" si="29"/>
        <v>8.0645161290322578E-3</v>
      </c>
    </row>
    <row r="305" spans="1:14" ht="13.5">
      <c r="A305" s="252"/>
      <c r="B305" s="181" t="s">
        <v>8</v>
      </c>
      <c r="C305" s="236">
        <v>16</v>
      </c>
      <c r="D305" s="294">
        <f t="shared" si="30"/>
        <v>1</v>
      </c>
      <c r="E305" s="294">
        <f t="shared" si="22"/>
        <v>3.1372549019607843E-2</v>
      </c>
      <c r="F305" s="294">
        <f t="shared" si="23"/>
        <v>2.5806451612903226E-2</v>
      </c>
      <c r="G305" s="298">
        <f t="shared" si="31"/>
        <v>0</v>
      </c>
      <c r="H305" s="294">
        <f t="shared" si="24"/>
        <v>0</v>
      </c>
      <c r="I305" s="294">
        <f t="shared" si="25"/>
        <v>0</v>
      </c>
      <c r="J305" s="294">
        <f t="shared" si="26"/>
        <v>0</v>
      </c>
      <c r="K305" s="298">
        <v>16</v>
      </c>
      <c r="L305" s="294">
        <f t="shared" si="27"/>
        <v>1</v>
      </c>
      <c r="M305" s="294">
        <f t="shared" si="28"/>
        <v>2.5806451612903226E-2</v>
      </c>
      <c r="N305" s="299">
        <f t="shared" si="29"/>
        <v>2.5806451612903226E-2</v>
      </c>
    </row>
    <row r="306" spans="1:14" ht="13.5">
      <c r="A306" s="252"/>
      <c r="B306" s="181" t="s">
        <v>9</v>
      </c>
      <c r="C306" s="236">
        <v>30</v>
      </c>
      <c r="D306" s="294">
        <f t="shared" si="30"/>
        <v>0.9375</v>
      </c>
      <c r="E306" s="294">
        <f t="shared" si="22"/>
        <v>5.8823529411764705E-2</v>
      </c>
      <c r="F306" s="294">
        <f t="shared" si="23"/>
        <v>4.8387096774193547E-2</v>
      </c>
      <c r="G306" s="298">
        <f t="shared" si="31"/>
        <v>2</v>
      </c>
      <c r="H306" s="294">
        <f t="shared" si="24"/>
        <v>6.25E-2</v>
      </c>
      <c r="I306" s="294">
        <f t="shared" si="25"/>
        <v>1.8181818181818181E-2</v>
      </c>
      <c r="J306" s="294">
        <f t="shared" si="26"/>
        <v>3.2258064516129032E-3</v>
      </c>
      <c r="K306" s="298">
        <v>32</v>
      </c>
      <c r="L306" s="294">
        <f t="shared" si="27"/>
        <v>1</v>
      </c>
      <c r="M306" s="294">
        <f t="shared" si="28"/>
        <v>5.1612903225806452E-2</v>
      </c>
      <c r="N306" s="299">
        <f t="shared" si="29"/>
        <v>5.1612903225806452E-2</v>
      </c>
    </row>
    <row r="307" spans="1:14" ht="13.5">
      <c r="A307" s="252"/>
      <c r="B307" s="181" t="s">
        <v>10</v>
      </c>
      <c r="C307" s="236">
        <v>13</v>
      </c>
      <c r="D307" s="294">
        <f t="shared" si="30"/>
        <v>0.56521739130434778</v>
      </c>
      <c r="E307" s="294">
        <f t="shared" si="22"/>
        <v>2.5490196078431372E-2</v>
      </c>
      <c r="F307" s="294">
        <f t="shared" si="23"/>
        <v>2.0967741935483872E-2</v>
      </c>
      <c r="G307" s="298">
        <f t="shared" si="31"/>
        <v>10</v>
      </c>
      <c r="H307" s="294">
        <f t="shared" si="24"/>
        <v>0.43478260869565216</v>
      </c>
      <c r="I307" s="294">
        <f t="shared" si="25"/>
        <v>9.0909090909090912E-2</v>
      </c>
      <c r="J307" s="294">
        <f t="shared" si="26"/>
        <v>1.6129032258064516E-2</v>
      </c>
      <c r="K307" s="298">
        <v>23</v>
      </c>
      <c r="L307" s="294">
        <f t="shared" si="27"/>
        <v>1</v>
      </c>
      <c r="M307" s="294">
        <f t="shared" si="28"/>
        <v>3.7096774193548385E-2</v>
      </c>
      <c r="N307" s="299">
        <f t="shared" si="29"/>
        <v>3.7096774193548385E-2</v>
      </c>
    </row>
    <row r="308" spans="1:14" ht="13.5">
      <c r="A308" s="252"/>
      <c r="B308" s="181" t="s">
        <v>47</v>
      </c>
      <c r="C308" s="236">
        <v>11</v>
      </c>
      <c r="D308" s="294">
        <f t="shared" si="30"/>
        <v>0.84615384615384615</v>
      </c>
      <c r="E308" s="294">
        <f t="shared" si="22"/>
        <v>2.1568627450980392E-2</v>
      </c>
      <c r="F308" s="294">
        <f t="shared" si="23"/>
        <v>1.7741935483870968E-2</v>
      </c>
      <c r="G308" s="298">
        <f t="shared" si="31"/>
        <v>2</v>
      </c>
      <c r="H308" s="294">
        <f t="shared" si="24"/>
        <v>0.15384615384615385</v>
      </c>
      <c r="I308" s="294">
        <f t="shared" si="25"/>
        <v>1.8181818181818181E-2</v>
      </c>
      <c r="J308" s="294">
        <f t="shared" si="26"/>
        <v>3.2258064516129032E-3</v>
      </c>
      <c r="K308" s="298">
        <v>13</v>
      </c>
      <c r="L308" s="294">
        <f t="shared" si="27"/>
        <v>1</v>
      </c>
      <c r="M308" s="294">
        <f t="shared" si="28"/>
        <v>2.0967741935483872E-2</v>
      </c>
      <c r="N308" s="299">
        <f t="shared" si="29"/>
        <v>2.0967741935483872E-2</v>
      </c>
    </row>
    <row r="309" spans="1:14" ht="13.5">
      <c r="A309" s="252"/>
      <c r="B309" s="181" t="s">
        <v>5</v>
      </c>
      <c r="C309" s="236">
        <v>44</v>
      </c>
      <c r="D309" s="294">
        <f t="shared" si="30"/>
        <v>0.84615384615384615</v>
      </c>
      <c r="E309" s="294">
        <f t="shared" si="22"/>
        <v>8.6274509803921567E-2</v>
      </c>
      <c r="F309" s="294">
        <f t="shared" si="23"/>
        <v>7.0967741935483872E-2</v>
      </c>
      <c r="G309" s="298">
        <f t="shared" si="31"/>
        <v>8</v>
      </c>
      <c r="H309" s="294">
        <f t="shared" si="24"/>
        <v>0.15384615384615385</v>
      </c>
      <c r="I309" s="294">
        <f t="shared" si="25"/>
        <v>7.2727272727272724E-2</v>
      </c>
      <c r="J309" s="294">
        <f t="shared" si="26"/>
        <v>1.2903225806451613E-2</v>
      </c>
      <c r="K309" s="298">
        <v>52</v>
      </c>
      <c r="L309" s="294">
        <f t="shared" si="27"/>
        <v>1</v>
      </c>
      <c r="M309" s="294">
        <f t="shared" si="28"/>
        <v>8.387096774193549E-2</v>
      </c>
      <c r="N309" s="299">
        <f t="shared" si="29"/>
        <v>8.387096774193549E-2</v>
      </c>
    </row>
    <row r="310" spans="1:14" ht="13.5">
      <c r="A310" s="252"/>
      <c r="B310" s="181" t="s">
        <v>11</v>
      </c>
      <c r="C310" s="236">
        <v>26</v>
      </c>
      <c r="D310" s="294">
        <f t="shared" si="30"/>
        <v>0.96296296296296291</v>
      </c>
      <c r="E310" s="294">
        <f t="shared" si="22"/>
        <v>5.0980392156862744E-2</v>
      </c>
      <c r="F310" s="294">
        <f t="shared" si="23"/>
        <v>4.1935483870967745E-2</v>
      </c>
      <c r="G310" s="298">
        <f t="shared" si="31"/>
        <v>1</v>
      </c>
      <c r="H310" s="294">
        <f t="shared" si="24"/>
        <v>3.7037037037037035E-2</v>
      </c>
      <c r="I310" s="294">
        <f t="shared" si="25"/>
        <v>9.0909090909090905E-3</v>
      </c>
      <c r="J310" s="294">
        <f t="shared" si="26"/>
        <v>1.6129032258064516E-3</v>
      </c>
      <c r="K310" s="298">
        <v>27</v>
      </c>
      <c r="L310" s="294">
        <f t="shared" si="27"/>
        <v>1</v>
      </c>
      <c r="M310" s="294">
        <f t="shared" si="28"/>
        <v>4.3548387096774194E-2</v>
      </c>
      <c r="N310" s="299">
        <f t="shared" si="29"/>
        <v>4.3548387096774194E-2</v>
      </c>
    </row>
    <row r="311" spans="1:14" ht="13.5">
      <c r="A311" s="252"/>
      <c r="B311" s="181" t="s">
        <v>13</v>
      </c>
      <c r="C311" s="236">
        <v>21</v>
      </c>
      <c r="D311" s="294">
        <f t="shared" si="30"/>
        <v>0.95454545454545459</v>
      </c>
      <c r="E311" s="294">
        <f t="shared" si="22"/>
        <v>4.1176470588235294E-2</v>
      </c>
      <c r="F311" s="294">
        <f t="shared" si="23"/>
        <v>3.3870967741935487E-2</v>
      </c>
      <c r="G311" s="298">
        <f t="shared" si="31"/>
        <v>1</v>
      </c>
      <c r="H311" s="294">
        <f t="shared" si="24"/>
        <v>4.5454545454545456E-2</v>
      </c>
      <c r="I311" s="294">
        <f t="shared" si="25"/>
        <v>9.0909090909090905E-3</v>
      </c>
      <c r="J311" s="294">
        <f t="shared" si="26"/>
        <v>1.6129032258064516E-3</v>
      </c>
      <c r="K311" s="298">
        <v>22</v>
      </c>
      <c r="L311" s="294">
        <f t="shared" si="27"/>
        <v>1</v>
      </c>
      <c r="M311" s="294">
        <f t="shared" si="28"/>
        <v>3.5483870967741936E-2</v>
      </c>
      <c r="N311" s="299">
        <f t="shared" si="29"/>
        <v>3.5483870967741936E-2</v>
      </c>
    </row>
    <row r="312" spans="1:14" ht="13.5">
      <c r="A312" s="252"/>
      <c r="B312" s="181" t="s">
        <v>14</v>
      </c>
      <c r="C312" s="236">
        <v>31</v>
      </c>
      <c r="D312" s="294">
        <f t="shared" si="30"/>
        <v>1</v>
      </c>
      <c r="E312" s="294">
        <f t="shared" si="22"/>
        <v>6.0784313725490195E-2</v>
      </c>
      <c r="F312" s="294">
        <f t="shared" si="23"/>
        <v>0.05</v>
      </c>
      <c r="G312" s="298">
        <f t="shared" si="31"/>
        <v>0</v>
      </c>
      <c r="H312" s="294">
        <f t="shared" si="24"/>
        <v>0</v>
      </c>
      <c r="I312" s="294">
        <f t="shared" si="25"/>
        <v>0</v>
      </c>
      <c r="J312" s="294">
        <f t="shared" si="26"/>
        <v>0</v>
      </c>
      <c r="K312" s="298">
        <v>31</v>
      </c>
      <c r="L312" s="294">
        <f t="shared" si="27"/>
        <v>1</v>
      </c>
      <c r="M312" s="294">
        <f t="shared" si="28"/>
        <v>0.05</v>
      </c>
      <c r="N312" s="299">
        <f t="shared" si="29"/>
        <v>0.05</v>
      </c>
    </row>
    <row r="313" spans="1:14" ht="13.5">
      <c r="A313" s="252"/>
      <c r="B313" s="181" t="s">
        <v>15</v>
      </c>
      <c r="C313" s="236">
        <v>14</v>
      </c>
      <c r="D313" s="294">
        <f t="shared" si="30"/>
        <v>0.34146341463414637</v>
      </c>
      <c r="E313" s="294">
        <f t="shared" si="22"/>
        <v>2.7450980392156862E-2</v>
      </c>
      <c r="F313" s="294">
        <f t="shared" si="23"/>
        <v>2.2580645161290321E-2</v>
      </c>
      <c r="G313" s="298">
        <f t="shared" si="31"/>
        <v>27</v>
      </c>
      <c r="H313" s="294">
        <f t="shared" si="24"/>
        <v>0.65853658536585369</v>
      </c>
      <c r="I313" s="294">
        <f t="shared" si="25"/>
        <v>0.24545454545454545</v>
      </c>
      <c r="J313" s="294">
        <f t="shared" si="26"/>
        <v>4.3548387096774194E-2</v>
      </c>
      <c r="K313" s="298">
        <v>41</v>
      </c>
      <c r="L313" s="294">
        <f t="shared" si="27"/>
        <v>1</v>
      </c>
      <c r="M313" s="294">
        <f t="shared" si="28"/>
        <v>6.6129032258064518E-2</v>
      </c>
      <c r="N313" s="299">
        <f t="shared" si="29"/>
        <v>6.6129032258064518E-2</v>
      </c>
    </row>
    <row r="314" spans="1:14" ht="13.5">
      <c r="A314" s="252"/>
      <c r="B314" s="181" t="s">
        <v>48</v>
      </c>
      <c r="C314" s="236">
        <v>14</v>
      </c>
      <c r="D314" s="294">
        <f t="shared" si="30"/>
        <v>0.875</v>
      </c>
      <c r="E314" s="294">
        <f t="shared" si="22"/>
        <v>2.7450980392156862E-2</v>
      </c>
      <c r="F314" s="294">
        <f t="shared" si="23"/>
        <v>2.2580645161290321E-2</v>
      </c>
      <c r="G314" s="298">
        <f t="shared" si="31"/>
        <v>2</v>
      </c>
      <c r="H314" s="294">
        <f t="shared" si="24"/>
        <v>0.125</v>
      </c>
      <c r="I314" s="294">
        <f t="shared" si="25"/>
        <v>1.8181818181818181E-2</v>
      </c>
      <c r="J314" s="294">
        <f t="shared" si="26"/>
        <v>3.2258064516129032E-3</v>
      </c>
      <c r="K314" s="298">
        <v>16</v>
      </c>
      <c r="L314" s="294">
        <f t="shared" si="27"/>
        <v>1</v>
      </c>
      <c r="M314" s="294">
        <f t="shared" si="28"/>
        <v>2.5806451612903226E-2</v>
      </c>
      <c r="N314" s="299">
        <f t="shared" si="29"/>
        <v>2.5806451612903226E-2</v>
      </c>
    </row>
    <row r="315" spans="1:14" ht="13.5">
      <c r="A315" s="252"/>
      <c r="B315" s="181" t="s">
        <v>16</v>
      </c>
      <c r="C315" s="236">
        <v>2</v>
      </c>
      <c r="D315" s="294">
        <f t="shared" si="30"/>
        <v>1</v>
      </c>
      <c r="E315" s="294">
        <f t="shared" si="22"/>
        <v>3.9215686274509803E-3</v>
      </c>
      <c r="F315" s="294">
        <f t="shared" si="23"/>
        <v>3.2258064516129032E-3</v>
      </c>
      <c r="G315" s="298">
        <f t="shared" si="31"/>
        <v>0</v>
      </c>
      <c r="H315" s="294">
        <f t="shared" si="24"/>
        <v>0</v>
      </c>
      <c r="I315" s="294">
        <f t="shared" si="25"/>
        <v>0</v>
      </c>
      <c r="J315" s="294">
        <f t="shared" si="26"/>
        <v>0</v>
      </c>
      <c r="K315" s="298">
        <v>2</v>
      </c>
      <c r="L315" s="294">
        <f t="shared" si="27"/>
        <v>1</v>
      </c>
      <c r="M315" s="294">
        <f t="shared" si="28"/>
        <v>3.2258064516129032E-3</v>
      </c>
      <c r="N315" s="299">
        <f t="shared" si="29"/>
        <v>3.2258064516129032E-3</v>
      </c>
    </row>
    <row r="316" spans="1:14" ht="13.5">
      <c r="A316" s="252"/>
      <c r="B316" s="181" t="s">
        <v>166</v>
      </c>
      <c r="C316" s="236">
        <v>3</v>
      </c>
      <c r="D316" s="294">
        <f t="shared" si="30"/>
        <v>0.75</v>
      </c>
      <c r="E316" s="294">
        <f t="shared" si="22"/>
        <v>5.8823529411764705E-3</v>
      </c>
      <c r="F316" s="294">
        <f t="shared" si="23"/>
        <v>4.8387096774193551E-3</v>
      </c>
      <c r="G316" s="298">
        <f t="shared" si="31"/>
        <v>1</v>
      </c>
      <c r="H316" s="294">
        <f t="shared" si="24"/>
        <v>0.25</v>
      </c>
      <c r="I316" s="294">
        <f t="shared" si="25"/>
        <v>9.0909090909090905E-3</v>
      </c>
      <c r="J316" s="294">
        <f t="shared" si="26"/>
        <v>1.6129032258064516E-3</v>
      </c>
      <c r="K316" s="298">
        <v>4</v>
      </c>
      <c r="L316" s="294">
        <f t="shared" si="27"/>
        <v>1</v>
      </c>
      <c r="M316" s="294">
        <f t="shared" si="28"/>
        <v>6.4516129032258064E-3</v>
      </c>
      <c r="N316" s="299">
        <f t="shared" si="29"/>
        <v>6.4516129032258064E-3</v>
      </c>
    </row>
    <row r="317" spans="1:14" ht="13.5">
      <c r="A317" s="252"/>
      <c r="B317" s="181" t="s">
        <v>17</v>
      </c>
      <c r="C317" s="236">
        <v>9</v>
      </c>
      <c r="D317" s="294">
        <f t="shared" si="30"/>
        <v>0.81818181818181823</v>
      </c>
      <c r="E317" s="294">
        <f t="shared" si="22"/>
        <v>1.7647058823529412E-2</v>
      </c>
      <c r="F317" s="294">
        <f t="shared" si="23"/>
        <v>1.4516129032258065E-2</v>
      </c>
      <c r="G317" s="298">
        <f t="shared" si="31"/>
        <v>2</v>
      </c>
      <c r="H317" s="294">
        <f t="shared" si="24"/>
        <v>0.18181818181818182</v>
      </c>
      <c r="I317" s="294">
        <f t="shared" si="25"/>
        <v>1.8181818181818181E-2</v>
      </c>
      <c r="J317" s="294">
        <f t="shared" si="26"/>
        <v>3.2258064516129032E-3</v>
      </c>
      <c r="K317" s="298">
        <v>11</v>
      </c>
      <c r="L317" s="294">
        <f t="shared" si="27"/>
        <v>1</v>
      </c>
      <c r="M317" s="294">
        <f t="shared" si="28"/>
        <v>1.7741935483870968E-2</v>
      </c>
      <c r="N317" s="299">
        <f t="shared" si="29"/>
        <v>1.7741935483870968E-2</v>
      </c>
    </row>
    <row r="318" spans="1:14" ht="13.5">
      <c r="A318" s="252"/>
      <c r="B318" s="181" t="s">
        <v>18</v>
      </c>
      <c r="C318" s="236">
        <v>8</v>
      </c>
      <c r="D318" s="294">
        <f t="shared" si="30"/>
        <v>0.88888888888888884</v>
      </c>
      <c r="E318" s="294">
        <f t="shared" si="22"/>
        <v>1.5686274509803921E-2</v>
      </c>
      <c r="F318" s="294">
        <f t="shared" si="23"/>
        <v>1.2903225806451613E-2</v>
      </c>
      <c r="G318" s="298">
        <f t="shared" si="31"/>
        <v>1</v>
      </c>
      <c r="H318" s="294">
        <f t="shared" si="24"/>
        <v>0.1111111111111111</v>
      </c>
      <c r="I318" s="294">
        <f t="shared" si="25"/>
        <v>9.0909090909090905E-3</v>
      </c>
      <c r="J318" s="294">
        <f t="shared" si="26"/>
        <v>1.6129032258064516E-3</v>
      </c>
      <c r="K318" s="298">
        <v>9</v>
      </c>
      <c r="L318" s="294">
        <f t="shared" si="27"/>
        <v>1</v>
      </c>
      <c r="M318" s="294">
        <f t="shared" si="28"/>
        <v>1.4516129032258065E-2</v>
      </c>
      <c r="N318" s="299">
        <f t="shared" si="29"/>
        <v>1.4516129032258065E-2</v>
      </c>
    </row>
    <row r="319" spans="1:14" ht="13.5">
      <c r="A319" s="252"/>
      <c r="B319" s="181" t="s">
        <v>19</v>
      </c>
      <c r="C319" s="236">
        <v>16</v>
      </c>
      <c r="D319" s="294">
        <f t="shared" si="30"/>
        <v>0.88888888888888884</v>
      </c>
      <c r="E319" s="294">
        <f t="shared" si="22"/>
        <v>3.1372549019607843E-2</v>
      </c>
      <c r="F319" s="294">
        <f t="shared" si="23"/>
        <v>2.5806451612903226E-2</v>
      </c>
      <c r="G319" s="298">
        <f t="shared" si="31"/>
        <v>2</v>
      </c>
      <c r="H319" s="294">
        <f t="shared" si="24"/>
        <v>0.1111111111111111</v>
      </c>
      <c r="I319" s="294">
        <f t="shared" si="25"/>
        <v>1.8181818181818181E-2</v>
      </c>
      <c r="J319" s="294">
        <f t="shared" si="26"/>
        <v>3.2258064516129032E-3</v>
      </c>
      <c r="K319" s="298">
        <v>18</v>
      </c>
      <c r="L319" s="294">
        <f t="shared" si="27"/>
        <v>1</v>
      </c>
      <c r="M319" s="294">
        <f t="shared" si="28"/>
        <v>2.903225806451613E-2</v>
      </c>
      <c r="N319" s="299">
        <f t="shared" si="29"/>
        <v>2.903225806451613E-2</v>
      </c>
    </row>
    <row r="320" spans="1:14" ht="13.5">
      <c r="A320" s="252"/>
      <c r="B320" s="181" t="s">
        <v>49</v>
      </c>
      <c r="C320" s="236">
        <v>20</v>
      </c>
      <c r="D320" s="294">
        <f t="shared" si="30"/>
        <v>0.83333333333333337</v>
      </c>
      <c r="E320" s="294">
        <f t="shared" si="22"/>
        <v>3.9215686274509803E-2</v>
      </c>
      <c r="F320" s="294">
        <f t="shared" si="23"/>
        <v>3.2258064516129031E-2</v>
      </c>
      <c r="G320" s="298">
        <f t="shared" si="31"/>
        <v>4</v>
      </c>
      <c r="H320" s="294">
        <f t="shared" si="24"/>
        <v>0.16666666666666666</v>
      </c>
      <c r="I320" s="294">
        <f t="shared" si="25"/>
        <v>3.6363636363636362E-2</v>
      </c>
      <c r="J320" s="294">
        <f t="shared" si="26"/>
        <v>6.4516129032258064E-3</v>
      </c>
      <c r="K320" s="298">
        <v>24</v>
      </c>
      <c r="L320" s="294">
        <f t="shared" si="27"/>
        <v>1</v>
      </c>
      <c r="M320" s="294">
        <f t="shared" si="28"/>
        <v>3.870967741935484E-2</v>
      </c>
      <c r="N320" s="299">
        <f t="shared" si="29"/>
        <v>3.870967741935484E-2</v>
      </c>
    </row>
    <row r="321" spans="1:14" ht="13.5">
      <c r="A321" s="252"/>
      <c r="B321" s="181" t="s">
        <v>50</v>
      </c>
      <c r="C321" s="236">
        <v>13</v>
      </c>
      <c r="D321" s="294">
        <f t="shared" si="30"/>
        <v>0.68421052631578949</v>
      </c>
      <c r="E321" s="294">
        <f t="shared" si="22"/>
        <v>2.5490196078431372E-2</v>
      </c>
      <c r="F321" s="294">
        <f t="shared" si="23"/>
        <v>2.0967741935483872E-2</v>
      </c>
      <c r="G321" s="298">
        <f t="shared" si="31"/>
        <v>6</v>
      </c>
      <c r="H321" s="294">
        <f t="shared" si="24"/>
        <v>0.31578947368421051</v>
      </c>
      <c r="I321" s="294">
        <f t="shared" si="25"/>
        <v>5.4545454545454543E-2</v>
      </c>
      <c r="J321" s="294">
        <f t="shared" si="26"/>
        <v>9.6774193548387101E-3</v>
      </c>
      <c r="K321" s="298">
        <v>19</v>
      </c>
      <c r="L321" s="294">
        <f t="shared" si="27"/>
        <v>1</v>
      </c>
      <c r="M321" s="294">
        <f t="shared" si="28"/>
        <v>3.0645161290322579E-2</v>
      </c>
      <c r="N321" s="299">
        <f t="shared" si="29"/>
        <v>3.0645161290322579E-2</v>
      </c>
    </row>
    <row r="322" spans="1:14" ht="13.5">
      <c r="A322" s="252"/>
      <c r="B322" s="181" t="s">
        <v>44</v>
      </c>
      <c r="C322" s="236">
        <v>15</v>
      </c>
      <c r="D322" s="294">
        <f t="shared" si="30"/>
        <v>1</v>
      </c>
      <c r="E322" s="294">
        <f t="shared" si="22"/>
        <v>2.9411764705882353E-2</v>
      </c>
      <c r="F322" s="294">
        <f t="shared" si="23"/>
        <v>2.4193548387096774E-2</v>
      </c>
      <c r="G322" s="298">
        <f t="shared" si="31"/>
        <v>0</v>
      </c>
      <c r="H322" s="294">
        <f t="shared" si="24"/>
        <v>0</v>
      </c>
      <c r="I322" s="294">
        <f t="shared" si="25"/>
        <v>0</v>
      </c>
      <c r="J322" s="294">
        <f t="shared" si="26"/>
        <v>0</v>
      </c>
      <c r="K322" s="298">
        <v>15</v>
      </c>
      <c r="L322" s="294">
        <f t="shared" si="27"/>
        <v>1</v>
      </c>
      <c r="M322" s="294">
        <f t="shared" si="28"/>
        <v>2.4193548387096774E-2</v>
      </c>
      <c r="N322" s="299">
        <f t="shared" si="29"/>
        <v>2.4193548387096774E-2</v>
      </c>
    </row>
    <row r="323" spans="1:14" ht="13.5">
      <c r="A323" s="252"/>
      <c r="B323" s="181" t="s">
        <v>20</v>
      </c>
      <c r="C323" s="236">
        <v>14</v>
      </c>
      <c r="D323" s="294">
        <f t="shared" si="30"/>
        <v>0.93333333333333335</v>
      </c>
      <c r="E323" s="294">
        <f t="shared" si="22"/>
        <v>2.7450980392156862E-2</v>
      </c>
      <c r="F323" s="294">
        <f t="shared" si="23"/>
        <v>2.2580645161290321E-2</v>
      </c>
      <c r="G323" s="298">
        <f t="shared" si="31"/>
        <v>1</v>
      </c>
      <c r="H323" s="294">
        <f t="shared" si="24"/>
        <v>6.6666666666666666E-2</v>
      </c>
      <c r="I323" s="294">
        <f t="shared" si="25"/>
        <v>9.0909090909090905E-3</v>
      </c>
      <c r="J323" s="294">
        <f t="shared" si="26"/>
        <v>1.6129032258064516E-3</v>
      </c>
      <c r="K323" s="298">
        <v>15</v>
      </c>
      <c r="L323" s="294">
        <f t="shared" si="27"/>
        <v>1</v>
      </c>
      <c r="M323" s="294">
        <f t="shared" si="28"/>
        <v>2.4193548387096774E-2</v>
      </c>
      <c r="N323" s="299">
        <f t="shared" si="29"/>
        <v>2.4193548387096774E-2</v>
      </c>
    </row>
    <row r="324" spans="1:14" ht="13.5">
      <c r="A324" s="252"/>
      <c r="B324" s="181" t="s">
        <v>7</v>
      </c>
      <c r="C324" s="236">
        <v>45</v>
      </c>
      <c r="D324" s="294">
        <f t="shared" si="30"/>
        <v>0.76271186440677963</v>
      </c>
      <c r="E324" s="294">
        <f t="shared" si="22"/>
        <v>8.8235294117647065E-2</v>
      </c>
      <c r="F324" s="294">
        <f t="shared" si="23"/>
        <v>7.2580645161290328E-2</v>
      </c>
      <c r="G324" s="298">
        <f t="shared" si="31"/>
        <v>14</v>
      </c>
      <c r="H324" s="294">
        <f t="shared" si="24"/>
        <v>0.23728813559322035</v>
      </c>
      <c r="I324" s="294">
        <f t="shared" si="25"/>
        <v>0.12727272727272726</v>
      </c>
      <c r="J324" s="294">
        <f t="shared" si="26"/>
        <v>2.2580645161290321E-2</v>
      </c>
      <c r="K324" s="298">
        <v>59</v>
      </c>
      <c r="L324" s="294">
        <f t="shared" si="27"/>
        <v>1</v>
      </c>
      <c r="M324" s="294">
        <f t="shared" si="28"/>
        <v>9.5161290322580638E-2</v>
      </c>
      <c r="N324" s="299">
        <f t="shared" si="29"/>
        <v>9.5161290322580638E-2</v>
      </c>
    </row>
    <row r="325" spans="1:14" ht="13.5">
      <c r="A325" s="252"/>
      <c r="B325" s="181" t="s">
        <v>29</v>
      </c>
      <c r="C325" s="236">
        <v>15</v>
      </c>
      <c r="D325" s="294">
        <f t="shared" si="30"/>
        <v>1</v>
      </c>
      <c r="E325" s="294">
        <f t="shared" si="22"/>
        <v>2.9411764705882353E-2</v>
      </c>
      <c r="F325" s="294">
        <f t="shared" si="23"/>
        <v>2.4193548387096774E-2</v>
      </c>
      <c r="G325" s="298">
        <f t="shared" si="31"/>
        <v>0</v>
      </c>
      <c r="H325" s="294">
        <f t="shared" si="24"/>
        <v>0</v>
      </c>
      <c r="I325" s="294">
        <f t="shared" si="25"/>
        <v>0</v>
      </c>
      <c r="J325" s="294">
        <f t="shared" si="26"/>
        <v>0</v>
      </c>
      <c r="K325" s="298">
        <v>15</v>
      </c>
      <c r="L325" s="294">
        <f t="shared" si="27"/>
        <v>1</v>
      </c>
      <c r="M325" s="294">
        <f t="shared" si="28"/>
        <v>2.4193548387096774E-2</v>
      </c>
      <c r="N325" s="299">
        <f t="shared" si="29"/>
        <v>2.4193548387096774E-2</v>
      </c>
    </row>
    <row r="326" spans="1:14" ht="13.5">
      <c r="A326" s="252"/>
      <c r="B326" s="181" t="s">
        <v>3</v>
      </c>
      <c r="C326" s="236">
        <v>12</v>
      </c>
      <c r="D326" s="294">
        <f t="shared" si="30"/>
        <v>0.92307692307692313</v>
      </c>
      <c r="E326" s="294">
        <f t="shared" si="22"/>
        <v>2.3529411764705882E-2</v>
      </c>
      <c r="F326" s="294">
        <f t="shared" si="23"/>
        <v>1.935483870967742E-2</v>
      </c>
      <c r="G326" s="298">
        <f t="shared" si="31"/>
        <v>1</v>
      </c>
      <c r="H326" s="294">
        <f t="shared" si="24"/>
        <v>7.6923076923076927E-2</v>
      </c>
      <c r="I326" s="294">
        <f t="shared" si="25"/>
        <v>9.0909090909090905E-3</v>
      </c>
      <c r="J326" s="294">
        <f t="shared" si="26"/>
        <v>1.6129032258064516E-3</v>
      </c>
      <c r="K326" s="298">
        <v>13</v>
      </c>
      <c r="L326" s="294">
        <f t="shared" si="27"/>
        <v>1</v>
      </c>
      <c r="M326" s="294">
        <f t="shared" si="28"/>
        <v>2.0967741935483872E-2</v>
      </c>
      <c r="N326" s="299">
        <f t="shared" si="29"/>
        <v>2.0967741935483872E-2</v>
      </c>
    </row>
    <row r="327" spans="1:14" ht="13.5">
      <c r="A327" s="252"/>
      <c r="B327" s="181" t="s">
        <v>165</v>
      </c>
      <c r="C327" s="236">
        <v>14</v>
      </c>
      <c r="D327" s="294">
        <f t="shared" si="30"/>
        <v>1</v>
      </c>
      <c r="E327" s="294">
        <f t="shared" si="22"/>
        <v>2.7450980392156862E-2</v>
      </c>
      <c r="F327" s="294">
        <f t="shared" si="23"/>
        <v>2.2580645161290321E-2</v>
      </c>
      <c r="G327" s="298">
        <f t="shared" si="31"/>
        <v>0</v>
      </c>
      <c r="H327" s="294">
        <f t="shared" si="24"/>
        <v>0</v>
      </c>
      <c r="I327" s="294">
        <f t="shared" si="25"/>
        <v>0</v>
      </c>
      <c r="J327" s="294">
        <f t="shared" si="26"/>
        <v>0</v>
      </c>
      <c r="K327" s="298">
        <v>14</v>
      </c>
      <c r="L327" s="294">
        <f t="shared" si="27"/>
        <v>1</v>
      </c>
      <c r="M327" s="294">
        <f t="shared" si="28"/>
        <v>2.2580645161290321E-2</v>
      </c>
      <c r="N327" s="299">
        <f t="shared" si="29"/>
        <v>2.2580645161290321E-2</v>
      </c>
    </row>
    <row r="328" spans="1:14" ht="13.5">
      <c r="A328" s="252"/>
      <c r="B328" s="182"/>
      <c r="C328" s="241"/>
      <c r="D328" s="294"/>
      <c r="E328" s="253"/>
      <c r="F328" s="253"/>
      <c r="G328" s="300"/>
      <c r="H328" s="294"/>
      <c r="I328" s="253"/>
      <c r="J328" s="253"/>
      <c r="K328" s="300"/>
      <c r="L328" s="294"/>
      <c r="M328" s="253"/>
      <c r="N328" s="239"/>
    </row>
    <row r="329" spans="1:14" ht="13.5">
      <c r="A329" s="255"/>
      <c r="B329" s="301" t="s">
        <v>22</v>
      </c>
      <c r="C329" s="257">
        <f>SUM(C298:C328)</f>
        <v>510</v>
      </c>
      <c r="D329" s="302">
        <f>C329/$K329</f>
        <v>0.82258064516129037</v>
      </c>
      <c r="E329" s="303">
        <v>1</v>
      </c>
      <c r="F329" s="302">
        <f>C329/$K$329</f>
        <v>0.82258064516129037</v>
      </c>
      <c r="G329" s="304">
        <f>SUM(G298:G327)</f>
        <v>110</v>
      </c>
      <c r="H329" s="302">
        <f>G329/$K329</f>
        <v>0.17741935483870969</v>
      </c>
      <c r="I329" s="303">
        <v>1</v>
      </c>
      <c r="J329" s="302">
        <f>G329/$K$329</f>
        <v>0.17741935483870969</v>
      </c>
      <c r="K329" s="304">
        <f>SUM(K298:K327)</f>
        <v>620</v>
      </c>
      <c r="L329" s="302">
        <f>K329/$K329</f>
        <v>1</v>
      </c>
      <c r="M329" s="303">
        <v>1</v>
      </c>
      <c r="N329" s="305">
        <f>K329/$K$329</f>
        <v>1</v>
      </c>
    </row>
    <row r="330" spans="1:14" ht="13.5">
      <c r="A330" s="19"/>
      <c r="B330" s="19"/>
      <c r="C330" s="19"/>
      <c r="D330" s="19"/>
      <c r="E330" s="19"/>
      <c r="F330" s="19"/>
      <c r="G330" s="20"/>
      <c r="H330" s="19"/>
      <c r="I330" s="19"/>
      <c r="J330" s="19"/>
      <c r="K330" s="20"/>
      <c r="L330" s="19"/>
      <c r="M330" s="19"/>
      <c r="N330" s="19"/>
    </row>
    <row r="332" spans="1:14" ht="13.5" thickBot="1">
      <c r="A332" s="8" t="s">
        <v>64</v>
      </c>
      <c r="F332" s="3" t="s">
        <v>57</v>
      </c>
      <c r="G332" s="3"/>
      <c r="H332" s="3"/>
      <c r="I332" s="3"/>
      <c r="J332" s="3" t="s">
        <v>58</v>
      </c>
    </row>
    <row r="333" spans="1:14">
      <c r="A333" s="10" t="s">
        <v>0</v>
      </c>
      <c r="B333" s="10" t="s">
        <v>0</v>
      </c>
      <c r="C333" s="617" t="s">
        <v>90</v>
      </c>
      <c r="D333" s="617"/>
      <c r="E333" s="617"/>
      <c r="F333" s="617"/>
      <c r="G333" s="617"/>
      <c r="H333" s="617"/>
      <c r="I333" s="617"/>
      <c r="J333" s="617"/>
      <c r="K333" s="617"/>
      <c r="L333" s="617"/>
      <c r="M333" s="617"/>
      <c r="N333" s="617"/>
    </row>
    <row r="334" spans="1:14">
      <c r="A334" s="12"/>
      <c r="B334" s="12"/>
      <c r="C334" s="618" t="s">
        <v>57</v>
      </c>
      <c r="D334" s="619"/>
      <c r="E334" s="619"/>
      <c r="F334" s="619"/>
      <c r="G334" s="619" t="s">
        <v>58</v>
      </c>
      <c r="H334" s="619"/>
      <c r="I334" s="619"/>
      <c r="J334" s="619"/>
      <c r="K334" s="619" t="s">
        <v>22</v>
      </c>
      <c r="L334" s="619"/>
      <c r="M334" s="619"/>
      <c r="N334" s="620"/>
    </row>
    <row r="335" spans="1:14" ht="12.75" thickBot="1">
      <c r="A335" s="16"/>
      <c r="B335" s="16"/>
      <c r="C335" s="29" t="s">
        <v>60</v>
      </c>
      <c r="D335" s="30" t="s">
        <v>61</v>
      </c>
      <c r="E335" s="30" t="s">
        <v>62</v>
      </c>
      <c r="F335" s="30" t="s">
        <v>63</v>
      </c>
      <c r="G335" s="30" t="s">
        <v>60</v>
      </c>
      <c r="H335" s="30" t="s">
        <v>61</v>
      </c>
      <c r="I335" s="30" t="s">
        <v>62</v>
      </c>
      <c r="J335" s="30" t="s">
        <v>63</v>
      </c>
      <c r="K335" s="30" t="s">
        <v>60</v>
      </c>
      <c r="L335" s="30" t="s">
        <v>61</v>
      </c>
      <c r="M335" s="30" t="s">
        <v>62</v>
      </c>
      <c r="N335" s="31" t="s">
        <v>63</v>
      </c>
    </row>
    <row r="336" spans="1:14" ht="13.5">
      <c r="A336" s="17" t="s">
        <v>23</v>
      </c>
      <c r="B336" s="32" t="s">
        <v>1</v>
      </c>
      <c r="C336" s="33">
        <v>18</v>
      </c>
      <c r="D336" s="34">
        <v>0.58099999999999996</v>
      </c>
      <c r="E336" s="34">
        <v>3.2000000000000001E-2</v>
      </c>
      <c r="F336" s="34">
        <v>2.3E-2</v>
      </c>
      <c r="G336" s="35">
        <v>13</v>
      </c>
      <c r="H336" s="34">
        <v>0.41899999999999998</v>
      </c>
      <c r="I336" s="34">
        <v>5.6000000000000001E-2</v>
      </c>
      <c r="J336" s="34">
        <v>1.6E-2</v>
      </c>
      <c r="K336" s="35">
        <v>31</v>
      </c>
      <c r="L336" s="34">
        <v>1</v>
      </c>
      <c r="M336" s="34">
        <v>3.9E-2</v>
      </c>
      <c r="N336" s="36">
        <v>3.9E-2</v>
      </c>
    </row>
    <row r="337" spans="1:14" ht="13.5">
      <c r="A337" s="21"/>
      <c r="B337" s="37" t="s">
        <v>2</v>
      </c>
      <c r="C337" s="38">
        <v>8</v>
      </c>
      <c r="D337" s="39">
        <v>0.66700000000000004</v>
      </c>
      <c r="E337" s="39">
        <v>1.4E-2</v>
      </c>
      <c r="F337" s="39">
        <v>0.01</v>
      </c>
      <c r="G337" s="40">
        <v>4</v>
      </c>
      <c r="H337" s="39">
        <v>0.33300000000000002</v>
      </c>
      <c r="I337" s="39">
        <v>1.7000000000000001E-2</v>
      </c>
      <c r="J337" s="39">
        <v>5.0000000000000001E-3</v>
      </c>
      <c r="K337" s="40">
        <v>12</v>
      </c>
      <c r="L337" s="39">
        <v>1</v>
      </c>
      <c r="M337" s="39">
        <v>1.4999999999999999E-2</v>
      </c>
      <c r="N337" s="41">
        <v>1.4999999999999999E-2</v>
      </c>
    </row>
    <row r="338" spans="1:14" ht="13.5">
      <c r="A338" s="21"/>
      <c r="B338" s="37" t="s">
        <v>12</v>
      </c>
      <c r="C338" s="38">
        <v>4</v>
      </c>
      <c r="D338" s="39">
        <v>0.28599999999999998</v>
      </c>
      <c r="E338" s="39">
        <v>7.0000000000000001E-3</v>
      </c>
      <c r="F338" s="39">
        <v>5.0000000000000001E-3</v>
      </c>
      <c r="G338" s="40">
        <v>10</v>
      </c>
      <c r="H338" s="39">
        <v>0.71399999999999997</v>
      </c>
      <c r="I338" s="39">
        <v>4.2999999999999997E-2</v>
      </c>
      <c r="J338" s="39">
        <v>1.2999999999999999E-2</v>
      </c>
      <c r="K338" s="40">
        <v>14</v>
      </c>
      <c r="L338" s="39">
        <v>1</v>
      </c>
      <c r="M338" s="39">
        <v>1.7999999999999999E-2</v>
      </c>
      <c r="N338" s="41">
        <v>1.7999999999999999E-2</v>
      </c>
    </row>
    <row r="339" spans="1:14" ht="13.5">
      <c r="A339" s="21"/>
      <c r="B339" s="37" t="s">
        <v>4</v>
      </c>
      <c r="C339" s="38">
        <v>67</v>
      </c>
      <c r="D339" s="39">
        <v>1</v>
      </c>
      <c r="E339" s="39">
        <v>0.11899999999999999</v>
      </c>
      <c r="F339" s="39">
        <v>8.4000000000000005E-2</v>
      </c>
      <c r="G339" s="40">
        <v>0</v>
      </c>
      <c r="H339" s="39">
        <v>0</v>
      </c>
      <c r="I339" s="39">
        <v>0</v>
      </c>
      <c r="J339" s="39">
        <v>0</v>
      </c>
      <c r="K339" s="40">
        <v>67</v>
      </c>
      <c r="L339" s="39">
        <v>1</v>
      </c>
      <c r="M339" s="39">
        <v>8.4000000000000005E-2</v>
      </c>
      <c r="N339" s="41">
        <v>8.4000000000000005E-2</v>
      </c>
    </row>
    <row r="340" spans="1:14" ht="13.5">
      <c r="A340" s="21"/>
      <c r="B340" s="37" t="s">
        <v>6</v>
      </c>
      <c r="C340" s="38">
        <v>8</v>
      </c>
      <c r="D340" s="39">
        <v>0.8</v>
      </c>
      <c r="E340" s="39">
        <v>1.4E-2</v>
      </c>
      <c r="F340" s="39">
        <v>0.01</v>
      </c>
      <c r="G340" s="40">
        <v>2</v>
      </c>
      <c r="H340" s="39">
        <v>0.2</v>
      </c>
      <c r="I340" s="39">
        <v>8.9999999999999993E-3</v>
      </c>
      <c r="J340" s="39">
        <v>3.0000000000000001E-3</v>
      </c>
      <c r="K340" s="40">
        <v>10</v>
      </c>
      <c r="L340" s="39">
        <v>1</v>
      </c>
      <c r="M340" s="39">
        <v>1.2999999999999999E-2</v>
      </c>
      <c r="N340" s="41">
        <v>1.2999999999999999E-2</v>
      </c>
    </row>
    <row r="341" spans="1:14" ht="13.5">
      <c r="A341" s="21"/>
      <c r="B341" s="37" t="s">
        <v>8</v>
      </c>
      <c r="C341" s="38">
        <v>13</v>
      </c>
      <c r="D341" s="39">
        <v>0.86699999999999999</v>
      </c>
      <c r="E341" s="39">
        <v>2.3E-2</v>
      </c>
      <c r="F341" s="39">
        <v>1.6E-2</v>
      </c>
      <c r="G341" s="40">
        <v>2</v>
      </c>
      <c r="H341" s="39">
        <v>0.13300000000000001</v>
      </c>
      <c r="I341" s="39">
        <v>8.9999999999999993E-3</v>
      </c>
      <c r="J341" s="39">
        <v>3.0000000000000001E-3</v>
      </c>
      <c r="K341" s="40">
        <v>15</v>
      </c>
      <c r="L341" s="39">
        <v>1</v>
      </c>
      <c r="M341" s="39">
        <v>1.9E-2</v>
      </c>
      <c r="N341" s="41">
        <v>1.9E-2</v>
      </c>
    </row>
    <row r="342" spans="1:14" ht="13.5">
      <c r="A342" s="21"/>
      <c r="B342" s="37" t="s">
        <v>9</v>
      </c>
      <c r="C342" s="38">
        <v>13</v>
      </c>
      <c r="D342" s="39">
        <v>0.40600000000000003</v>
      </c>
      <c r="E342" s="39">
        <v>2.3E-2</v>
      </c>
      <c r="F342" s="39">
        <v>1.6E-2</v>
      </c>
      <c r="G342" s="40">
        <v>19</v>
      </c>
      <c r="H342" s="39">
        <v>0.59399999999999997</v>
      </c>
      <c r="I342" s="39">
        <v>8.2000000000000003E-2</v>
      </c>
      <c r="J342" s="39">
        <v>2.4E-2</v>
      </c>
      <c r="K342" s="40">
        <v>32</v>
      </c>
      <c r="L342" s="39">
        <v>1</v>
      </c>
      <c r="M342" s="39">
        <v>0.04</v>
      </c>
      <c r="N342" s="41">
        <v>0.04</v>
      </c>
    </row>
    <row r="343" spans="1:14" ht="13.5">
      <c r="A343" s="21"/>
      <c r="B343" s="37" t="s">
        <v>10</v>
      </c>
      <c r="C343" s="38">
        <v>18</v>
      </c>
      <c r="D343" s="39">
        <v>0.75</v>
      </c>
      <c r="E343" s="39">
        <v>3.2000000000000001E-2</v>
      </c>
      <c r="F343" s="39">
        <v>2.3E-2</v>
      </c>
      <c r="G343" s="40">
        <v>6</v>
      </c>
      <c r="H343" s="39">
        <v>0.25</v>
      </c>
      <c r="I343" s="39">
        <v>2.5999999999999999E-2</v>
      </c>
      <c r="J343" s="39">
        <v>8.0000000000000002E-3</v>
      </c>
      <c r="K343" s="40">
        <v>24</v>
      </c>
      <c r="L343" s="39">
        <v>1</v>
      </c>
      <c r="M343" s="39">
        <v>0.03</v>
      </c>
      <c r="N343" s="41">
        <v>0.03</v>
      </c>
    </row>
    <row r="344" spans="1:14" ht="13.5">
      <c r="A344" s="21"/>
      <c r="B344" s="37" t="s">
        <v>5</v>
      </c>
      <c r="C344" s="38">
        <v>66</v>
      </c>
      <c r="D344" s="39">
        <v>0.504</v>
      </c>
      <c r="E344" s="39">
        <v>0.11700000000000001</v>
      </c>
      <c r="F344" s="39">
        <v>8.3000000000000004E-2</v>
      </c>
      <c r="G344" s="40">
        <v>65</v>
      </c>
      <c r="H344" s="39">
        <v>0.496</v>
      </c>
      <c r="I344" s="39">
        <v>0.28100000000000003</v>
      </c>
      <c r="J344" s="39">
        <v>8.2000000000000003E-2</v>
      </c>
      <c r="K344" s="40">
        <v>131</v>
      </c>
      <c r="L344" s="39">
        <v>1</v>
      </c>
      <c r="M344" s="39">
        <v>0.16500000000000001</v>
      </c>
      <c r="N344" s="41">
        <v>0.16500000000000001</v>
      </c>
    </row>
    <row r="345" spans="1:14" ht="13.5">
      <c r="A345" s="21"/>
      <c r="B345" s="37" t="s">
        <v>11</v>
      </c>
      <c r="C345" s="38">
        <v>6</v>
      </c>
      <c r="D345" s="39">
        <v>0.5</v>
      </c>
      <c r="E345" s="39">
        <v>1.0999999999999999E-2</v>
      </c>
      <c r="F345" s="39">
        <v>8.0000000000000002E-3</v>
      </c>
      <c r="G345" s="40">
        <v>6</v>
      </c>
      <c r="H345" s="39">
        <v>0.5</v>
      </c>
      <c r="I345" s="39">
        <v>2.5999999999999999E-2</v>
      </c>
      <c r="J345" s="39">
        <v>8.0000000000000002E-3</v>
      </c>
      <c r="K345" s="40">
        <v>12</v>
      </c>
      <c r="L345" s="39">
        <v>1</v>
      </c>
      <c r="M345" s="39">
        <v>1.4999999999999999E-2</v>
      </c>
      <c r="N345" s="41">
        <v>1.4999999999999999E-2</v>
      </c>
    </row>
    <row r="346" spans="1:14" ht="13.5">
      <c r="A346" s="21"/>
      <c r="B346" s="37" t="s">
        <v>13</v>
      </c>
      <c r="C346" s="38">
        <v>60</v>
      </c>
      <c r="D346" s="39">
        <v>0.96799999999999997</v>
      </c>
      <c r="E346" s="39">
        <v>0.106</v>
      </c>
      <c r="F346" s="39">
        <v>7.4999999999999997E-2</v>
      </c>
      <c r="G346" s="40">
        <v>2</v>
      </c>
      <c r="H346" s="39">
        <v>3.2000000000000001E-2</v>
      </c>
      <c r="I346" s="39">
        <v>8.9999999999999993E-3</v>
      </c>
      <c r="J346" s="39">
        <v>3.0000000000000001E-3</v>
      </c>
      <c r="K346" s="40">
        <v>62</v>
      </c>
      <c r="L346" s="39">
        <v>1</v>
      </c>
      <c r="M346" s="39">
        <v>7.8E-2</v>
      </c>
      <c r="N346" s="41">
        <v>7.8E-2</v>
      </c>
    </row>
    <row r="347" spans="1:14" ht="13.5">
      <c r="A347" s="21"/>
      <c r="B347" s="37" t="s">
        <v>14</v>
      </c>
      <c r="C347" s="38">
        <v>37</v>
      </c>
      <c r="D347" s="39">
        <v>0.80400000000000005</v>
      </c>
      <c r="E347" s="39">
        <v>6.6000000000000003E-2</v>
      </c>
      <c r="F347" s="39">
        <v>4.7E-2</v>
      </c>
      <c r="G347" s="40">
        <v>9</v>
      </c>
      <c r="H347" s="39">
        <v>0.19600000000000001</v>
      </c>
      <c r="I347" s="39">
        <v>3.9E-2</v>
      </c>
      <c r="J347" s="39">
        <v>1.0999999999999999E-2</v>
      </c>
      <c r="K347" s="40">
        <v>46</v>
      </c>
      <c r="L347" s="39">
        <v>1</v>
      </c>
      <c r="M347" s="39">
        <v>5.8000000000000003E-2</v>
      </c>
      <c r="N347" s="41">
        <v>5.8000000000000003E-2</v>
      </c>
    </row>
    <row r="348" spans="1:14" ht="13.5">
      <c r="A348" s="21"/>
      <c r="B348" s="37" t="s">
        <v>15</v>
      </c>
      <c r="C348" s="38">
        <v>7</v>
      </c>
      <c r="D348" s="39">
        <v>0.13200000000000001</v>
      </c>
      <c r="E348" s="39">
        <v>1.2E-2</v>
      </c>
      <c r="F348" s="39">
        <v>8.9999999999999993E-3</v>
      </c>
      <c r="G348" s="40">
        <v>46</v>
      </c>
      <c r="H348" s="39">
        <v>0.86799999999999999</v>
      </c>
      <c r="I348" s="39">
        <v>0.19900000000000001</v>
      </c>
      <c r="J348" s="39">
        <v>5.8000000000000003E-2</v>
      </c>
      <c r="K348" s="40">
        <v>53</v>
      </c>
      <c r="L348" s="39">
        <v>1</v>
      </c>
      <c r="M348" s="39">
        <v>6.7000000000000004E-2</v>
      </c>
      <c r="N348" s="41">
        <v>6.7000000000000004E-2</v>
      </c>
    </row>
    <row r="349" spans="1:14" ht="13.5">
      <c r="A349" s="21"/>
      <c r="B349" s="37" t="s">
        <v>16</v>
      </c>
      <c r="C349" s="38">
        <v>16</v>
      </c>
      <c r="D349" s="39">
        <v>0.76200000000000001</v>
      </c>
      <c r="E349" s="39">
        <v>2.8000000000000001E-2</v>
      </c>
      <c r="F349" s="39">
        <v>0.02</v>
      </c>
      <c r="G349" s="40">
        <v>5</v>
      </c>
      <c r="H349" s="39">
        <v>0.23799999999999999</v>
      </c>
      <c r="I349" s="39">
        <v>2.1999999999999999E-2</v>
      </c>
      <c r="J349" s="39">
        <v>6.0000000000000001E-3</v>
      </c>
      <c r="K349" s="40">
        <v>21</v>
      </c>
      <c r="L349" s="39">
        <v>1</v>
      </c>
      <c r="M349" s="39">
        <v>2.5999999999999999E-2</v>
      </c>
      <c r="N349" s="41">
        <v>2.5999999999999999E-2</v>
      </c>
    </row>
    <row r="350" spans="1:14" ht="13.5">
      <c r="A350" s="21"/>
      <c r="B350" s="37" t="s">
        <v>21</v>
      </c>
      <c r="C350" s="38">
        <v>1</v>
      </c>
      <c r="D350" s="39">
        <v>0.25</v>
      </c>
      <c r="E350" s="39">
        <v>2E-3</v>
      </c>
      <c r="F350" s="39">
        <v>1E-3</v>
      </c>
      <c r="G350" s="40">
        <v>3</v>
      </c>
      <c r="H350" s="39">
        <v>0.75</v>
      </c>
      <c r="I350" s="39">
        <v>1.2999999999999999E-2</v>
      </c>
      <c r="J350" s="39">
        <v>4.0000000000000001E-3</v>
      </c>
      <c r="K350" s="40">
        <v>4</v>
      </c>
      <c r="L350" s="39">
        <v>1</v>
      </c>
      <c r="M350" s="39">
        <v>5.0000000000000001E-3</v>
      </c>
      <c r="N350" s="41">
        <v>5.0000000000000001E-3</v>
      </c>
    </row>
    <row r="351" spans="1:14" ht="13.5">
      <c r="A351" s="21"/>
      <c r="B351" s="37" t="s">
        <v>17</v>
      </c>
      <c r="C351" s="38">
        <v>24</v>
      </c>
      <c r="D351" s="39">
        <v>0.92300000000000004</v>
      </c>
      <c r="E351" s="39">
        <v>4.2999999999999997E-2</v>
      </c>
      <c r="F351" s="39">
        <v>0.03</v>
      </c>
      <c r="G351" s="40">
        <v>2</v>
      </c>
      <c r="H351" s="39">
        <v>7.6999999999999999E-2</v>
      </c>
      <c r="I351" s="39">
        <v>8.9999999999999993E-3</v>
      </c>
      <c r="J351" s="39">
        <v>3.0000000000000001E-3</v>
      </c>
      <c r="K351" s="40">
        <v>26</v>
      </c>
      <c r="L351" s="39">
        <v>1</v>
      </c>
      <c r="M351" s="39">
        <v>3.3000000000000002E-2</v>
      </c>
      <c r="N351" s="41">
        <v>3.3000000000000002E-2</v>
      </c>
    </row>
    <row r="352" spans="1:14" ht="13.5">
      <c r="A352" s="21"/>
      <c r="B352" s="37" t="s">
        <v>18</v>
      </c>
      <c r="C352" s="38">
        <v>4</v>
      </c>
      <c r="D352" s="39">
        <v>0.5</v>
      </c>
      <c r="E352" s="39">
        <v>7.0000000000000001E-3</v>
      </c>
      <c r="F352" s="39">
        <v>5.0000000000000001E-3</v>
      </c>
      <c r="G352" s="40">
        <v>4</v>
      </c>
      <c r="H352" s="39">
        <v>0.5</v>
      </c>
      <c r="I352" s="39">
        <v>1.7000000000000001E-2</v>
      </c>
      <c r="J352" s="39">
        <v>5.0000000000000001E-3</v>
      </c>
      <c r="K352" s="40">
        <v>8</v>
      </c>
      <c r="L352" s="39">
        <v>1</v>
      </c>
      <c r="M352" s="39">
        <v>0.01</v>
      </c>
      <c r="N352" s="41">
        <v>0.01</v>
      </c>
    </row>
    <row r="353" spans="1:14" ht="13.5">
      <c r="A353" s="21"/>
      <c r="B353" s="37" t="s">
        <v>19</v>
      </c>
      <c r="C353" s="38">
        <v>41</v>
      </c>
      <c r="D353" s="39">
        <v>0.95299999999999996</v>
      </c>
      <c r="E353" s="39">
        <v>7.2999999999999995E-2</v>
      </c>
      <c r="F353" s="39">
        <v>5.1999999999999998E-2</v>
      </c>
      <c r="G353" s="40">
        <v>2</v>
      </c>
      <c r="H353" s="39">
        <v>4.7E-2</v>
      </c>
      <c r="I353" s="39">
        <v>8.9999999999999993E-3</v>
      </c>
      <c r="J353" s="39">
        <v>3.0000000000000001E-3</v>
      </c>
      <c r="K353" s="40">
        <v>43</v>
      </c>
      <c r="L353" s="39">
        <v>1</v>
      </c>
      <c r="M353" s="39">
        <v>5.3999999999999999E-2</v>
      </c>
      <c r="N353" s="41">
        <v>5.3999999999999999E-2</v>
      </c>
    </row>
    <row r="354" spans="1:14" ht="13.5">
      <c r="A354" s="21"/>
      <c r="B354" s="57" t="s">
        <v>44</v>
      </c>
      <c r="C354" s="38">
        <v>59</v>
      </c>
      <c r="D354" s="39">
        <v>0.96699999999999997</v>
      </c>
      <c r="E354" s="39">
        <v>0.105</v>
      </c>
      <c r="F354" s="39">
        <v>7.3999999999999996E-2</v>
      </c>
      <c r="G354" s="40">
        <v>2</v>
      </c>
      <c r="H354" s="39">
        <v>3.3000000000000002E-2</v>
      </c>
      <c r="I354" s="39">
        <v>8.9999999999999993E-3</v>
      </c>
      <c r="J354" s="39">
        <v>3.0000000000000001E-3</v>
      </c>
      <c r="K354" s="40">
        <v>61</v>
      </c>
      <c r="L354" s="39">
        <v>1</v>
      </c>
      <c r="M354" s="39">
        <v>7.6999999999999999E-2</v>
      </c>
      <c r="N354" s="41">
        <v>7.6999999999999999E-2</v>
      </c>
    </row>
    <row r="355" spans="1:14" ht="13.5">
      <c r="A355" s="21"/>
      <c r="B355" s="37" t="s">
        <v>20</v>
      </c>
      <c r="C355" s="38">
        <v>12</v>
      </c>
      <c r="D355" s="39">
        <v>0.48</v>
      </c>
      <c r="E355" s="39">
        <v>2.1000000000000001E-2</v>
      </c>
      <c r="F355" s="39">
        <v>1.4999999999999999E-2</v>
      </c>
      <c r="G355" s="40">
        <v>13</v>
      </c>
      <c r="H355" s="39">
        <v>0.52</v>
      </c>
      <c r="I355" s="39">
        <v>5.6000000000000001E-2</v>
      </c>
      <c r="J355" s="39">
        <v>1.6E-2</v>
      </c>
      <c r="K355" s="40">
        <v>25</v>
      </c>
      <c r="L355" s="39">
        <v>1</v>
      </c>
      <c r="M355" s="39">
        <v>3.1E-2</v>
      </c>
      <c r="N355" s="41">
        <v>3.1E-2</v>
      </c>
    </row>
    <row r="356" spans="1:14" ht="13.9" customHeight="1">
      <c r="A356" s="21"/>
      <c r="B356" s="37" t="s">
        <v>7</v>
      </c>
      <c r="C356" s="38">
        <v>57</v>
      </c>
      <c r="D356" s="39">
        <v>0.90500000000000003</v>
      </c>
      <c r="E356" s="39">
        <v>0.10100000000000001</v>
      </c>
      <c r="F356" s="39">
        <v>7.1999999999999995E-2</v>
      </c>
      <c r="G356" s="40">
        <v>6</v>
      </c>
      <c r="H356" s="39">
        <v>9.5000000000000001E-2</v>
      </c>
      <c r="I356" s="39">
        <v>2.5999999999999999E-2</v>
      </c>
      <c r="J356" s="39">
        <v>8.0000000000000002E-3</v>
      </c>
      <c r="K356" s="40">
        <v>63</v>
      </c>
      <c r="L356" s="39">
        <v>1</v>
      </c>
      <c r="M356" s="39">
        <v>7.9000000000000001E-2</v>
      </c>
      <c r="N356" s="41">
        <v>7.9000000000000001E-2</v>
      </c>
    </row>
    <row r="357" spans="1:14" ht="13.5">
      <c r="A357" s="21"/>
      <c r="B357" s="37" t="s">
        <v>3</v>
      </c>
      <c r="C357" s="42">
        <v>16</v>
      </c>
      <c r="D357" s="43">
        <v>0.61499999999999999</v>
      </c>
      <c r="E357" s="43">
        <v>2.8000000000000001E-2</v>
      </c>
      <c r="F357" s="43">
        <v>0.02</v>
      </c>
      <c r="G357" s="44">
        <v>10</v>
      </c>
      <c r="H357" s="43">
        <v>0.38500000000000001</v>
      </c>
      <c r="I357" s="43">
        <v>4.2999999999999997E-2</v>
      </c>
      <c r="J357" s="43">
        <v>1.2999999999999999E-2</v>
      </c>
      <c r="K357" s="44">
        <v>26</v>
      </c>
      <c r="L357" s="43">
        <v>1</v>
      </c>
      <c r="M357" s="43">
        <v>3.3000000000000002E-2</v>
      </c>
      <c r="N357" s="45">
        <v>3.3000000000000002E-2</v>
      </c>
    </row>
    <row r="358" spans="1:14" ht="13.5">
      <c r="A358" s="21"/>
      <c r="B358" s="37" t="s">
        <v>165</v>
      </c>
      <c r="C358" s="38">
        <v>9</v>
      </c>
      <c r="D358" s="39">
        <v>1</v>
      </c>
      <c r="E358" s="39">
        <v>1.6E-2</v>
      </c>
      <c r="F358" s="39">
        <v>1.0999999999999999E-2</v>
      </c>
      <c r="G358" s="40">
        <v>0</v>
      </c>
      <c r="H358" s="39">
        <v>0</v>
      </c>
      <c r="I358" s="39">
        <v>0</v>
      </c>
      <c r="J358" s="39">
        <v>0</v>
      </c>
      <c r="K358" s="40">
        <v>9</v>
      </c>
      <c r="L358" s="39">
        <v>1</v>
      </c>
      <c r="M358" s="39">
        <v>1.0999999999999999E-2</v>
      </c>
      <c r="N358" s="41">
        <v>1.0999999999999999E-2</v>
      </c>
    </row>
    <row r="359" spans="1:14" ht="13.5">
      <c r="A359" s="21"/>
      <c r="B359" s="46"/>
      <c r="C359" s="42"/>
      <c r="D359" s="43"/>
      <c r="E359" s="43"/>
      <c r="F359" s="43"/>
      <c r="G359" s="44"/>
      <c r="H359" s="43"/>
      <c r="I359" s="43"/>
      <c r="J359" s="43"/>
      <c r="K359" s="44"/>
      <c r="L359" s="43"/>
      <c r="M359" s="43"/>
      <c r="N359" s="45"/>
    </row>
    <row r="360" spans="1:14" ht="14.25" thickBot="1">
      <c r="A360" s="23"/>
      <c r="B360" s="24" t="s">
        <v>22</v>
      </c>
      <c r="C360" s="25">
        <v>564</v>
      </c>
      <c r="D360" s="26">
        <v>0.70899999999999996</v>
      </c>
      <c r="E360" s="26">
        <v>1</v>
      </c>
      <c r="F360" s="26">
        <v>0.70899999999999996</v>
      </c>
      <c r="G360" s="27">
        <v>231</v>
      </c>
      <c r="H360" s="26">
        <v>0.29099999999999998</v>
      </c>
      <c r="I360" s="26">
        <v>1</v>
      </c>
      <c r="J360" s="26">
        <v>0.29099999999999998</v>
      </c>
      <c r="K360" s="27">
        <v>795</v>
      </c>
      <c r="L360" s="26">
        <v>1</v>
      </c>
      <c r="M360" s="26">
        <v>1</v>
      </c>
      <c r="N360" s="28">
        <v>1</v>
      </c>
    </row>
    <row r="361" spans="1:14" ht="13.5">
      <c r="D361" s="19"/>
      <c r="E361" s="19"/>
      <c r="F361" s="19"/>
      <c r="G361" s="20"/>
      <c r="H361" s="19"/>
      <c r="I361" s="19"/>
      <c r="J361" s="19"/>
      <c r="K361" s="20"/>
      <c r="L361" s="19"/>
      <c r="M361" s="19"/>
      <c r="N361" s="19"/>
    </row>
    <row r="362" spans="1:14" ht="12.75">
      <c r="A362" s="8" t="s">
        <v>66</v>
      </c>
    </row>
    <row r="363" spans="1:14" ht="12.75" customHeight="1">
      <c r="A363" s="306"/>
      <c r="B363" s="307"/>
      <c r="C363" s="614" t="s">
        <v>90</v>
      </c>
      <c r="D363" s="615"/>
      <c r="E363" s="615"/>
      <c r="F363" s="615"/>
      <c r="G363" s="616"/>
    </row>
    <row r="364" spans="1:14">
      <c r="A364" s="308"/>
      <c r="B364" s="309"/>
      <c r="C364" s="611" t="s">
        <v>67</v>
      </c>
      <c r="D364" s="612"/>
      <c r="E364" s="612"/>
      <c r="F364" s="612"/>
      <c r="G364" s="613"/>
    </row>
    <row r="365" spans="1:14" ht="45">
      <c r="A365" s="308"/>
      <c r="B365" s="309"/>
      <c r="C365" s="310" t="s">
        <v>42</v>
      </c>
      <c r="D365" s="311">
        <v>2010</v>
      </c>
      <c r="E365" s="312">
        <v>2005</v>
      </c>
      <c r="F365" s="313">
        <v>2000</v>
      </c>
      <c r="G365" s="314" t="s">
        <v>87</v>
      </c>
    </row>
    <row r="366" spans="1:14" ht="13.5">
      <c r="A366" s="315" t="s">
        <v>23</v>
      </c>
      <c r="B366" s="316" t="s">
        <v>1</v>
      </c>
      <c r="C366" s="317">
        <f t="shared" ref="C366:D395" si="32">C298</f>
        <v>20</v>
      </c>
      <c r="D366" s="318">
        <f t="shared" si="32"/>
        <v>0.95238095238095233</v>
      </c>
      <c r="E366" s="597">
        <v>0.58099999999999996</v>
      </c>
      <c r="F366" s="320">
        <v>0.875</v>
      </c>
      <c r="G366" s="321">
        <f>E366-F366</f>
        <v>-0.29400000000000004</v>
      </c>
    </row>
    <row r="367" spans="1:14" ht="13.5">
      <c r="A367" s="322"/>
      <c r="B367" s="323" t="s">
        <v>2</v>
      </c>
      <c r="C367" s="324">
        <f t="shared" si="32"/>
        <v>28</v>
      </c>
      <c r="D367" s="325">
        <f t="shared" si="32"/>
        <v>0.8</v>
      </c>
      <c r="E367" s="585">
        <v>0.66700000000000004</v>
      </c>
      <c r="F367" s="327">
        <v>0.88571428571428568</v>
      </c>
      <c r="G367" s="328">
        <f>E367-F367</f>
        <v>-0.21871428571428564</v>
      </c>
    </row>
    <row r="368" spans="1:14" ht="13.5">
      <c r="A368" s="322"/>
      <c r="B368" s="323" t="s">
        <v>45</v>
      </c>
      <c r="C368" s="324">
        <f t="shared" si="32"/>
        <v>3</v>
      </c>
      <c r="D368" s="325">
        <f t="shared" si="32"/>
        <v>0.75</v>
      </c>
      <c r="E368" s="585"/>
      <c r="F368" s="327"/>
      <c r="G368" s="328"/>
    </row>
    <row r="369" spans="1:7" ht="13.5">
      <c r="A369" s="322"/>
      <c r="B369" s="323" t="s">
        <v>46</v>
      </c>
      <c r="C369" s="324">
        <f t="shared" si="32"/>
        <v>15</v>
      </c>
      <c r="D369" s="325">
        <f t="shared" si="32"/>
        <v>0.55555555555555558</v>
      </c>
      <c r="E369" s="585"/>
      <c r="F369" s="327"/>
      <c r="G369" s="328"/>
    </row>
    <row r="370" spans="1:7" ht="13.5">
      <c r="A370" s="322"/>
      <c r="B370" s="323" t="s">
        <v>12</v>
      </c>
      <c r="C370" s="324">
        <f t="shared" si="32"/>
        <v>20</v>
      </c>
      <c r="D370" s="325">
        <f t="shared" si="32"/>
        <v>0.90909090909090906</v>
      </c>
      <c r="E370" s="585">
        <v>0.28599999999999998</v>
      </c>
      <c r="F370" s="327"/>
      <c r="G370" s="328"/>
    </row>
    <row r="371" spans="1:7" ht="13.5">
      <c r="A371" s="322"/>
      <c r="B371" s="323" t="s">
        <v>4</v>
      </c>
      <c r="C371" s="324">
        <f t="shared" si="32"/>
        <v>14</v>
      </c>
      <c r="D371" s="325">
        <f t="shared" si="32"/>
        <v>0.93333333333333335</v>
      </c>
      <c r="E371" s="585">
        <v>1</v>
      </c>
      <c r="F371" s="327"/>
      <c r="G371" s="328"/>
    </row>
    <row r="372" spans="1:7" ht="13.5">
      <c r="A372" s="322"/>
      <c r="B372" s="323" t="s">
        <v>6</v>
      </c>
      <c r="C372" s="324">
        <f t="shared" si="32"/>
        <v>4</v>
      </c>
      <c r="D372" s="329">
        <f t="shared" si="32"/>
        <v>0.8</v>
      </c>
      <c r="E372" s="585">
        <v>0.8</v>
      </c>
      <c r="F372" s="327">
        <v>0.9</v>
      </c>
      <c r="G372" s="328">
        <f>E372-F372</f>
        <v>-9.9999999999999978E-2</v>
      </c>
    </row>
    <row r="373" spans="1:7" ht="13.5">
      <c r="A373" s="322"/>
      <c r="B373" s="323" t="s">
        <v>8</v>
      </c>
      <c r="C373" s="324">
        <f t="shared" si="32"/>
        <v>16</v>
      </c>
      <c r="D373" s="325">
        <f t="shared" si="32"/>
        <v>1</v>
      </c>
      <c r="E373" s="585">
        <v>0.86699999999999999</v>
      </c>
      <c r="F373" s="327"/>
      <c r="G373" s="328"/>
    </row>
    <row r="374" spans="1:7" ht="13.5">
      <c r="A374" s="322"/>
      <c r="B374" s="323" t="s">
        <v>9</v>
      </c>
      <c r="C374" s="324">
        <f t="shared" si="32"/>
        <v>30</v>
      </c>
      <c r="D374" s="325">
        <f t="shared" si="32"/>
        <v>0.9375</v>
      </c>
      <c r="E374" s="585">
        <v>0.40600000000000003</v>
      </c>
      <c r="F374" s="327">
        <v>0.80392156862745101</v>
      </c>
      <c r="G374" s="328">
        <f>E374-F374</f>
        <v>-0.39792156862745098</v>
      </c>
    </row>
    <row r="375" spans="1:7" ht="13.5">
      <c r="A375" s="322"/>
      <c r="B375" s="323" t="s">
        <v>10</v>
      </c>
      <c r="C375" s="324">
        <f t="shared" si="32"/>
        <v>13</v>
      </c>
      <c r="D375" s="325">
        <f t="shared" si="32"/>
        <v>0.56521739130434778</v>
      </c>
      <c r="E375" s="585">
        <v>0.75</v>
      </c>
      <c r="F375" s="327">
        <v>1</v>
      </c>
      <c r="G375" s="328">
        <f>E375-F375</f>
        <v>-0.25</v>
      </c>
    </row>
    <row r="376" spans="1:7" ht="13.5">
      <c r="A376" s="322"/>
      <c r="B376" s="323" t="s">
        <v>47</v>
      </c>
      <c r="C376" s="324">
        <f t="shared" si="32"/>
        <v>11</v>
      </c>
      <c r="D376" s="325">
        <f t="shared" si="32"/>
        <v>0.84615384615384615</v>
      </c>
      <c r="E376" s="585"/>
      <c r="F376" s="327"/>
      <c r="G376" s="328"/>
    </row>
    <row r="377" spans="1:7" ht="13.5">
      <c r="A377" s="322"/>
      <c r="B377" s="323" t="s">
        <v>5</v>
      </c>
      <c r="C377" s="324">
        <f t="shared" si="32"/>
        <v>44</v>
      </c>
      <c r="D377" s="325">
        <f t="shared" si="32"/>
        <v>0.84615384615384615</v>
      </c>
      <c r="E377" s="585">
        <v>0.504</v>
      </c>
      <c r="F377" s="327">
        <v>0.7362637362637362</v>
      </c>
      <c r="G377" s="328">
        <f>E377-F377</f>
        <v>-0.2322637362637362</v>
      </c>
    </row>
    <row r="378" spans="1:7" ht="13.5">
      <c r="A378" s="322"/>
      <c r="B378" s="323" t="s">
        <v>11</v>
      </c>
      <c r="C378" s="324">
        <f t="shared" si="32"/>
        <v>26</v>
      </c>
      <c r="D378" s="325">
        <f t="shared" si="32"/>
        <v>0.96296296296296291</v>
      </c>
      <c r="E378" s="585">
        <v>0.5</v>
      </c>
      <c r="F378" s="327">
        <v>0.9</v>
      </c>
      <c r="G378" s="328">
        <f>E378-F378</f>
        <v>-0.4</v>
      </c>
    </row>
    <row r="379" spans="1:7" ht="13.5">
      <c r="A379" s="322"/>
      <c r="B379" s="323" t="s">
        <v>13</v>
      </c>
      <c r="C379" s="324">
        <f t="shared" si="32"/>
        <v>21</v>
      </c>
      <c r="D379" s="325">
        <f t="shared" si="32"/>
        <v>0.95454545454545459</v>
      </c>
      <c r="E379" s="585">
        <v>0.96799999999999997</v>
      </c>
      <c r="F379" s="327">
        <v>0.82758620689655171</v>
      </c>
      <c r="G379" s="328">
        <f>E379-F379</f>
        <v>0.14041379310344826</v>
      </c>
    </row>
    <row r="380" spans="1:7" ht="13.5">
      <c r="A380" s="322"/>
      <c r="B380" s="323" t="s">
        <v>14</v>
      </c>
      <c r="C380" s="324">
        <f t="shared" si="32"/>
        <v>31</v>
      </c>
      <c r="D380" s="325">
        <f t="shared" si="32"/>
        <v>1</v>
      </c>
      <c r="E380" s="585">
        <v>0.80400000000000005</v>
      </c>
      <c r="F380" s="327"/>
      <c r="G380" s="328"/>
    </row>
    <row r="381" spans="1:7" ht="13.5">
      <c r="A381" s="322"/>
      <c r="B381" s="323" t="s">
        <v>15</v>
      </c>
      <c r="C381" s="324">
        <f t="shared" si="32"/>
        <v>14</v>
      </c>
      <c r="D381" s="325">
        <f t="shared" si="32"/>
        <v>0.34146341463414637</v>
      </c>
      <c r="E381" s="585">
        <v>0.13200000000000001</v>
      </c>
      <c r="F381" s="327"/>
      <c r="G381" s="328"/>
    </row>
    <row r="382" spans="1:7" ht="13.5">
      <c r="A382" s="322"/>
      <c r="B382" s="323" t="s">
        <v>48</v>
      </c>
      <c r="C382" s="324">
        <f t="shared" si="32"/>
        <v>14</v>
      </c>
      <c r="D382" s="325">
        <f t="shared" si="32"/>
        <v>0.875</v>
      </c>
      <c r="E382" s="585"/>
      <c r="F382" s="327"/>
      <c r="G382" s="328"/>
    </row>
    <row r="383" spans="1:7" ht="13.5">
      <c r="A383" s="322"/>
      <c r="B383" s="323" t="s">
        <v>16</v>
      </c>
      <c r="C383" s="324">
        <f t="shared" si="32"/>
        <v>2</v>
      </c>
      <c r="D383" s="325">
        <f t="shared" si="32"/>
        <v>1</v>
      </c>
      <c r="E383" s="585">
        <v>0.76200000000000001</v>
      </c>
      <c r="F383" s="327"/>
      <c r="G383" s="328"/>
    </row>
    <row r="384" spans="1:7" ht="13.5">
      <c r="A384" s="322"/>
      <c r="B384" s="323" t="s">
        <v>21</v>
      </c>
      <c r="C384" s="324">
        <f t="shared" si="32"/>
        <v>3</v>
      </c>
      <c r="D384" s="325">
        <f t="shared" si="32"/>
        <v>0.75</v>
      </c>
      <c r="E384" s="585">
        <v>0.25</v>
      </c>
      <c r="F384" s="327"/>
      <c r="G384" s="328"/>
    </row>
    <row r="385" spans="1:10" ht="13.5">
      <c r="A385" s="322"/>
      <c r="B385" s="323" t="s">
        <v>17</v>
      </c>
      <c r="C385" s="324">
        <f t="shared" si="32"/>
        <v>9</v>
      </c>
      <c r="D385" s="325">
        <f t="shared" si="32"/>
        <v>0.81818181818181823</v>
      </c>
      <c r="E385" s="585">
        <v>0.92300000000000004</v>
      </c>
      <c r="F385" s="327">
        <v>0.95454545454545459</v>
      </c>
      <c r="G385" s="328">
        <f>E385-F385</f>
        <v>-3.1545454545454543E-2</v>
      </c>
    </row>
    <row r="386" spans="1:10" ht="13.5">
      <c r="A386" s="322"/>
      <c r="B386" s="323" t="s">
        <v>18</v>
      </c>
      <c r="C386" s="324">
        <f t="shared" si="32"/>
        <v>8</v>
      </c>
      <c r="D386" s="325">
        <f t="shared" si="32"/>
        <v>0.88888888888888884</v>
      </c>
      <c r="E386" s="585">
        <v>0.5</v>
      </c>
      <c r="F386" s="327">
        <v>0.75862068965517238</v>
      </c>
      <c r="G386" s="328">
        <f>E386-F386</f>
        <v>-0.25862068965517238</v>
      </c>
    </row>
    <row r="387" spans="1:10" ht="13.5">
      <c r="A387" s="322"/>
      <c r="B387" s="323" t="s">
        <v>19</v>
      </c>
      <c r="C387" s="324">
        <f t="shared" si="32"/>
        <v>16</v>
      </c>
      <c r="D387" s="325">
        <f t="shared" si="32"/>
        <v>0.88888888888888884</v>
      </c>
      <c r="E387" s="585">
        <v>0.95299999999999996</v>
      </c>
      <c r="F387" s="327"/>
      <c r="G387" s="328"/>
    </row>
    <row r="388" spans="1:10" ht="13.5">
      <c r="A388" s="322"/>
      <c r="B388" s="323" t="s">
        <v>49</v>
      </c>
      <c r="C388" s="324">
        <f t="shared" si="32"/>
        <v>20</v>
      </c>
      <c r="D388" s="325">
        <f t="shared" si="32"/>
        <v>0.83333333333333337</v>
      </c>
      <c r="E388" s="585"/>
      <c r="F388" s="327"/>
      <c r="G388" s="328"/>
    </row>
    <row r="389" spans="1:10" ht="15" customHeight="1">
      <c r="A389" s="322"/>
      <c r="B389" s="323" t="s">
        <v>50</v>
      </c>
      <c r="C389" s="324">
        <f t="shared" si="32"/>
        <v>13</v>
      </c>
      <c r="D389" s="325">
        <f t="shared" si="32"/>
        <v>0.68421052631578949</v>
      </c>
      <c r="E389" s="585"/>
      <c r="F389" s="327"/>
      <c r="G389" s="328"/>
      <c r="H389" s="53"/>
      <c r="I389" s="54"/>
      <c r="J389" s="55"/>
    </row>
    <row r="390" spans="1:10" ht="15" customHeight="1">
      <c r="A390" s="322"/>
      <c r="B390" s="323" t="s">
        <v>44</v>
      </c>
      <c r="C390" s="324">
        <f t="shared" si="32"/>
        <v>15</v>
      </c>
      <c r="D390" s="325">
        <f t="shared" si="32"/>
        <v>1</v>
      </c>
      <c r="E390" s="585">
        <v>0.96699999999999997</v>
      </c>
      <c r="F390" s="327">
        <v>0.8</v>
      </c>
      <c r="G390" s="328">
        <f>E390-F390</f>
        <v>0.16699999999999993</v>
      </c>
      <c r="H390" s="53"/>
      <c r="I390" s="54"/>
      <c r="J390" s="55"/>
    </row>
    <row r="391" spans="1:10" ht="15" customHeight="1">
      <c r="A391" s="322"/>
      <c r="B391" s="323" t="s">
        <v>20</v>
      </c>
      <c r="C391" s="324">
        <f t="shared" si="32"/>
        <v>14</v>
      </c>
      <c r="D391" s="325">
        <f t="shared" si="32"/>
        <v>0.93333333333333335</v>
      </c>
      <c r="E391" s="585">
        <v>0.48</v>
      </c>
      <c r="F391" s="327">
        <v>0.84</v>
      </c>
      <c r="G391" s="328">
        <f>E391-F391</f>
        <v>-0.36</v>
      </c>
      <c r="H391" s="53"/>
      <c r="I391" s="54"/>
      <c r="J391" s="55"/>
    </row>
    <row r="392" spans="1:10" ht="15" customHeight="1">
      <c r="A392" s="322"/>
      <c r="B392" s="323" t="s">
        <v>7</v>
      </c>
      <c r="C392" s="324">
        <f t="shared" si="32"/>
        <v>45</v>
      </c>
      <c r="D392" s="325">
        <f t="shared" si="32"/>
        <v>0.76271186440677963</v>
      </c>
      <c r="E392" s="585">
        <v>0.90500000000000003</v>
      </c>
      <c r="F392" s="327">
        <v>0.85</v>
      </c>
      <c r="G392" s="328">
        <f>E392-F392</f>
        <v>5.5000000000000049E-2</v>
      </c>
      <c r="H392" s="53"/>
      <c r="I392" s="54"/>
      <c r="J392" s="55"/>
    </row>
    <row r="393" spans="1:10" ht="15" customHeight="1">
      <c r="A393" s="322"/>
      <c r="B393" s="323" t="s">
        <v>29</v>
      </c>
      <c r="C393" s="324">
        <f t="shared" si="32"/>
        <v>15</v>
      </c>
      <c r="D393" s="325">
        <f t="shared" si="32"/>
        <v>1</v>
      </c>
      <c r="E393" s="585"/>
      <c r="F393" s="327">
        <v>0.66666666666666674</v>
      </c>
      <c r="G393" s="328"/>
      <c r="H393" s="53"/>
      <c r="I393" s="54"/>
      <c r="J393" s="55"/>
    </row>
    <row r="394" spans="1:10" ht="15" customHeight="1">
      <c r="A394" s="322"/>
      <c r="B394" s="323" t="s">
        <v>3</v>
      </c>
      <c r="C394" s="324">
        <f t="shared" si="32"/>
        <v>12</v>
      </c>
      <c r="D394" s="325">
        <f t="shared" si="32"/>
        <v>0.92307692307692313</v>
      </c>
      <c r="E394" s="585">
        <v>0.61499999999999999</v>
      </c>
      <c r="F394" s="327">
        <v>0.96666666666666667</v>
      </c>
      <c r="G394" s="328">
        <f>E394-F394</f>
        <v>-0.35166666666666668</v>
      </c>
      <c r="H394" s="53"/>
      <c r="I394" s="54"/>
      <c r="J394" s="55"/>
    </row>
    <row r="395" spans="1:10" ht="13.5">
      <c r="A395" s="322"/>
      <c r="B395" s="323" t="s">
        <v>165</v>
      </c>
      <c r="C395" s="324">
        <f t="shared" si="32"/>
        <v>14</v>
      </c>
      <c r="D395" s="325">
        <f t="shared" si="32"/>
        <v>1</v>
      </c>
      <c r="E395" s="585">
        <v>1</v>
      </c>
      <c r="F395" s="327">
        <v>0.95890410958904115</v>
      </c>
      <c r="G395" s="328">
        <f>E395-F395</f>
        <v>4.1095890410958846E-2</v>
      </c>
    </row>
    <row r="396" spans="1:10" ht="13.5">
      <c r="A396" s="322"/>
      <c r="B396" s="331"/>
      <c r="C396" s="324"/>
      <c r="D396" s="325"/>
      <c r="E396" s="585"/>
      <c r="F396" s="327"/>
      <c r="G396" s="328"/>
    </row>
    <row r="397" spans="1:10" ht="15" customHeight="1">
      <c r="A397" s="332"/>
      <c r="B397" s="333" t="s">
        <v>22</v>
      </c>
      <c r="C397" s="334">
        <f>C329</f>
        <v>510</v>
      </c>
      <c r="D397" s="335">
        <f>D329</f>
        <v>0.82258064516129037</v>
      </c>
      <c r="E397" s="584">
        <v>0.70899999999999996</v>
      </c>
      <c r="F397" s="337">
        <v>0.85776487663280121</v>
      </c>
      <c r="G397" s="338">
        <f>E397-F397</f>
        <v>-0.14876487663280125</v>
      </c>
      <c r="H397" s="53"/>
      <c r="I397" s="54"/>
      <c r="J397" s="55"/>
    </row>
    <row r="405" spans="5:5">
      <c r="E405" s="6"/>
    </row>
    <row r="406" spans="5:5">
      <c r="E406" s="6"/>
    </row>
    <row r="407" spans="5:5">
      <c r="E407" s="6"/>
    </row>
    <row r="408" spans="5:5">
      <c r="E408" s="6"/>
    </row>
    <row r="409" spans="5:5">
      <c r="E409" s="6"/>
    </row>
    <row r="410" spans="5:5">
      <c r="E410" s="6"/>
    </row>
    <row r="411" spans="5:5">
      <c r="E411" s="6"/>
    </row>
    <row r="412" spans="5:5">
      <c r="E412" s="6"/>
    </row>
    <row r="413" spans="5:5">
      <c r="E413" s="6"/>
    </row>
    <row r="414" spans="5:5">
      <c r="E414" s="6"/>
    </row>
    <row r="415" spans="5:5">
      <c r="E415" s="6"/>
    </row>
    <row r="416" spans="5:5">
      <c r="E416" s="6"/>
    </row>
    <row r="417" spans="5:5">
      <c r="E417" s="6"/>
    </row>
    <row r="418" spans="5:5">
      <c r="E418" s="6"/>
    </row>
    <row r="419" spans="5:5">
      <c r="E419" s="6"/>
    </row>
    <row r="420" spans="5:5">
      <c r="E420" s="6"/>
    </row>
    <row r="421" spans="5:5">
      <c r="E421" s="6"/>
    </row>
  </sheetData>
  <mergeCells count="32">
    <mergeCell ref="C188:N188"/>
    <mergeCell ref="C43:F43"/>
    <mergeCell ref="G43:J43"/>
    <mergeCell ref="K43:N43"/>
    <mergeCell ref="C219:G219"/>
    <mergeCell ref="C72:G72"/>
    <mergeCell ref="C73:G73"/>
    <mergeCell ref="G189:J189"/>
    <mergeCell ref="K189:N189"/>
    <mergeCell ref="C189:F189"/>
    <mergeCell ref="C150:N150"/>
    <mergeCell ref="C151:F151"/>
    <mergeCell ref="G151:J151"/>
    <mergeCell ref="K151:N151"/>
    <mergeCell ref="C110:I110"/>
    <mergeCell ref="C4:N4"/>
    <mergeCell ref="C5:F5"/>
    <mergeCell ref="G5:J5"/>
    <mergeCell ref="K5:N5"/>
    <mergeCell ref="C42:N42"/>
    <mergeCell ref="G296:J296"/>
    <mergeCell ref="K296:N296"/>
    <mergeCell ref="C295:N295"/>
    <mergeCell ref="C296:F296"/>
    <mergeCell ref="C218:G218"/>
    <mergeCell ref="C255:I255"/>
    <mergeCell ref="C364:G364"/>
    <mergeCell ref="C363:G363"/>
    <mergeCell ref="C333:N333"/>
    <mergeCell ref="C334:F334"/>
    <mergeCell ref="G334:J334"/>
    <mergeCell ref="K334:N33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479"/>
  <sheetViews>
    <sheetView zoomScale="60" zoomScaleNormal="60" workbookViewId="0">
      <selection activeCell="C7" sqref="C7"/>
    </sheetView>
  </sheetViews>
  <sheetFormatPr defaultColWidth="9.33203125" defaultRowHeight="12"/>
  <cols>
    <col min="1" max="1" width="13.6640625" style="1" bestFit="1" customWidth="1"/>
    <col min="2" max="2" width="13.83203125" style="1" customWidth="1"/>
    <col min="3" max="3" width="9.33203125" style="1" customWidth="1"/>
    <col min="4" max="4" width="9.33203125" style="1"/>
    <col min="5" max="5" width="14.5" style="1" customWidth="1"/>
    <col min="6" max="7" width="9.33203125" style="1"/>
    <col min="8" max="8" width="14.33203125" style="1" customWidth="1"/>
    <col min="9" max="10" width="9.33203125" style="1"/>
    <col min="11" max="11" width="13.83203125" style="1" customWidth="1"/>
    <col min="12" max="13" width="9.33203125" style="1"/>
    <col min="14" max="14" width="14.1640625" style="1" customWidth="1"/>
    <col min="15" max="16" width="9.33203125" style="1"/>
    <col min="17" max="17" width="13.5" style="1" customWidth="1"/>
    <col min="18" max="18" width="9.33203125" style="1"/>
    <col min="19" max="19" width="9.33203125" style="1" bestFit="1" customWidth="1"/>
    <col min="20" max="20" width="10.5" style="1" customWidth="1"/>
    <col min="21" max="16384" width="9.33203125" style="1"/>
  </cols>
  <sheetData>
    <row r="1" spans="1:20" ht="15.75">
      <c r="A1" s="2" t="s">
        <v>91</v>
      </c>
    </row>
    <row r="2" spans="1:20" ht="15.75">
      <c r="A2" s="2"/>
    </row>
    <row r="3" spans="1:20" ht="12.75">
      <c r="A3" s="8" t="s">
        <v>56</v>
      </c>
    </row>
    <row r="4" spans="1:20" ht="13.15" customHeight="1">
      <c r="A4" s="249" t="s">
        <v>0</v>
      </c>
      <c r="B4" s="250"/>
      <c r="C4" s="651" t="s">
        <v>92</v>
      </c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651"/>
      <c r="T4" s="651"/>
    </row>
    <row r="5" spans="1:20" ht="13.15" customHeight="1">
      <c r="A5" s="251"/>
      <c r="B5" s="202"/>
      <c r="C5" s="652" t="s">
        <v>93</v>
      </c>
      <c r="D5" s="652"/>
      <c r="E5" s="652"/>
      <c r="F5" s="652" t="s">
        <v>94</v>
      </c>
      <c r="G5" s="652"/>
      <c r="H5" s="652"/>
      <c r="I5" s="652" t="s">
        <v>95</v>
      </c>
      <c r="J5" s="652"/>
      <c r="K5" s="652"/>
      <c r="L5" s="608" t="s">
        <v>96</v>
      </c>
      <c r="M5" s="608"/>
      <c r="N5" s="608"/>
      <c r="O5" s="608" t="s">
        <v>97</v>
      </c>
      <c r="P5" s="608"/>
      <c r="Q5" s="608"/>
      <c r="R5" s="608" t="s">
        <v>22</v>
      </c>
      <c r="S5" s="608"/>
      <c r="T5" s="608"/>
    </row>
    <row r="6" spans="1:20" ht="13.15" customHeight="1">
      <c r="A6" s="251"/>
      <c r="B6" s="202"/>
      <c r="C6" s="228" t="s">
        <v>60</v>
      </c>
      <c r="D6" s="228" t="s">
        <v>61</v>
      </c>
      <c r="E6" s="228" t="s">
        <v>62</v>
      </c>
      <c r="F6" s="228" t="s">
        <v>60</v>
      </c>
      <c r="G6" s="228" t="s">
        <v>61</v>
      </c>
      <c r="H6" s="228" t="s">
        <v>62</v>
      </c>
      <c r="I6" s="228" t="s">
        <v>60</v>
      </c>
      <c r="J6" s="228" t="s">
        <v>61</v>
      </c>
      <c r="K6" s="228" t="s">
        <v>62</v>
      </c>
      <c r="L6" s="228" t="s">
        <v>60</v>
      </c>
      <c r="M6" s="228" t="s">
        <v>61</v>
      </c>
      <c r="N6" s="228" t="s">
        <v>62</v>
      </c>
      <c r="O6" s="228" t="s">
        <v>60</v>
      </c>
      <c r="P6" s="228" t="s">
        <v>61</v>
      </c>
      <c r="Q6" s="228" t="s">
        <v>62</v>
      </c>
      <c r="R6" s="228" t="s">
        <v>60</v>
      </c>
      <c r="S6" s="228" t="s">
        <v>61</v>
      </c>
      <c r="T6" s="228" t="s">
        <v>62</v>
      </c>
    </row>
    <row r="7" spans="1:20" ht="13.15" customHeight="1">
      <c r="A7" s="252" t="s">
        <v>23</v>
      </c>
      <c r="B7" s="192" t="s">
        <v>1</v>
      </c>
      <c r="C7" s="230">
        <v>33</v>
      </c>
      <c r="D7" s="231">
        <f>IF($R7=0,0,C7/$R7)</f>
        <v>1</v>
      </c>
      <c r="E7" s="232">
        <f>IF(C$38=0,0,C7/C$38)</f>
        <v>3.6871508379888271E-2</v>
      </c>
      <c r="F7" s="230">
        <v>1</v>
      </c>
      <c r="G7" s="231">
        <f>IF($R7=0,0,F7/$R7)</f>
        <v>3.0303030303030304E-2</v>
      </c>
      <c r="H7" s="233">
        <f t="shared" ref="H7:H36" si="0">IF(F$38=0,0,F7/F$38)</f>
        <v>1.4492753623188406E-2</v>
      </c>
      <c r="I7" s="234">
        <v>1</v>
      </c>
      <c r="J7" s="231">
        <f>IF($R7=0,0,I7/$R7)</f>
        <v>3.0303030303030304E-2</v>
      </c>
      <c r="K7" s="232">
        <f t="shared" ref="K7:K36" si="1">IF(I$38=0,0,I7/I$38)</f>
        <v>1.6666666666666666E-2</v>
      </c>
      <c r="L7" s="230">
        <v>0</v>
      </c>
      <c r="M7" s="231">
        <f t="shared" ref="M7:M36" si="2">IF($R7=0,0,L7/$R7)</f>
        <v>0</v>
      </c>
      <c r="N7" s="233">
        <f t="shared" ref="N7:N36" si="3">IF(L$38=0,0,L7/L$38)</f>
        <v>0</v>
      </c>
      <c r="O7" s="234">
        <v>0</v>
      </c>
      <c r="P7" s="231">
        <f t="shared" ref="P7:P36" si="4">IF($R7=0,0,O7/$R7)</f>
        <v>0</v>
      </c>
      <c r="Q7" s="232">
        <f t="shared" ref="Q7:Q36" si="5">IF(O$38=0,0,O7/O$38)</f>
        <v>0</v>
      </c>
      <c r="R7" s="235">
        <v>33</v>
      </c>
      <c r="S7" s="231">
        <f t="shared" ref="S7:S36" si="6">IF($R7=0,0,R7/$R7)</f>
        <v>1</v>
      </c>
      <c r="T7" s="233">
        <f t="shared" ref="T7:T36" si="7">IF(R$38=0,0,R7/R$38)</f>
        <v>3.5483870967741936E-2</v>
      </c>
    </row>
    <row r="8" spans="1:20" ht="13.15" customHeight="1">
      <c r="A8" s="252"/>
      <c r="B8" s="192" t="s">
        <v>2</v>
      </c>
      <c r="C8" s="236">
        <v>32</v>
      </c>
      <c r="D8" s="237">
        <f t="shared" ref="D8:D36" si="8">IF($R8=0,0,C8/$R8)</f>
        <v>0.96969696969696972</v>
      </c>
      <c r="E8" s="238">
        <f t="shared" ref="E8:E36" si="9">IF(C$38=0,0,C8/C$38)</f>
        <v>3.5754189944134075E-2</v>
      </c>
      <c r="F8" s="236">
        <v>7</v>
      </c>
      <c r="G8" s="237">
        <f t="shared" ref="G8:G36" si="10">IF($R8=0,0,F8/$R8)</f>
        <v>0.21212121212121213</v>
      </c>
      <c r="H8" s="239">
        <f t="shared" si="0"/>
        <v>0.10144927536231885</v>
      </c>
      <c r="I8" s="240">
        <v>1</v>
      </c>
      <c r="J8" s="237">
        <f t="shared" ref="J8:J36" si="11">IF($R8=0,0,I8/$R8)</f>
        <v>3.0303030303030304E-2</v>
      </c>
      <c r="K8" s="238">
        <f t="shared" si="1"/>
        <v>1.6666666666666666E-2</v>
      </c>
      <c r="L8" s="236">
        <v>0</v>
      </c>
      <c r="M8" s="237">
        <f t="shared" si="2"/>
        <v>0</v>
      </c>
      <c r="N8" s="239">
        <f t="shared" si="3"/>
        <v>0</v>
      </c>
      <c r="O8" s="240">
        <v>14</v>
      </c>
      <c r="P8" s="237">
        <f t="shared" si="4"/>
        <v>0.42424242424242425</v>
      </c>
      <c r="Q8" s="238">
        <f t="shared" si="5"/>
        <v>0.13725490196078433</v>
      </c>
      <c r="R8" s="241">
        <v>33</v>
      </c>
      <c r="S8" s="237">
        <f t="shared" si="6"/>
        <v>1</v>
      </c>
      <c r="T8" s="239">
        <f t="shared" si="7"/>
        <v>3.5483870967741936E-2</v>
      </c>
    </row>
    <row r="9" spans="1:20" ht="13.15" customHeight="1">
      <c r="A9" s="252"/>
      <c r="B9" s="192" t="s">
        <v>45</v>
      </c>
      <c r="C9" s="236">
        <v>5</v>
      </c>
      <c r="D9" s="237">
        <f t="shared" si="8"/>
        <v>1</v>
      </c>
      <c r="E9" s="238">
        <f t="shared" si="9"/>
        <v>5.5865921787709499E-3</v>
      </c>
      <c r="F9" s="236">
        <v>0</v>
      </c>
      <c r="G9" s="237">
        <f t="shared" si="10"/>
        <v>0</v>
      </c>
      <c r="H9" s="239">
        <f t="shared" si="0"/>
        <v>0</v>
      </c>
      <c r="I9" s="240">
        <v>0</v>
      </c>
      <c r="J9" s="237">
        <f t="shared" si="11"/>
        <v>0</v>
      </c>
      <c r="K9" s="238">
        <f t="shared" si="1"/>
        <v>0</v>
      </c>
      <c r="L9" s="236">
        <v>0</v>
      </c>
      <c r="M9" s="237">
        <f t="shared" si="2"/>
        <v>0</v>
      </c>
      <c r="N9" s="239">
        <f t="shared" si="3"/>
        <v>0</v>
      </c>
      <c r="O9" s="240">
        <v>0</v>
      </c>
      <c r="P9" s="237">
        <f t="shared" si="4"/>
        <v>0</v>
      </c>
      <c r="Q9" s="238">
        <f t="shared" si="5"/>
        <v>0</v>
      </c>
      <c r="R9" s="241">
        <v>5</v>
      </c>
      <c r="S9" s="237">
        <f t="shared" si="6"/>
        <v>1</v>
      </c>
      <c r="T9" s="239">
        <f t="shared" si="7"/>
        <v>5.3763440860215058E-3</v>
      </c>
    </row>
    <row r="10" spans="1:20" ht="13.15" customHeight="1">
      <c r="A10" s="252"/>
      <c r="B10" s="192" t="s">
        <v>46</v>
      </c>
      <c r="C10" s="236">
        <v>52</v>
      </c>
      <c r="D10" s="237">
        <f t="shared" si="8"/>
        <v>1</v>
      </c>
      <c r="E10" s="238">
        <f t="shared" si="9"/>
        <v>5.8100558659217878E-2</v>
      </c>
      <c r="F10" s="236">
        <v>0</v>
      </c>
      <c r="G10" s="237">
        <f t="shared" si="10"/>
        <v>0</v>
      </c>
      <c r="H10" s="239">
        <f t="shared" si="0"/>
        <v>0</v>
      </c>
      <c r="I10" s="240">
        <v>0</v>
      </c>
      <c r="J10" s="237">
        <f t="shared" si="11"/>
        <v>0</v>
      </c>
      <c r="K10" s="238">
        <f t="shared" si="1"/>
        <v>0</v>
      </c>
      <c r="L10" s="236">
        <v>0</v>
      </c>
      <c r="M10" s="237">
        <f t="shared" si="2"/>
        <v>0</v>
      </c>
      <c r="N10" s="239">
        <f t="shared" si="3"/>
        <v>0</v>
      </c>
      <c r="O10" s="240">
        <v>1</v>
      </c>
      <c r="P10" s="237">
        <f t="shared" si="4"/>
        <v>1.9230769230769232E-2</v>
      </c>
      <c r="Q10" s="238">
        <f t="shared" si="5"/>
        <v>9.8039215686274508E-3</v>
      </c>
      <c r="R10" s="241">
        <v>52</v>
      </c>
      <c r="S10" s="237">
        <f t="shared" si="6"/>
        <v>1</v>
      </c>
      <c r="T10" s="239">
        <f t="shared" si="7"/>
        <v>5.5913978494623658E-2</v>
      </c>
    </row>
    <row r="11" spans="1:20" ht="13.15" customHeight="1">
      <c r="A11" s="252"/>
      <c r="B11" s="192" t="s">
        <v>12</v>
      </c>
      <c r="C11" s="236">
        <v>38</v>
      </c>
      <c r="D11" s="237">
        <f t="shared" si="8"/>
        <v>1</v>
      </c>
      <c r="E11" s="238">
        <f t="shared" si="9"/>
        <v>4.2458100558659215E-2</v>
      </c>
      <c r="F11" s="236">
        <v>0</v>
      </c>
      <c r="G11" s="237">
        <f t="shared" si="10"/>
        <v>0</v>
      </c>
      <c r="H11" s="239">
        <f t="shared" si="0"/>
        <v>0</v>
      </c>
      <c r="I11" s="240">
        <v>0</v>
      </c>
      <c r="J11" s="237">
        <f t="shared" si="11"/>
        <v>0</v>
      </c>
      <c r="K11" s="238">
        <f t="shared" si="1"/>
        <v>0</v>
      </c>
      <c r="L11" s="236">
        <v>0</v>
      </c>
      <c r="M11" s="237">
        <f t="shared" si="2"/>
        <v>0</v>
      </c>
      <c r="N11" s="239">
        <f t="shared" si="3"/>
        <v>0</v>
      </c>
      <c r="O11" s="240">
        <v>3</v>
      </c>
      <c r="P11" s="237">
        <f t="shared" si="4"/>
        <v>7.8947368421052627E-2</v>
      </c>
      <c r="Q11" s="238">
        <f t="shared" si="5"/>
        <v>2.9411764705882353E-2</v>
      </c>
      <c r="R11" s="241">
        <v>38</v>
      </c>
      <c r="S11" s="237">
        <f t="shared" si="6"/>
        <v>1</v>
      </c>
      <c r="T11" s="239">
        <f t="shared" si="7"/>
        <v>4.0860215053763443E-2</v>
      </c>
    </row>
    <row r="12" spans="1:20" ht="13.15" customHeight="1">
      <c r="A12" s="252"/>
      <c r="B12" s="192" t="s">
        <v>4</v>
      </c>
      <c r="C12" s="236">
        <v>37</v>
      </c>
      <c r="D12" s="237">
        <f t="shared" si="8"/>
        <v>1</v>
      </c>
      <c r="E12" s="238">
        <f t="shared" si="9"/>
        <v>4.1340782122905026E-2</v>
      </c>
      <c r="F12" s="236">
        <v>0</v>
      </c>
      <c r="G12" s="237">
        <f t="shared" si="10"/>
        <v>0</v>
      </c>
      <c r="H12" s="239">
        <f t="shared" si="0"/>
        <v>0</v>
      </c>
      <c r="I12" s="240">
        <v>0</v>
      </c>
      <c r="J12" s="237">
        <f t="shared" si="11"/>
        <v>0</v>
      </c>
      <c r="K12" s="238">
        <f t="shared" si="1"/>
        <v>0</v>
      </c>
      <c r="L12" s="236">
        <v>0</v>
      </c>
      <c r="M12" s="237">
        <f t="shared" si="2"/>
        <v>0</v>
      </c>
      <c r="N12" s="239">
        <f t="shared" si="3"/>
        <v>0</v>
      </c>
      <c r="O12" s="240">
        <v>6</v>
      </c>
      <c r="P12" s="237">
        <f t="shared" si="4"/>
        <v>0.16216216216216217</v>
      </c>
      <c r="Q12" s="238">
        <f t="shared" si="5"/>
        <v>5.8823529411764705E-2</v>
      </c>
      <c r="R12" s="241">
        <v>37</v>
      </c>
      <c r="S12" s="237">
        <f t="shared" si="6"/>
        <v>1</v>
      </c>
      <c r="T12" s="239">
        <f t="shared" si="7"/>
        <v>3.9784946236559142E-2</v>
      </c>
    </row>
    <row r="13" spans="1:20" ht="13.15" customHeight="1">
      <c r="A13" s="252"/>
      <c r="B13" s="192" t="s">
        <v>6</v>
      </c>
      <c r="C13" s="236">
        <v>6</v>
      </c>
      <c r="D13" s="237">
        <f t="shared" si="8"/>
        <v>1</v>
      </c>
      <c r="E13" s="238">
        <f t="shared" si="9"/>
        <v>6.7039106145251395E-3</v>
      </c>
      <c r="F13" s="236">
        <v>0</v>
      </c>
      <c r="G13" s="237">
        <f t="shared" si="10"/>
        <v>0</v>
      </c>
      <c r="H13" s="239">
        <f t="shared" si="0"/>
        <v>0</v>
      </c>
      <c r="I13" s="240">
        <v>0</v>
      </c>
      <c r="J13" s="237">
        <f t="shared" si="11"/>
        <v>0</v>
      </c>
      <c r="K13" s="238">
        <f t="shared" si="1"/>
        <v>0</v>
      </c>
      <c r="L13" s="236">
        <v>1</v>
      </c>
      <c r="M13" s="237">
        <f t="shared" si="2"/>
        <v>0.16666666666666666</v>
      </c>
      <c r="N13" s="239">
        <f t="shared" si="3"/>
        <v>4.3478260869565216E-2</v>
      </c>
      <c r="O13" s="240">
        <v>2</v>
      </c>
      <c r="P13" s="237">
        <f t="shared" si="4"/>
        <v>0.33333333333333331</v>
      </c>
      <c r="Q13" s="238">
        <f t="shared" si="5"/>
        <v>1.9607843137254902E-2</v>
      </c>
      <c r="R13" s="241">
        <v>6</v>
      </c>
      <c r="S13" s="237">
        <f t="shared" si="6"/>
        <v>1</v>
      </c>
      <c r="T13" s="239">
        <f t="shared" si="7"/>
        <v>6.4516129032258064E-3</v>
      </c>
    </row>
    <row r="14" spans="1:20" ht="13.15" customHeight="1">
      <c r="A14" s="252"/>
      <c r="B14" s="192" t="s">
        <v>8</v>
      </c>
      <c r="C14" s="236">
        <v>18</v>
      </c>
      <c r="D14" s="237">
        <f t="shared" si="8"/>
        <v>1</v>
      </c>
      <c r="E14" s="238">
        <f t="shared" si="9"/>
        <v>2.0111731843575419E-2</v>
      </c>
      <c r="F14" s="236">
        <v>0</v>
      </c>
      <c r="G14" s="237">
        <f t="shared" si="10"/>
        <v>0</v>
      </c>
      <c r="H14" s="239">
        <f t="shared" si="0"/>
        <v>0</v>
      </c>
      <c r="I14" s="240">
        <v>0</v>
      </c>
      <c r="J14" s="237">
        <f t="shared" si="11"/>
        <v>0</v>
      </c>
      <c r="K14" s="238">
        <f t="shared" si="1"/>
        <v>0</v>
      </c>
      <c r="L14" s="236">
        <v>0</v>
      </c>
      <c r="M14" s="237">
        <f t="shared" si="2"/>
        <v>0</v>
      </c>
      <c r="N14" s="239">
        <f t="shared" si="3"/>
        <v>0</v>
      </c>
      <c r="O14" s="240">
        <v>1</v>
      </c>
      <c r="P14" s="237">
        <f t="shared" si="4"/>
        <v>5.5555555555555552E-2</v>
      </c>
      <c r="Q14" s="238">
        <f t="shared" si="5"/>
        <v>9.8039215686274508E-3</v>
      </c>
      <c r="R14" s="241">
        <v>18</v>
      </c>
      <c r="S14" s="237">
        <f t="shared" si="6"/>
        <v>1</v>
      </c>
      <c r="T14" s="239">
        <f t="shared" si="7"/>
        <v>1.935483870967742E-2</v>
      </c>
    </row>
    <row r="15" spans="1:20" ht="13.15" customHeight="1">
      <c r="A15" s="252"/>
      <c r="B15" s="192" t="s">
        <v>9</v>
      </c>
      <c r="C15" s="236">
        <v>37</v>
      </c>
      <c r="D15" s="237">
        <f t="shared" si="8"/>
        <v>0.97368421052631582</v>
      </c>
      <c r="E15" s="238">
        <f t="shared" si="9"/>
        <v>4.1340782122905026E-2</v>
      </c>
      <c r="F15" s="236">
        <v>5</v>
      </c>
      <c r="G15" s="237">
        <f t="shared" si="10"/>
        <v>0.13157894736842105</v>
      </c>
      <c r="H15" s="239">
        <f t="shared" si="0"/>
        <v>7.2463768115942032E-2</v>
      </c>
      <c r="I15" s="240">
        <v>0</v>
      </c>
      <c r="J15" s="237">
        <f t="shared" si="11"/>
        <v>0</v>
      </c>
      <c r="K15" s="238">
        <f t="shared" si="1"/>
        <v>0</v>
      </c>
      <c r="L15" s="236">
        <v>0</v>
      </c>
      <c r="M15" s="237">
        <f t="shared" si="2"/>
        <v>0</v>
      </c>
      <c r="N15" s="239">
        <f t="shared" si="3"/>
        <v>0</v>
      </c>
      <c r="O15" s="240">
        <v>1</v>
      </c>
      <c r="P15" s="237">
        <f t="shared" si="4"/>
        <v>2.6315789473684209E-2</v>
      </c>
      <c r="Q15" s="238">
        <f t="shared" si="5"/>
        <v>9.8039215686274508E-3</v>
      </c>
      <c r="R15" s="241">
        <v>38</v>
      </c>
      <c r="S15" s="237">
        <f t="shared" si="6"/>
        <v>1</v>
      </c>
      <c r="T15" s="239">
        <f t="shared" si="7"/>
        <v>4.0860215053763443E-2</v>
      </c>
    </row>
    <row r="16" spans="1:20" ht="13.15" customHeight="1">
      <c r="A16" s="252"/>
      <c r="B16" s="192" t="s">
        <v>10</v>
      </c>
      <c r="C16" s="236">
        <v>24</v>
      </c>
      <c r="D16" s="237">
        <f t="shared" si="8"/>
        <v>1</v>
      </c>
      <c r="E16" s="238">
        <f t="shared" si="9"/>
        <v>2.6815642458100558E-2</v>
      </c>
      <c r="F16" s="236">
        <v>1</v>
      </c>
      <c r="G16" s="237">
        <f t="shared" si="10"/>
        <v>4.1666666666666664E-2</v>
      </c>
      <c r="H16" s="239">
        <f t="shared" si="0"/>
        <v>1.4492753623188406E-2</v>
      </c>
      <c r="I16" s="240">
        <v>0</v>
      </c>
      <c r="J16" s="237">
        <f t="shared" si="11"/>
        <v>0</v>
      </c>
      <c r="K16" s="238">
        <f t="shared" si="1"/>
        <v>0</v>
      </c>
      <c r="L16" s="236">
        <v>1</v>
      </c>
      <c r="M16" s="237">
        <f t="shared" si="2"/>
        <v>4.1666666666666664E-2</v>
      </c>
      <c r="N16" s="239">
        <f t="shared" si="3"/>
        <v>4.3478260869565216E-2</v>
      </c>
      <c r="O16" s="240">
        <v>4</v>
      </c>
      <c r="P16" s="237">
        <f t="shared" si="4"/>
        <v>0.16666666666666666</v>
      </c>
      <c r="Q16" s="238">
        <f t="shared" si="5"/>
        <v>3.9215686274509803E-2</v>
      </c>
      <c r="R16" s="241">
        <v>24</v>
      </c>
      <c r="S16" s="237">
        <f t="shared" si="6"/>
        <v>1</v>
      </c>
      <c r="T16" s="239">
        <f t="shared" si="7"/>
        <v>2.5806451612903226E-2</v>
      </c>
    </row>
    <row r="17" spans="1:20" ht="13.15" customHeight="1">
      <c r="A17" s="252"/>
      <c r="B17" s="192" t="s">
        <v>47</v>
      </c>
      <c r="C17" s="236">
        <v>16</v>
      </c>
      <c r="D17" s="237">
        <f t="shared" si="8"/>
        <v>1</v>
      </c>
      <c r="E17" s="238">
        <f t="shared" si="9"/>
        <v>1.7877094972067038E-2</v>
      </c>
      <c r="F17" s="236">
        <v>0</v>
      </c>
      <c r="G17" s="237">
        <f t="shared" si="10"/>
        <v>0</v>
      </c>
      <c r="H17" s="239">
        <f t="shared" si="0"/>
        <v>0</v>
      </c>
      <c r="I17" s="240">
        <v>0</v>
      </c>
      <c r="J17" s="237">
        <f t="shared" si="11"/>
        <v>0</v>
      </c>
      <c r="K17" s="238">
        <f t="shared" si="1"/>
        <v>0</v>
      </c>
      <c r="L17" s="236">
        <v>0</v>
      </c>
      <c r="M17" s="237">
        <f t="shared" si="2"/>
        <v>0</v>
      </c>
      <c r="N17" s="239">
        <f t="shared" si="3"/>
        <v>0</v>
      </c>
      <c r="O17" s="240">
        <v>1</v>
      </c>
      <c r="P17" s="237">
        <f t="shared" si="4"/>
        <v>6.25E-2</v>
      </c>
      <c r="Q17" s="238">
        <f t="shared" si="5"/>
        <v>9.8039215686274508E-3</v>
      </c>
      <c r="R17" s="241">
        <v>16</v>
      </c>
      <c r="S17" s="237">
        <f t="shared" si="6"/>
        <v>1</v>
      </c>
      <c r="T17" s="239">
        <f t="shared" si="7"/>
        <v>1.7204301075268817E-2</v>
      </c>
    </row>
    <row r="18" spans="1:20" ht="13.15" customHeight="1">
      <c r="A18" s="252"/>
      <c r="B18" s="192" t="s">
        <v>5</v>
      </c>
      <c r="C18" s="236">
        <v>82</v>
      </c>
      <c r="D18" s="237">
        <f t="shared" si="8"/>
        <v>0.87234042553191493</v>
      </c>
      <c r="E18" s="238">
        <f t="shared" si="9"/>
        <v>9.1620111731843576E-2</v>
      </c>
      <c r="F18" s="236">
        <v>12</v>
      </c>
      <c r="G18" s="237">
        <f t="shared" si="10"/>
        <v>0.1276595744680851</v>
      </c>
      <c r="H18" s="239">
        <f t="shared" si="0"/>
        <v>0.17391304347826086</v>
      </c>
      <c r="I18" s="240">
        <v>24</v>
      </c>
      <c r="J18" s="237">
        <f t="shared" si="11"/>
        <v>0.25531914893617019</v>
      </c>
      <c r="K18" s="238">
        <f t="shared" si="1"/>
        <v>0.4</v>
      </c>
      <c r="L18" s="236">
        <v>0</v>
      </c>
      <c r="M18" s="237">
        <f t="shared" si="2"/>
        <v>0</v>
      </c>
      <c r="N18" s="239">
        <f t="shared" si="3"/>
        <v>0</v>
      </c>
      <c r="O18" s="240">
        <v>9</v>
      </c>
      <c r="P18" s="237">
        <f t="shared" si="4"/>
        <v>9.5744680851063829E-2</v>
      </c>
      <c r="Q18" s="238">
        <f t="shared" si="5"/>
        <v>8.8235294117647065E-2</v>
      </c>
      <c r="R18" s="241">
        <v>94</v>
      </c>
      <c r="S18" s="237">
        <f t="shared" si="6"/>
        <v>1</v>
      </c>
      <c r="T18" s="239">
        <f t="shared" si="7"/>
        <v>0.1010752688172043</v>
      </c>
    </row>
    <row r="19" spans="1:20" ht="13.15" customHeight="1">
      <c r="A19" s="252"/>
      <c r="B19" s="192" t="s">
        <v>11</v>
      </c>
      <c r="C19" s="236">
        <v>31</v>
      </c>
      <c r="D19" s="237">
        <f t="shared" si="8"/>
        <v>1</v>
      </c>
      <c r="E19" s="238">
        <f t="shared" si="9"/>
        <v>3.4636871508379886E-2</v>
      </c>
      <c r="F19" s="236">
        <v>0</v>
      </c>
      <c r="G19" s="237">
        <f t="shared" si="10"/>
        <v>0</v>
      </c>
      <c r="H19" s="239">
        <f t="shared" si="0"/>
        <v>0</v>
      </c>
      <c r="I19" s="240">
        <v>0</v>
      </c>
      <c r="J19" s="237">
        <f t="shared" si="11"/>
        <v>0</v>
      </c>
      <c r="K19" s="238">
        <f t="shared" si="1"/>
        <v>0</v>
      </c>
      <c r="L19" s="236">
        <v>0</v>
      </c>
      <c r="M19" s="237">
        <f t="shared" si="2"/>
        <v>0</v>
      </c>
      <c r="N19" s="239">
        <f t="shared" si="3"/>
        <v>0</v>
      </c>
      <c r="O19" s="240">
        <v>0</v>
      </c>
      <c r="P19" s="237">
        <f t="shared" si="4"/>
        <v>0</v>
      </c>
      <c r="Q19" s="238">
        <f t="shared" si="5"/>
        <v>0</v>
      </c>
      <c r="R19" s="241">
        <v>31</v>
      </c>
      <c r="S19" s="237">
        <f t="shared" si="6"/>
        <v>1</v>
      </c>
      <c r="T19" s="239">
        <f t="shared" si="7"/>
        <v>3.3333333333333333E-2</v>
      </c>
    </row>
    <row r="20" spans="1:20" ht="13.15" customHeight="1">
      <c r="A20" s="252"/>
      <c r="B20" s="192" t="s">
        <v>13</v>
      </c>
      <c r="C20" s="236">
        <v>37</v>
      </c>
      <c r="D20" s="237">
        <f t="shared" si="8"/>
        <v>1</v>
      </c>
      <c r="E20" s="238">
        <f t="shared" si="9"/>
        <v>4.1340782122905026E-2</v>
      </c>
      <c r="F20" s="236">
        <v>0</v>
      </c>
      <c r="G20" s="237">
        <f t="shared" si="10"/>
        <v>0</v>
      </c>
      <c r="H20" s="239">
        <f t="shared" si="0"/>
        <v>0</v>
      </c>
      <c r="I20" s="240">
        <v>3</v>
      </c>
      <c r="J20" s="237">
        <f t="shared" si="11"/>
        <v>8.1081081081081086E-2</v>
      </c>
      <c r="K20" s="238">
        <f t="shared" si="1"/>
        <v>0.05</v>
      </c>
      <c r="L20" s="236">
        <v>0</v>
      </c>
      <c r="M20" s="237">
        <f t="shared" si="2"/>
        <v>0</v>
      </c>
      <c r="N20" s="239">
        <f t="shared" si="3"/>
        <v>0</v>
      </c>
      <c r="O20" s="240">
        <v>7</v>
      </c>
      <c r="P20" s="237">
        <f t="shared" si="4"/>
        <v>0.1891891891891892</v>
      </c>
      <c r="Q20" s="238">
        <f t="shared" si="5"/>
        <v>6.8627450980392163E-2</v>
      </c>
      <c r="R20" s="241">
        <v>37</v>
      </c>
      <c r="S20" s="237">
        <f t="shared" si="6"/>
        <v>1</v>
      </c>
      <c r="T20" s="239">
        <f t="shared" si="7"/>
        <v>3.9784946236559142E-2</v>
      </c>
    </row>
    <row r="21" spans="1:20" ht="13.15" customHeight="1">
      <c r="A21" s="252"/>
      <c r="B21" s="192" t="s">
        <v>14</v>
      </c>
      <c r="C21" s="236">
        <v>30</v>
      </c>
      <c r="D21" s="237">
        <f t="shared" si="8"/>
        <v>1</v>
      </c>
      <c r="E21" s="238">
        <f t="shared" si="9"/>
        <v>3.3519553072625698E-2</v>
      </c>
      <c r="F21" s="236">
        <v>0</v>
      </c>
      <c r="G21" s="237">
        <f t="shared" si="10"/>
        <v>0</v>
      </c>
      <c r="H21" s="239">
        <f t="shared" si="0"/>
        <v>0</v>
      </c>
      <c r="I21" s="240">
        <v>1</v>
      </c>
      <c r="J21" s="237">
        <f t="shared" si="11"/>
        <v>3.3333333333333333E-2</v>
      </c>
      <c r="K21" s="238">
        <f t="shared" si="1"/>
        <v>1.6666666666666666E-2</v>
      </c>
      <c r="L21" s="236">
        <v>0</v>
      </c>
      <c r="M21" s="237">
        <f t="shared" si="2"/>
        <v>0</v>
      </c>
      <c r="N21" s="239">
        <f t="shared" si="3"/>
        <v>0</v>
      </c>
      <c r="O21" s="240">
        <v>0</v>
      </c>
      <c r="P21" s="237">
        <f t="shared" si="4"/>
        <v>0</v>
      </c>
      <c r="Q21" s="238">
        <f t="shared" si="5"/>
        <v>0</v>
      </c>
      <c r="R21" s="241">
        <v>30</v>
      </c>
      <c r="S21" s="237">
        <f t="shared" si="6"/>
        <v>1</v>
      </c>
      <c r="T21" s="239">
        <f t="shared" si="7"/>
        <v>3.2258064516129031E-2</v>
      </c>
    </row>
    <row r="22" spans="1:20" ht="13.15" customHeight="1">
      <c r="A22" s="252"/>
      <c r="B22" s="192" t="s">
        <v>15</v>
      </c>
      <c r="C22" s="236">
        <v>110</v>
      </c>
      <c r="D22" s="237">
        <f t="shared" si="8"/>
        <v>0.94017094017094016</v>
      </c>
      <c r="E22" s="238">
        <f t="shared" si="9"/>
        <v>0.12290502793296089</v>
      </c>
      <c r="F22" s="236">
        <v>4</v>
      </c>
      <c r="G22" s="237">
        <f t="shared" si="10"/>
        <v>3.4188034188034191E-2</v>
      </c>
      <c r="H22" s="239">
        <f t="shared" si="0"/>
        <v>5.7971014492753624E-2</v>
      </c>
      <c r="I22" s="240">
        <v>4</v>
      </c>
      <c r="J22" s="237">
        <f t="shared" si="11"/>
        <v>3.4188034188034191E-2</v>
      </c>
      <c r="K22" s="238">
        <f t="shared" si="1"/>
        <v>6.6666666666666666E-2</v>
      </c>
      <c r="L22" s="236">
        <v>4</v>
      </c>
      <c r="M22" s="237">
        <f t="shared" si="2"/>
        <v>3.4188034188034191E-2</v>
      </c>
      <c r="N22" s="239">
        <f t="shared" si="3"/>
        <v>0.17391304347826086</v>
      </c>
      <c r="O22" s="240">
        <v>11</v>
      </c>
      <c r="P22" s="237">
        <f t="shared" si="4"/>
        <v>9.4017094017094016E-2</v>
      </c>
      <c r="Q22" s="238">
        <f t="shared" si="5"/>
        <v>0.10784313725490197</v>
      </c>
      <c r="R22" s="241">
        <v>117</v>
      </c>
      <c r="S22" s="237">
        <f t="shared" si="6"/>
        <v>1</v>
      </c>
      <c r="T22" s="239">
        <f t="shared" si="7"/>
        <v>0.12580645161290321</v>
      </c>
    </row>
    <row r="23" spans="1:20" ht="13.15" customHeight="1">
      <c r="A23" s="252"/>
      <c r="B23" s="192" t="s">
        <v>48</v>
      </c>
      <c r="C23" s="236">
        <v>27</v>
      </c>
      <c r="D23" s="237">
        <f t="shared" si="8"/>
        <v>1</v>
      </c>
      <c r="E23" s="238">
        <f t="shared" si="9"/>
        <v>3.0167597765363128E-2</v>
      </c>
      <c r="F23" s="236">
        <v>0</v>
      </c>
      <c r="G23" s="237">
        <f t="shared" si="10"/>
        <v>0</v>
      </c>
      <c r="H23" s="239">
        <f t="shared" si="0"/>
        <v>0</v>
      </c>
      <c r="I23" s="240">
        <v>0</v>
      </c>
      <c r="J23" s="237">
        <f t="shared" si="11"/>
        <v>0</v>
      </c>
      <c r="K23" s="238">
        <f t="shared" si="1"/>
        <v>0</v>
      </c>
      <c r="L23" s="236">
        <v>0</v>
      </c>
      <c r="M23" s="237">
        <f t="shared" si="2"/>
        <v>0</v>
      </c>
      <c r="N23" s="239">
        <f t="shared" si="3"/>
        <v>0</v>
      </c>
      <c r="O23" s="240">
        <v>0</v>
      </c>
      <c r="P23" s="237">
        <f t="shared" si="4"/>
        <v>0</v>
      </c>
      <c r="Q23" s="238">
        <f t="shared" si="5"/>
        <v>0</v>
      </c>
      <c r="R23" s="241">
        <v>27</v>
      </c>
      <c r="S23" s="237">
        <f t="shared" si="6"/>
        <v>1</v>
      </c>
      <c r="T23" s="239">
        <f t="shared" si="7"/>
        <v>2.903225806451613E-2</v>
      </c>
    </row>
    <row r="24" spans="1:20" ht="13.15" customHeight="1">
      <c r="A24" s="252"/>
      <c r="B24" s="192" t="s">
        <v>16</v>
      </c>
      <c r="C24" s="236">
        <v>2</v>
      </c>
      <c r="D24" s="237">
        <f t="shared" si="8"/>
        <v>1</v>
      </c>
      <c r="E24" s="238">
        <f t="shared" si="9"/>
        <v>2.2346368715083797E-3</v>
      </c>
      <c r="F24" s="236">
        <v>0</v>
      </c>
      <c r="G24" s="237">
        <f t="shared" si="10"/>
        <v>0</v>
      </c>
      <c r="H24" s="239">
        <f t="shared" si="0"/>
        <v>0</v>
      </c>
      <c r="I24" s="240">
        <v>0</v>
      </c>
      <c r="J24" s="237">
        <f t="shared" si="11"/>
        <v>0</v>
      </c>
      <c r="K24" s="238">
        <f t="shared" si="1"/>
        <v>0</v>
      </c>
      <c r="L24" s="236">
        <v>0</v>
      </c>
      <c r="M24" s="237">
        <f t="shared" si="2"/>
        <v>0</v>
      </c>
      <c r="N24" s="239">
        <f t="shared" si="3"/>
        <v>0</v>
      </c>
      <c r="O24" s="240">
        <v>0</v>
      </c>
      <c r="P24" s="237">
        <f t="shared" si="4"/>
        <v>0</v>
      </c>
      <c r="Q24" s="238">
        <f t="shared" si="5"/>
        <v>0</v>
      </c>
      <c r="R24" s="241">
        <v>2</v>
      </c>
      <c r="S24" s="237">
        <f t="shared" si="6"/>
        <v>1</v>
      </c>
      <c r="T24" s="239">
        <f t="shared" si="7"/>
        <v>2.1505376344086021E-3</v>
      </c>
    </row>
    <row r="25" spans="1:20" ht="13.15" customHeight="1">
      <c r="A25" s="252"/>
      <c r="B25" s="192" t="s">
        <v>21</v>
      </c>
      <c r="C25" s="236">
        <v>5</v>
      </c>
      <c r="D25" s="237">
        <f t="shared" si="8"/>
        <v>1</v>
      </c>
      <c r="E25" s="238">
        <f t="shared" si="9"/>
        <v>5.5865921787709499E-3</v>
      </c>
      <c r="F25" s="236">
        <v>1</v>
      </c>
      <c r="G25" s="237">
        <f t="shared" si="10"/>
        <v>0.2</v>
      </c>
      <c r="H25" s="239">
        <f t="shared" si="0"/>
        <v>1.4492753623188406E-2</v>
      </c>
      <c r="I25" s="240">
        <v>0</v>
      </c>
      <c r="J25" s="237">
        <f t="shared" si="11"/>
        <v>0</v>
      </c>
      <c r="K25" s="238">
        <f t="shared" si="1"/>
        <v>0</v>
      </c>
      <c r="L25" s="236">
        <v>1</v>
      </c>
      <c r="M25" s="237">
        <f t="shared" si="2"/>
        <v>0.2</v>
      </c>
      <c r="N25" s="239">
        <f t="shared" si="3"/>
        <v>4.3478260869565216E-2</v>
      </c>
      <c r="O25" s="240">
        <v>1</v>
      </c>
      <c r="P25" s="237">
        <f t="shared" si="4"/>
        <v>0.2</v>
      </c>
      <c r="Q25" s="238">
        <f t="shared" si="5"/>
        <v>9.8039215686274508E-3</v>
      </c>
      <c r="R25" s="241">
        <v>5</v>
      </c>
      <c r="S25" s="237">
        <f t="shared" si="6"/>
        <v>1</v>
      </c>
      <c r="T25" s="239">
        <f t="shared" si="7"/>
        <v>5.3763440860215058E-3</v>
      </c>
    </row>
    <row r="26" spans="1:20" ht="13.15" customHeight="1">
      <c r="A26" s="252"/>
      <c r="B26" s="192" t="s">
        <v>17</v>
      </c>
      <c r="C26" s="236">
        <v>11</v>
      </c>
      <c r="D26" s="237">
        <f t="shared" si="8"/>
        <v>1</v>
      </c>
      <c r="E26" s="238">
        <f t="shared" si="9"/>
        <v>1.2290502793296089E-2</v>
      </c>
      <c r="F26" s="236">
        <v>6</v>
      </c>
      <c r="G26" s="237">
        <f t="shared" si="10"/>
        <v>0.54545454545454541</v>
      </c>
      <c r="H26" s="239">
        <f t="shared" si="0"/>
        <v>8.6956521739130432E-2</v>
      </c>
      <c r="I26" s="240">
        <v>0</v>
      </c>
      <c r="J26" s="237">
        <f t="shared" si="11"/>
        <v>0</v>
      </c>
      <c r="K26" s="238">
        <f t="shared" si="1"/>
        <v>0</v>
      </c>
      <c r="L26" s="236">
        <v>0</v>
      </c>
      <c r="M26" s="237">
        <f t="shared" si="2"/>
        <v>0</v>
      </c>
      <c r="N26" s="239">
        <f t="shared" si="3"/>
        <v>0</v>
      </c>
      <c r="O26" s="240">
        <v>1</v>
      </c>
      <c r="P26" s="237">
        <f t="shared" si="4"/>
        <v>9.0909090909090912E-2</v>
      </c>
      <c r="Q26" s="238">
        <f t="shared" si="5"/>
        <v>9.8039215686274508E-3</v>
      </c>
      <c r="R26" s="241">
        <v>11</v>
      </c>
      <c r="S26" s="237">
        <f t="shared" si="6"/>
        <v>1</v>
      </c>
      <c r="T26" s="239">
        <f t="shared" si="7"/>
        <v>1.1827956989247311E-2</v>
      </c>
    </row>
    <row r="27" spans="1:20" ht="13.15" customHeight="1">
      <c r="A27" s="252"/>
      <c r="B27" s="192" t="s">
        <v>18</v>
      </c>
      <c r="C27" s="236">
        <v>16</v>
      </c>
      <c r="D27" s="237">
        <f t="shared" si="8"/>
        <v>1</v>
      </c>
      <c r="E27" s="238">
        <f t="shared" si="9"/>
        <v>1.7877094972067038E-2</v>
      </c>
      <c r="F27" s="236">
        <v>0</v>
      </c>
      <c r="G27" s="237">
        <f t="shared" si="10"/>
        <v>0</v>
      </c>
      <c r="H27" s="239">
        <f t="shared" si="0"/>
        <v>0</v>
      </c>
      <c r="I27" s="240">
        <v>0</v>
      </c>
      <c r="J27" s="237">
        <f t="shared" si="11"/>
        <v>0</v>
      </c>
      <c r="K27" s="238">
        <f t="shared" si="1"/>
        <v>0</v>
      </c>
      <c r="L27" s="236">
        <v>0</v>
      </c>
      <c r="M27" s="237">
        <f t="shared" si="2"/>
        <v>0</v>
      </c>
      <c r="N27" s="239">
        <f t="shared" si="3"/>
        <v>0</v>
      </c>
      <c r="O27" s="240">
        <v>0</v>
      </c>
      <c r="P27" s="237">
        <f t="shared" si="4"/>
        <v>0</v>
      </c>
      <c r="Q27" s="238">
        <f t="shared" si="5"/>
        <v>0</v>
      </c>
      <c r="R27" s="241">
        <v>16</v>
      </c>
      <c r="S27" s="237">
        <f t="shared" si="6"/>
        <v>1</v>
      </c>
      <c r="T27" s="239">
        <f t="shared" si="7"/>
        <v>1.7204301075268817E-2</v>
      </c>
    </row>
    <row r="28" spans="1:20" ht="13.15" customHeight="1">
      <c r="A28" s="252"/>
      <c r="B28" s="192" t="s">
        <v>19</v>
      </c>
      <c r="C28" s="236">
        <v>34</v>
      </c>
      <c r="D28" s="237">
        <f t="shared" si="8"/>
        <v>1</v>
      </c>
      <c r="E28" s="238">
        <f t="shared" si="9"/>
        <v>3.798882681564246E-2</v>
      </c>
      <c r="F28" s="236">
        <v>0</v>
      </c>
      <c r="G28" s="237">
        <f t="shared" si="10"/>
        <v>0</v>
      </c>
      <c r="H28" s="239">
        <f t="shared" si="0"/>
        <v>0</v>
      </c>
      <c r="I28" s="240">
        <v>0</v>
      </c>
      <c r="J28" s="237">
        <f t="shared" si="11"/>
        <v>0</v>
      </c>
      <c r="K28" s="238">
        <f t="shared" si="1"/>
        <v>0</v>
      </c>
      <c r="L28" s="236">
        <v>0</v>
      </c>
      <c r="M28" s="237">
        <f t="shared" si="2"/>
        <v>0</v>
      </c>
      <c r="N28" s="239">
        <f t="shared" si="3"/>
        <v>0</v>
      </c>
      <c r="O28" s="240">
        <v>0</v>
      </c>
      <c r="P28" s="237">
        <f t="shared" si="4"/>
        <v>0</v>
      </c>
      <c r="Q28" s="238">
        <f t="shared" si="5"/>
        <v>0</v>
      </c>
      <c r="R28" s="241">
        <v>34</v>
      </c>
      <c r="S28" s="237">
        <f t="shared" si="6"/>
        <v>1</v>
      </c>
      <c r="T28" s="239">
        <f t="shared" si="7"/>
        <v>3.6559139784946237E-2</v>
      </c>
    </row>
    <row r="29" spans="1:20" ht="13.15" customHeight="1">
      <c r="A29" s="252"/>
      <c r="B29" s="192" t="s">
        <v>49</v>
      </c>
      <c r="C29" s="236">
        <v>20</v>
      </c>
      <c r="D29" s="237">
        <f t="shared" si="8"/>
        <v>0.95238095238095233</v>
      </c>
      <c r="E29" s="238">
        <f t="shared" si="9"/>
        <v>2.23463687150838E-2</v>
      </c>
      <c r="F29" s="236">
        <v>10</v>
      </c>
      <c r="G29" s="237">
        <f t="shared" si="10"/>
        <v>0.47619047619047616</v>
      </c>
      <c r="H29" s="239">
        <f t="shared" si="0"/>
        <v>0.14492753623188406</v>
      </c>
      <c r="I29" s="240">
        <v>3</v>
      </c>
      <c r="J29" s="237">
        <f t="shared" si="11"/>
        <v>0.14285714285714285</v>
      </c>
      <c r="K29" s="238">
        <f t="shared" si="1"/>
        <v>0.05</v>
      </c>
      <c r="L29" s="236">
        <v>4</v>
      </c>
      <c r="M29" s="237">
        <f t="shared" si="2"/>
        <v>0.19047619047619047</v>
      </c>
      <c r="N29" s="239">
        <f t="shared" si="3"/>
        <v>0.17391304347826086</v>
      </c>
      <c r="O29" s="240">
        <v>5</v>
      </c>
      <c r="P29" s="237">
        <f t="shared" si="4"/>
        <v>0.23809523809523808</v>
      </c>
      <c r="Q29" s="238">
        <f t="shared" si="5"/>
        <v>4.9019607843137254E-2</v>
      </c>
      <c r="R29" s="241">
        <v>21</v>
      </c>
      <c r="S29" s="237">
        <f t="shared" si="6"/>
        <v>1</v>
      </c>
      <c r="T29" s="239">
        <f t="shared" si="7"/>
        <v>2.2580645161290321E-2</v>
      </c>
    </row>
    <row r="30" spans="1:20" ht="13.15" customHeight="1">
      <c r="A30" s="252"/>
      <c r="B30" s="192" t="s">
        <v>50</v>
      </c>
      <c r="C30" s="236">
        <v>24</v>
      </c>
      <c r="D30" s="237">
        <f t="shared" si="8"/>
        <v>0.96</v>
      </c>
      <c r="E30" s="238">
        <f t="shared" si="9"/>
        <v>2.6815642458100558E-2</v>
      </c>
      <c r="F30" s="236">
        <v>0</v>
      </c>
      <c r="G30" s="237">
        <f t="shared" si="10"/>
        <v>0</v>
      </c>
      <c r="H30" s="239">
        <f t="shared" si="0"/>
        <v>0</v>
      </c>
      <c r="I30" s="240">
        <v>0</v>
      </c>
      <c r="J30" s="237">
        <f t="shared" si="11"/>
        <v>0</v>
      </c>
      <c r="K30" s="238">
        <f t="shared" si="1"/>
        <v>0</v>
      </c>
      <c r="L30" s="236">
        <v>0</v>
      </c>
      <c r="M30" s="237">
        <f t="shared" si="2"/>
        <v>0</v>
      </c>
      <c r="N30" s="239">
        <f t="shared" si="3"/>
        <v>0</v>
      </c>
      <c r="O30" s="240">
        <v>2</v>
      </c>
      <c r="P30" s="237">
        <f t="shared" si="4"/>
        <v>0.08</v>
      </c>
      <c r="Q30" s="238">
        <f t="shared" si="5"/>
        <v>1.9607843137254902E-2</v>
      </c>
      <c r="R30" s="241">
        <v>25</v>
      </c>
      <c r="S30" s="237">
        <f t="shared" si="6"/>
        <v>1</v>
      </c>
      <c r="T30" s="239">
        <f t="shared" si="7"/>
        <v>2.6881720430107527E-2</v>
      </c>
    </row>
    <row r="31" spans="1:20" ht="13.15" customHeight="1">
      <c r="A31" s="252"/>
      <c r="B31" s="192" t="s">
        <v>44</v>
      </c>
      <c r="C31" s="236">
        <v>58</v>
      </c>
      <c r="D31" s="237">
        <f t="shared" si="8"/>
        <v>1</v>
      </c>
      <c r="E31" s="238">
        <f t="shared" si="9"/>
        <v>6.4804469273743018E-2</v>
      </c>
      <c r="F31" s="236">
        <v>0</v>
      </c>
      <c r="G31" s="237">
        <f t="shared" si="10"/>
        <v>0</v>
      </c>
      <c r="H31" s="239">
        <f t="shared" si="0"/>
        <v>0</v>
      </c>
      <c r="I31" s="240">
        <v>0</v>
      </c>
      <c r="J31" s="237">
        <f t="shared" si="11"/>
        <v>0</v>
      </c>
      <c r="K31" s="238">
        <f t="shared" si="1"/>
        <v>0</v>
      </c>
      <c r="L31" s="236">
        <v>0</v>
      </c>
      <c r="M31" s="237">
        <f t="shared" si="2"/>
        <v>0</v>
      </c>
      <c r="N31" s="239">
        <f t="shared" si="3"/>
        <v>0</v>
      </c>
      <c r="O31" s="240">
        <v>0</v>
      </c>
      <c r="P31" s="237">
        <f t="shared" si="4"/>
        <v>0</v>
      </c>
      <c r="Q31" s="238">
        <f t="shared" si="5"/>
        <v>0</v>
      </c>
      <c r="R31" s="241">
        <v>58</v>
      </c>
      <c r="S31" s="237">
        <f t="shared" si="6"/>
        <v>1</v>
      </c>
      <c r="T31" s="239">
        <f t="shared" si="7"/>
        <v>6.236559139784946E-2</v>
      </c>
    </row>
    <row r="32" spans="1:20" ht="13.15" customHeight="1">
      <c r="A32" s="252"/>
      <c r="B32" s="192" t="s">
        <v>20</v>
      </c>
      <c r="C32" s="236">
        <v>20</v>
      </c>
      <c r="D32" s="237">
        <f t="shared" si="8"/>
        <v>1</v>
      </c>
      <c r="E32" s="238">
        <f t="shared" si="9"/>
        <v>2.23463687150838E-2</v>
      </c>
      <c r="F32" s="236">
        <v>0</v>
      </c>
      <c r="G32" s="237">
        <f t="shared" si="10"/>
        <v>0</v>
      </c>
      <c r="H32" s="239">
        <f t="shared" si="0"/>
        <v>0</v>
      </c>
      <c r="I32" s="240">
        <v>0</v>
      </c>
      <c r="J32" s="237">
        <f t="shared" si="11"/>
        <v>0</v>
      </c>
      <c r="K32" s="238">
        <f t="shared" si="1"/>
        <v>0</v>
      </c>
      <c r="L32" s="236">
        <v>0</v>
      </c>
      <c r="M32" s="237">
        <f t="shared" si="2"/>
        <v>0</v>
      </c>
      <c r="N32" s="239">
        <f t="shared" si="3"/>
        <v>0</v>
      </c>
      <c r="O32" s="240">
        <v>0</v>
      </c>
      <c r="P32" s="237">
        <f t="shared" si="4"/>
        <v>0</v>
      </c>
      <c r="Q32" s="238">
        <f t="shared" si="5"/>
        <v>0</v>
      </c>
      <c r="R32" s="241">
        <v>20</v>
      </c>
      <c r="S32" s="237">
        <f t="shared" si="6"/>
        <v>1</v>
      </c>
      <c r="T32" s="239">
        <f t="shared" si="7"/>
        <v>2.1505376344086023E-2</v>
      </c>
    </row>
    <row r="33" spans="1:20" ht="13.15" customHeight="1">
      <c r="A33" s="252"/>
      <c r="B33" s="192" t="s">
        <v>7</v>
      </c>
      <c r="C33" s="236">
        <v>43</v>
      </c>
      <c r="D33" s="237">
        <f t="shared" si="8"/>
        <v>0.79629629629629628</v>
      </c>
      <c r="E33" s="238">
        <f t="shared" si="9"/>
        <v>4.8044692737430165E-2</v>
      </c>
      <c r="F33" s="236">
        <v>18</v>
      </c>
      <c r="G33" s="237">
        <f t="shared" si="10"/>
        <v>0.33333333333333331</v>
      </c>
      <c r="H33" s="239">
        <f t="shared" si="0"/>
        <v>0.2608695652173913</v>
      </c>
      <c r="I33" s="240">
        <v>13</v>
      </c>
      <c r="J33" s="237">
        <f t="shared" si="11"/>
        <v>0.24074074074074073</v>
      </c>
      <c r="K33" s="238">
        <f t="shared" si="1"/>
        <v>0.21666666666666667</v>
      </c>
      <c r="L33" s="236">
        <v>7</v>
      </c>
      <c r="M33" s="237">
        <f t="shared" si="2"/>
        <v>0.12962962962962962</v>
      </c>
      <c r="N33" s="239">
        <f t="shared" si="3"/>
        <v>0.30434782608695654</v>
      </c>
      <c r="O33" s="240">
        <v>27</v>
      </c>
      <c r="P33" s="237">
        <f t="shared" si="4"/>
        <v>0.5</v>
      </c>
      <c r="Q33" s="238">
        <f t="shared" si="5"/>
        <v>0.26470588235294118</v>
      </c>
      <c r="R33" s="241">
        <v>54</v>
      </c>
      <c r="S33" s="237">
        <f t="shared" si="6"/>
        <v>1</v>
      </c>
      <c r="T33" s="239">
        <f t="shared" si="7"/>
        <v>5.8064516129032261E-2</v>
      </c>
    </row>
    <row r="34" spans="1:20" ht="13.15" customHeight="1">
      <c r="A34" s="252"/>
      <c r="B34" s="192" t="s">
        <v>29</v>
      </c>
      <c r="C34" s="236">
        <v>18</v>
      </c>
      <c r="D34" s="237">
        <f t="shared" si="8"/>
        <v>1</v>
      </c>
      <c r="E34" s="238">
        <f t="shared" si="9"/>
        <v>2.0111731843575419E-2</v>
      </c>
      <c r="F34" s="236">
        <v>2</v>
      </c>
      <c r="G34" s="237">
        <f t="shared" si="10"/>
        <v>0.1111111111111111</v>
      </c>
      <c r="H34" s="239">
        <f t="shared" si="0"/>
        <v>2.8985507246376812E-2</v>
      </c>
      <c r="I34" s="240">
        <v>2</v>
      </c>
      <c r="J34" s="237">
        <f t="shared" si="11"/>
        <v>0.1111111111111111</v>
      </c>
      <c r="K34" s="238">
        <f t="shared" si="1"/>
        <v>3.3333333333333333E-2</v>
      </c>
      <c r="L34" s="236">
        <v>0</v>
      </c>
      <c r="M34" s="237">
        <f t="shared" si="2"/>
        <v>0</v>
      </c>
      <c r="N34" s="239">
        <f t="shared" si="3"/>
        <v>0</v>
      </c>
      <c r="O34" s="240">
        <v>3</v>
      </c>
      <c r="P34" s="237">
        <f t="shared" si="4"/>
        <v>0.16666666666666666</v>
      </c>
      <c r="Q34" s="238">
        <f t="shared" si="5"/>
        <v>2.9411764705882353E-2</v>
      </c>
      <c r="R34" s="241">
        <v>18</v>
      </c>
      <c r="S34" s="237">
        <f t="shared" si="6"/>
        <v>1</v>
      </c>
      <c r="T34" s="239">
        <f t="shared" si="7"/>
        <v>1.935483870967742E-2</v>
      </c>
    </row>
    <row r="35" spans="1:20" ht="13.15" customHeight="1">
      <c r="A35" s="252"/>
      <c r="B35" s="192" t="s">
        <v>3</v>
      </c>
      <c r="C35" s="236">
        <v>17</v>
      </c>
      <c r="D35" s="237">
        <f t="shared" si="8"/>
        <v>1</v>
      </c>
      <c r="E35" s="238">
        <f t="shared" si="9"/>
        <v>1.899441340782123E-2</v>
      </c>
      <c r="F35" s="236">
        <v>0</v>
      </c>
      <c r="G35" s="237">
        <f t="shared" si="10"/>
        <v>0</v>
      </c>
      <c r="H35" s="239">
        <f t="shared" si="0"/>
        <v>0</v>
      </c>
      <c r="I35" s="240">
        <v>0</v>
      </c>
      <c r="J35" s="237">
        <f t="shared" si="11"/>
        <v>0</v>
      </c>
      <c r="K35" s="238">
        <f t="shared" si="1"/>
        <v>0</v>
      </c>
      <c r="L35" s="236">
        <v>0</v>
      </c>
      <c r="M35" s="237">
        <f t="shared" si="2"/>
        <v>0</v>
      </c>
      <c r="N35" s="239">
        <f t="shared" si="3"/>
        <v>0</v>
      </c>
      <c r="O35" s="240">
        <v>0</v>
      </c>
      <c r="P35" s="237">
        <f t="shared" si="4"/>
        <v>0</v>
      </c>
      <c r="Q35" s="238">
        <f t="shared" si="5"/>
        <v>0</v>
      </c>
      <c r="R35" s="241">
        <v>17</v>
      </c>
      <c r="S35" s="237">
        <f t="shared" si="6"/>
        <v>1</v>
      </c>
      <c r="T35" s="239">
        <f t="shared" si="7"/>
        <v>1.8279569892473119E-2</v>
      </c>
    </row>
    <row r="36" spans="1:20" ht="13.15" customHeight="1">
      <c r="A36" s="252"/>
      <c r="B36" s="192" t="s">
        <v>165</v>
      </c>
      <c r="C36" s="236">
        <v>12</v>
      </c>
      <c r="D36" s="237">
        <f t="shared" si="8"/>
        <v>0.92307692307692313</v>
      </c>
      <c r="E36" s="238">
        <f t="shared" si="9"/>
        <v>1.3407821229050279E-2</v>
      </c>
      <c r="F36" s="236">
        <v>2</v>
      </c>
      <c r="G36" s="237">
        <f t="shared" si="10"/>
        <v>0.15384615384615385</v>
      </c>
      <c r="H36" s="239">
        <f t="shared" si="0"/>
        <v>2.8985507246376812E-2</v>
      </c>
      <c r="I36" s="240">
        <v>8</v>
      </c>
      <c r="J36" s="237">
        <f t="shared" si="11"/>
        <v>0.61538461538461542</v>
      </c>
      <c r="K36" s="238">
        <f t="shared" si="1"/>
        <v>0.13333333333333333</v>
      </c>
      <c r="L36" s="236">
        <v>5</v>
      </c>
      <c r="M36" s="237">
        <f t="shared" si="2"/>
        <v>0.38461538461538464</v>
      </c>
      <c r="N36" s="239">
        <f t="shared" si="3"/>
        <v>0.21739130434782608</v>
      </c>
      <c r="O36" s="240">
        <v>3</v>
      </c>
      <c r="P36" s="237">
        <f t="shared" si="4"/>
        <v>0.23076923076923078</v>
      </c>
      <c r="Q36" s="238">
        <f t="shared" si="5"/>
        <v>2.9411764705882353E-2</v>
      </c>
      <c r="R36" s="241">
        <v>13</v>
      </c>
      <c r="S36" s="237">
        <f t="shared" si="6"/>
        <v>1</v>
      </c>
      <c r="T36" s="239">
        <f t="shared" si="7"/>
        <v>1.3978494623655914E-2</v>
      </c>
    </row>
    <row r="37" spans="1:20" ht="13.15" customHeight="1">
      <c r="A37" s="252"/>
      <c r="B37" s="196"/>
      <c r="C37" s="241"/>
      <c r="D37" s="253"/>
      <c r="E37" s="238"/>
      <c r="F37" s="241"/>
      <c r="G37" s="253"/>
      <c r="H37" s="239"/>
      <c r="I37" s="254"/>
      <c r="J37" s="253"/>
      <c r="K37" s="238"/>
      <c r="L37" s="241"/>
      <c r="M37" s="253"/>
      <c r="N37" s="239"/>
      <c r="O37" s="254"/>
      <c r="P37" s="253"/>
      <c r="Q37" s="238"/>
      <c r="R37" s="241"/>
      <c r="S37" s="253"/>
      <c r="T37" s="239"/>
    </row>
    <row r="38" spans="1:20" ht="13.15" customHeight="1">
      <c r="A38" s="255"/>
      <c r="B38" s="256" t="s">
        <v>22</v>
      </c>
      <c r="C38" s="257">
        <f>SUM(C7:C37)</f>
        <v>895</v>
      </c>
      <c r="D38" s="245">
        <f>IF($R38=0,0,C38/$R38)</f>
        <v>0.9623655913978495</v>
      </c>
      <c r="E38" s="246">
        <f>IF(C$38=0,0,C38/C$38)</f>
        <v>1</v>
      </c>
      <c r="F38" s="257">
        <f>SUM(F7:F37)</f>
        <v>69</v>
      </c>
      <c r="G38" s="245">
        <f>IF($R38=0,0,F38/$R38)</f>
        <v>7.4193548387096769E-2</v>
      </c>
      <c r="H38" s="247">
        <f>IF(F$38=0,0,F38/F$38)</f>
        <v>1</v>
      </c>
      <c r="I38" s="258">
        <f>SUM(I7:I37)</f>
        <v>60</v>
      </c>
      <c r="J38" s="245">
        <f>IF($R38=0,0,I38/$R38)</f>
        <v>6.4516129032258063E-2</v>
      </c>
      <c r="K38" s="246">
        <f>IF(I$38=0,0,I38/I$38)</f>
        <v>1</v>
      </c>
      <c r="L38" s="257">
        <f>SUM(L7:L37)</f>
        <v>23</v>
      </c>
      <c r="M38" s="245">
        <f>IF($R38=0,0,L38/$R38)</f>
        <v>2.4731182795698924E-2</v>
      </c>
      <c r="N38" s="247">
        <f>IF(L$38=0,0,L38/L$38)</f>
        <v>1</v>
      </c>
      <c r="O38" s="258">
        <f>SUM(O7:O37)</f>
        <v>102</v>
      </c>
      <c r="P38" s="245">
        <f>IF($R38=0,0,O38/$R38)</f>
        <v>0.10967741935483871</v>
      </c>
      <c r="Q38" s="246">
        <f>IF(O$38=0,0,O38/O$38)</f>
        <v>1</v>
      </c>
      <c r="R38" s="257">
        <f>SUM(R7:R37)</f>
        <v>930</v>
      </c>
      <c r="S38" s="245">
        <f>IF($R38=0,0,R38/$R38)</f>
        <v>1</v>
      </c>
      <c r="T38" s="247">
        <f>IF(R$38=0,0,R38/R$38)</f>
        <v>1</v>
      </c>
    </row>
    <row r="40" spans="1:20" ht="13.5" thickBot="1">
      <c r="A40" s="8" t="s">
        <v>64</v>
      </c>
    </row>
    <row r="41" spans="1:20">
      <c r="A41" s="177" t="s">
        <v>0</v>
      </c>
      <c r="B41" s="177"/>
      <c r="C41" s="653" t="s">
        <v>92</v>
      </c>
      <c r="D41" s="653"/>
      <c r="E41" s="653"/>
      <c r="F41" s="653"/>
      <c r="G41" s="653"/>
      <c r="H41" s="653"/>
      <c r="I41" s="653"/>
      <c r="J41" s="653"/>
      <c r="K41" s="653"/>
      <c r="L41" s="653"/>
      <c r="M41" s="653"/>
      <c r="N41" s="653"/>
      <c r="O41" s="653"/>
      <c r="P41" s="653"/>
      <c r="Q41" s="653"/>
      <c r="R41" s="653"/>
      <c r="S41" s="653"/>
      <c r="T41" s="653"/>
    </row>
    <row r="42" spans="1:20" ht="12" customHeight="1">
      <c r="A42" s="22"/>
      <c r="B42" s="22"/>
      <c r="C42" s="644" t="s">
        <v>93</v>
      </c>
      <c r="D42" s="644"/>
      <c r="E42" s="645"/>
      <c r="F42" s="646" t="s">
        <v>94</v>
      </c>
      <c r="G42" s="644"/>
      <c r="H42" s="645"/>
      <c r="I42" s="646" t="s">
        <v>95</v>
      </c>
      <c r="J42" s="644"/>
      <c r="K42" s="645"/>
      <c r="L42" s="642" t="s">
        <v>96</v>
      </c>
      <c r="M42" s="643"/>
      <c r="N42" s="647"/>
      <c r="O42" s="642" t="s">
        <v>97</v>
      </c>
      <c r="P42" s="643"/>
      <c r="Q42" s="647"/>
      <c r="R42" s="642" t="s">
        <v>22</v>
      </c>
      <c r="S42" s="643"/>
      <c r="T42" s="643"/>
    </row>
    <row r="43" spans="1:20" ht="12.75" thickBot="1">
      <c r="A43" s="178"/>
      <c r="B43" s="178"/>
      <c r="C43" s="29" t="s">
        <v>60</v>
      </c>
      <c r="D43" s="30" t="s">
        <v>61</v>
      </c>
      <c r="E43" s="30" t="s">
        <v>62</v>
      </c>
      <c r="F43" s="30" t="s">
        <v>60</v>
      </c>
      <c r="G43" s="30" t="s">
        <v>61</v>
      </c>
      <c r="H43" s="30" t="s">
        <v>62</v>
      </c>
      <c r="I43" s="30" t="s">
        <v>60</v>
      </c>
      <c r="J43" s="30" t="s">
        <v>61</v>
      </c>
      <c r="K43" s="30" t="s">
        <v>62</v>
      </c>
      <c r="L43" s="30" t="s">
        <v>60</v>
      </c>
      <c r="M43" s="30" t="s">
        <v>61</v>
      </c>
      <c r="N43" s="30" t="s">
        <v>62</v>
      </c>
      <c r="O43" s="30" t="s">
        <v>60</v>
      </c>
      <c r="P43" s="30" t="s">
        <v>61</v>
      </c>
      <c r="Q43" s="31" t="s">
        <v>62</v>
      </c>
      <c r="R43" s="30" t="s">
        <v>60</v>
      </c>
      <c r="S43" s="30" t="s">
        <v>61</v>
      </c>
      <c r="T43" s="31" t="s">
        <v>62</v>
      </c>
    </row>
    <row r="44" spans="1:20" ht="13.5">
      <c r="A44" s="17" t="s">
        <v>23</v>
      </c>
      <c r="B44" s="32" t="s">
        <v>1</v>
      </c>
      <c r="C44" s="33">
        <v>29</v>
      </c>
      <c r="D44" s="34">
        <v>0.93500000000000005</v>
      </c>
      <c r="E44" s="34">
        <v>4.1000000000000002E-2</v>
      </c>
      <c r="F44" s="35">
        <v>1</v>
      </c>
      <c r="G44" s="34">
        <v>3.2000000000000001E-2</v>
      </c>
      <c r="H44" s="34">
        <v>0.04</v>
      </c>
      <c r="I44" s="35">
        <v>0</v>
      </c>
      <c r="J44" s="34">
        <v>0</v>
      </c>
      <c r="K44" s="34">
        <v>0</v>
      </c>
      <c r="L44" s="35">
        <v>0</v>
      </c>
      <c r="M44" s="34">
        <v>0</v>
      </c>
      <c r="N44" s="34">
        <v>0</v>
      </c>
      <c r="O44" s="35">
        <v>3</v>
      </c>
      <c r="P44" s="34">
        <v>9.7000000000000003E-2</v>
      </c>
      <c r="Q44" s="36">
        <v>5.8999999999999997E-2</v>
      </c>
      <c r="R44" s="35">
        <v>31</v>
      </c>
      <c r="S44" s="34">
        <v>1</v>
      </c>
      <c r="T44" s="36">
        <v>4.2000000000000003E-2</v>
      </c>
    </row>
    <row r="45" spans="1:20" ht="13.5">
      <c r="A45" s="21"/>
      <c r="B45" s="37" t="s">
        <v>2</v>
      </c>
      <c r="C45" s="38">
        <v>12</v>
      </c>
      <c r="D45" s="39">
        <v>1</v>
      </c>
      <c r="E45" s="39">
        <v>1.7000000000000001E-2</v>
      </c>
      <c r="F45" s="40">
        <v>1</v>
      </c>
      <c r="G45" s="39">
        <v>8.3000000000000004E-2</v>
      </c>
      <c r="H45" s="39">
        <v>0.04</v>
      </c>
      <c r="I45" s="40">
        <v>2</v>
      </c>
      <c r="J45" s="39">
        <v>0.16700000000000001</v>
      </c>
      <c r="K45" s="39">
        <v>6.0999999999999999E-2</v>
      </c>
      <c r="L45" s="40">
        <v>0</v>
      </c>
      <c r="M45" s="39">
        <v>0</v>
      </c>
      <c r="N45" s="39">
        <v>0</v>
      </c>
      <c r="O45" s="40">
        <v>2</v>
      </c>
      <c r="P45" s="39">
        <v>0.16700000000000001</v>
      </c>
      <c r="Q45" s="41">
        <v>3.9E-2</v>
      </c>
      <c r="R45" s="40">
        <v>12</v>
      </c>
      <c r="S45" s="39">
        <v>1</v>
      </c>
      <c r="T45" s="41">
        <v>1.6E-2</v>
      </c>
    </row>
    <row r="46" spans="1:20" ht="13.5">
      <c r="A46" s="21"/>
      <c r="B46" s="37" t="s">
        <v>12</v>
      </c>
      <c r="C46" s="38">
        <v>15</v>
      </c>
      <c r="D46" s="39">
        <v>1</v>
      </c>
      <c r="E46" s="39">
        <v>2.1000000000000001E-2</v>
      </c>
      <c r="F46" s="40">
        <v>0</v>
      </c>
      <c r="G46" s="39">
        <v>0</v>
      </c>
      <c r="H46" s="39">
        <v>0</v>
      </c>
      <c r="I46" s="40">
        <v>0</v>
      </c>
      <c r="J46" s="39">
        <v>0</v>
      </c>
      <c r="K46" s="39">
        <v>0</v>
      </c>
      <c r="L46" s="40">
        <v>0</v>
      </c>
      <c r="M46" s="39">
        <v>0</v>
      </c>
      <c r="N46" s="39">
        <v>0</v>
      </c>
      <c r="O46" s="40">
        <v>0</v>
      </c>
      <c r="P46" s="39">
        <v>0</v>
      </c>
      <c r="Q46" s="41">
        <v>0</v>
      </c>
      <c r="R46" s="40">
        <v>15</v>
      </c>
      <c r="S46" s="39">
        <v>1</v>
      </c>
      <c r="T46" s="41">
        <v>2.1000000000000001E-2</v>
      </c>
    </row>
    <row r="47" spans="1:20" ht="13.5">
      <c r="A47" s="21"/>
      <c r="B47" s="37" t="s">
        <v>4</v>
      </c>
      <c r="C47" s="38">
        <v>65</v>
      </c>
      <c r="D47" s="39">
        <v>0.98499999999999999</v>
      </c>
      <c r="E47" s="39">
        <v>9.1999999999999998E-2</v>
      </c>
      <c r="F47" s="40">
        <v>0</v>
      </c>
      <c r="G47" s="39">
        <v>0</v>
      </c>
      <c r="H47" s="39">
        <v>0</v>
      </c>
      <c r="I47" s="40">
        <v>5</v>
      </c>
      <c r="J47" s="39">
        <v>7.5999999999999998E-2</v>
      </c>
      <c r="K47" s="39">
        <v>0.152</v>
      </c>
      <c r="L47" s="40">
        <v>0</v>
      </c>
      <c r="M47" s="39">
        <v>0</v>
      </c>
      <c r="N47" s="39">
        <v>0</v>
      </c>
      <c r="O47" s="40">
        <v>2</v>
      </c>
      <c r="P47" s="39">
        <v>0.03</v>
      </c>
      <c r="Q47" s="41">
        <v>3.9E-2</v>
      </c>
      <c r="R47" s="40">
        <v>66</v>
      </c>
      <c r="S47" s="39">
        <v>1</v>
      </c>
      <c r="T47" s="41">
        <v>0.09</v>
      </c>
    </row>
    <row r="48" spans="1:20" ht="13.5">
      <c r="A48" s="21"/>
      <c r="B48" s="37" t="s">
        <v>6</v>
      </c>
      <c r="C48" s="38">
        <v>10</v>
      </c>
      <c r="D48" s="39">
        <v>1</v>
      </c>
      <c r="E48" s="39">
        <v>1.4E-2</v>
      </c>
      <c r="F48" s="40">
        <v>1</v>
      </c>
      <c r="G48" s="39">
        <v>0.1</v>
      </c>
      <c r="H48" s="39">
        <v>0.04</v>
      </c>
      <c r="I48" s="40">
        <v>0</v>
      </c>
      <c r="J48" s="39">
        <v>0</v>
      </c>
      <c r="K48" s="39">
        <v>0</v>
      </c>
      <c r="L48" s="40">
        <v>0</v>
      </c>
      <c r="M48" s="39">
        <v>0</v>
      </c>
      <c r="N48" s="39">
        <v>0</v>
      </c>
      <c r="O48" s="40">
        <v>0</v>
      </c>
      <c r="P48" s="39">
        <v>0</v>
      </c>
      <c r="Q48" s="41">
        <v>0</v>
      </c>
      <c r="R48" s="40">
        <v>10</v>
      </c>
      <c r="S48" s="39">
        <v>1</v>
      </c>
      <c r="T48" s="41">
        <v>1.4E-2</v>
      </c>
    </row>
    <row r="49" spans="1:20" ht="13.5">
      <c r="A49" s="21"/>
      <c r="B49" s="37" t="s">
        <v>8</v>
      </c>
      <c r="C49" s="38">
        <v>12</v>
      </c>
      <c r="D49" s="39">
        <v>1</v>
      </c>
      <c r="E49" s="39">
        <v>1.7000000000000001E-2</v>
      </c>
      <c r="F49" s="40">
        <v>0</v>
      </c>
      <c r="G49" s="39">
        <v>0</v>
      </c>
      <c r="H49" s="39">
        <v>0</v>
      </c>
      <c r="I49" s="40">
        <v>0</v>
      </c>
      <c r="J49" s="39">
        <v>0</v>
      </c>
      <c r="K49" s="39">
        <v>0</v>
      </c>
      <c r="L49" s="40">
        <v>0</v>
      </c>
      <c r="M49" s="39">
        <v>0</v>
      </c>
      <c r="N49" s="39">
        <v>0</v>
      </c>
      <c r="O49" s="40">
        <v>0</v>
      </c>
      <c r="P49" s="39">
        <v>0</v>
      </c>
      <c r="Q49" s="41">
        <v>0</v>
      </c>
      <c r="R49" s="40">
        <v>12</v>
      </c>
      <c r="S49" s="39">
        <v>1</v>
      </c>
      <c r="T49" s="41">
        <v>1.6E-2</v>
      </c>
    </row>
    <row r="50" spans="1:20" ht="13.5">
      <c r="A50" s="21"/>
      <c r="B50" s="37" t="s">
        <v>9</v>
      </c>
      <c r="C50" s="38">
        <v>34</v>
      </c>
      <c r="D50" s="39">
        <v>1</v>
      </c>
      <c r="E50" s="39">
        <v>4.8000000000000001E-2</v>
      </c>
      <c r="F50" s="40">
        <v>3</v>
      </c>
      <c r="G50" s="39">
        <v>8.7999999999999995E-2</v>
      </c>
      <c r="H50" s="39">
        <v>0.12</v>
      </c>
      <c r="I50" s="40">
        <v>1</v>
      </c>
      <c r="J50" s="39">
        <v>2.9000000000000001E-2</v>
      </c>
      <c r="K50" s="39">
        <v>0.03</v>
      </c>
      <c r="L50" s="40">
        <v>0</v>
      </c>
      <c r="M50" s="39">
        <v>0</v>
      </c>
      <c r="N50" s="39">
        <v>0</v>
      </c>
      <c r="O50" s="40">
        <v>4</v>
      </c>
      <c r="P50" s="39">
        <v>0.11799999999999999</v>
      </c>
      <c r="Q50" s="41">
        <v>7.8E-2</v>
      </c>
      <c r="R50" s="40">
        <v>34</v>
      </c>
      <c r="S50" s="39">
        <v>1</v>
      </c>
      <c r="T50" s="41">
        <v>4.7E-2</v>
      </c>
    </row>
    <row r="51" spans="1:20" ht="13.5">
      <c r="A51" s="21"/>
      <c r="B51" s="37" t="s">
        <v>10</v>
      </c>
      <c r="C51" s="38">
        <v>21</v>
      </c>
      <c r="D51" s="39">
        <v>0.95499999999999996</v>
      </c>
      <c r="E51" s="39">
        <v>0.03</v>
      </c>
      <c r="F51" s="40">
        <v>1</v>
      </c>
      <c r="G51" s="39">
        <v>4.4999999999999998E-2</v>
      </c>
      <c r="H51" s="39">
        <v>0.04</v>
      </c>
      <c r="I51" s="40">
        <v>0</v>
      </c>
      <c r="J51" s="39">
        <v>0</v>
      </c>
      <c r="K51" s="39">
        <v>0</v>
      </c>
      <c r="L51" s="40">
        <v>0</v>
      </c>
      <c r="M51" s="39">
        <v>0</v>
      </c>
      <c r="N51" s="39">
        <v>0</v>
      </c>
      <c r="O51" s="40">
        <v>0</v>
      </c>
      <c r="P51" s="39">
        <v>0</v>
      </c>
      <c r="Q51" s="41">
        <v>0</v>
      </c>
      <c r="R51" s="40">
        <v>22</v>
      </c>
      <c r="S51" s="39">
        <v>1</v>
      </c>
      <c r="T51" s="41">
        <v>0.03</v>
      </c>
    </row>
    <row r="52" spans="1:20" ht="13.5">
      <c r="A52" s="21"/>
      <c r="B52" s="37" t="s">
        <v>5</v>
      </c>
      <c r="C52" s="38">
        <v>126</v>
      </c>
      <c r="D52" s="39">
        <v>0.95499999999999996</v>
      </c>
      <c r="E52" s="39">
        <v>0.17799999999999999</v>
      </c>
      <c r="F52" s="40">
        <v>5</v>
      </c>
      <c r="G52" s="39">
        <v>3.7999999999999999E-2</v>
      </c>
      <c r="H52" s="39">
        <v>0.2</v>
      </c>
      <c r="I52" s="40">
        <v>15</v>
      </c>
      <c r="J52" s="39">
        <v>0.114</v>
      </c>
      <c r="K52" s="39">
        <v>0.45500000000000002</v>
      </c>
      <c r="L52" s="40">
        <v>0</v>
      </c>
      <c r="M52" s="39">
        <v>0</v>
      </c>
      <c r="N52" s="39">
        <v>0</v>
      </c>
      <c r="O52" s="40">
        <v>6</v>
      </c>
      <c r="P52" s="39">
        <v>4.4999999999999998E-2</v>
      </c>
      <c r="Q52" s="41">
        <v>0.11799999999999999</v>
      </c>
      <c r="R52" s="40">
        <v>132</v>
      </c>
      <c r="S52" s="39">
        <v>1</v>
      </c>
      <c r="T52" s="41">
        <v>0.18099999999999999</v>
      </c>
    </row>
    <row r="53" spans="1:20" ht="13.5">
      <c r="A53" s="21"/>
      <c r="B53" s="37" t="s">
        <v>11</v>
      </c>
      <c r="C53" s="38">
        <v>14</v>
      </c>
      <c r="D53" s="39">
        <v>1</v>
      </c>
      <c r="E53" s="39">
        <v>0.02</v>
      </c>
      <c r="F53" s="40">
        <v>0</v>
      </c>
      <c r="G53" s="39">
        <v>0</v>
      </c>
      <c r="H53" s="39">
        <v>0</v>
      </c>
      <c r="I53" s="40">
        <v>0</v>
      </c>
      <c r="J53" s="39">
        <v>0</v>
      </c>
      <c r="K53" s="39">
        <v>0</v>
      </c>
      <c r="L53" s="40">
        <v>0</v>
      </c>
      <c r="M53" s="39">
        <v>0</v>
      </c>
      <c r="N53" s="39">
        <v>0</v>
      </c>
      <c r="O53" s="40">
        <v>0</v>
      </c>
      <c r="P53" s="39">
        <v>0</v>
      </c>
      <c r="Q53" s="41">
        <v>0</v>
      </c>
      <c r="R53" s="40">
        <v>14</v>
      </c>
      <c r="S53" s="39">
        <v>1</v>
      </c>
      <c r="T53" s="41">
        <v>1.9E-2</v>
      </c>
    </row>
    <row r="54" spans="1:20" ht="13.5">
      <c r="A54" s="21"/>
      <c r="B54" s="37" t="s">
        <v>13</v>
      </c>
      <c r="C54" s="38">
        <v>2</v>
      </c>
      <c r="D54" s="39">
        <v>1</v>
      </c>
      <c r="E54" s="39">
        <v>3.0000000000000001E-3</v>
      </c>
      <c r="F54" s="40">
        <v>0</v>
      </c>
      <c r="G54" s="39">
        <v>0</v>
      </c>
      <c r="H54" s="39">
        <v>0</v>
      </c>
      <c r="I54" s="40">
        <v>1</v>
      </c>
      <c r="J54" s="39">
        <v>0.5</v>
      </c>
      <c r="K54" s="39">
        <v>0.03</v>
      </c>
      <c r="L54" s="40">
        <v>0</v>
      </c>
      <c r="M54" s="39">
        <v>0</v>
      </c>
      <c r="N54" s="39">
        <v>0</v>
      </c>
      <c r="O54" s="40">
        <v>0</v>
      </c>
      <c r="P54" s="39">
        <v>0</v>
      </c>
      <c r="Q54" s="41">
        <v>0</v>
      </c>
      <c r="R54" s="40">
        <v>2</v>
      </c>
      <c r="S54" s="39">
        <v>1</v>
      </c>
      <c r="T54" s="41">
        <v>3.0000000000000001E-3</v>
      </c>
    </row>
    <row r="55" spans="1:20" ht="13.5">
      <c r="A55" s="21"/>
      <c r="B55" s="37" t="s">
        <v>14</v>
      </c>
      <c r="C55" s="38">
        <v>42</v>
      </c>
      <c r="D55" s="39">
        <v>1</v>
      </c>
      <c r="E55" s="39">
        <v>5.8999999999999997E-2</v>
      </c>
      <c r="F55" s="40">
        <v>0</v>
      </c>
      <c r="G55" s="39">
        <v>0</v>
      </c>
      <c r="H55" s="39">
        <v>0</v>
      </c>
      <c r="I55" s="40">
        <v>0</v>
      </c>
      <c r="J55" s="39">
        <v>0</v>
      </c>
      <c r="K55" s="39">
        <v>0</v>
      </c>
      <c r="L55" s="40">
        <v>0</v>
      </c>
      <c r="M55" s="39">
        <v>0</v>
      </c>
      <c r="N55" s="39">
        <v>0</v>
      </c>
      <c r="O55" s="40">
        <v>0</v>
      </c>
      <c r="P55" s="39">
        <v>0</v>
      </c>
      <c r="Q55" s="41">
        <v>0</v>
      </c>
      <c r="R55" s="40">
        <v>42</v>
      </c>
      <c r="S55" s="39">
        <v>1</v>
      </c>
      <c r="T55" s="41">
        <v>5.8000000000000003E-2</v>
      </c>
    </row>
    <row r="56" spans="1:20" ht="13.5">
      <c r="A56" s="21"/>
      <c r="B56" s="37" t="s">
        <v>15</v>
      </c>
      <c r="C56" s="38">
        <v>51</v>
      </c>
      <c r="D56" s="39">
        <v>0.94399999999999995</v>
      </c>
      <c r="E56" s="39">
        <v>7.1999999999999995E-2</v>
      </c>
      <c r="F56" s="40">
        <v>0</v>
      </c>
      <c r="G56" s="39">
        <v>0</v>
      </c>
      <c r="H56" s="39">
        <v>0</v>
      </c>
      <c r="I56" s="40">
        <v>1</v>
      </c>
      <c r="J56" s="39">
        <v>1.9E-2</v>
      </c>
      <c r="K56" s="39">
        <v>0.03</v>
      </c>
      <c r="L56" s="40">
        <v>0</v>
      </c>
      <c r="M56" s="39">
        <v>0</v>
      </c>
      <c r="N56" s="39">
        <v>0</v>
      </c>
      <c r="O56" s="40">
        <v>8</v>
      </c>
      <c r="P56" s="39">
        <v>0.14799999999999999</v>
      </c>
      <c r="Q56" s="41">
        <v>0.157</v>
      </c>
      <c r="R56" s="40">
        <v>54</v>
      </c>
      <c r="S56" s="39">
        <v>1</v>
      </c>
      <c r="T56" s="41">
        <v>7.3999999999999996E-2</v>
      </c>
    </row>
    <row r="57" spans="1:20" ht="13.5">
      <c r="A57" s="21"/>
      <c r="B57" s="37" t="s">
        <v>16</v>
      </c>
      <c r="C57" s="38">
        <v>21</v>
      </c>
      <c r="D57" s="39">
        <v>1</v>
      </c>
      <c r="E57" s="39">
        <v>0.03</v>
      </c>
      <c r="F57" s="40">
        <v>0</v>
      </c>
      <c r="G57" s="39">
        <v>0</v>
      </c>
      <c r="H57" s="39">
        <v>0</v>
      </c>
      <c r="I57" s="40">
        <v>0</v>
      </c>
      <c r="J57" s="39">
        <v>0</v>
      </c>
      <c r="K57" s="39">
        <v>0</v>
      </c>
      <c r="L57" s="40">
        <v>0</v>
      </c>
      <c r="M57" s="39">
        <v>0</v>
      </c>
      <c r="N57" s="39">
        <v>0</v>
      </c>
      <c r="O57" s="40">
        <v>0</v>
      </c>
      <c r="P57" s="39">
        <v>0</v>
      </c>
      <c r="Q57" s="41">
        <v>0</v>
      </c>
      <c r="R57" s="40">
        <v>21</v>
      </c>
      <c r="S57" s="39">
        <v>1</v>
      </c>
      <c r="T57" s="41">
        <v>2.9000000000000001E-2</v>
      </c>
    </row>
    <row r="58" spans="1:20" ht="13.5">
      <c r="A58" s="21"/>
      <c r="B58" s="37" t="s">
        <v>21</v>
      </c>
      <c r="C58" s="38">
        <v>4</v>
      </c>
      <c r="D58" s="39">
        <v>1</v>
      </c>
      <c r="E58" s="39">
        <v>6.0000000000000001E-3</v>
      </c>
      <c r="F58" s="40">
        <v>0</v>
      </c>
      <c r="G58" s="39">
        <v>0</v>
      </c>
      <c r="H58" s="39">
        <v>0</v>
      </c>
      <c r="I58" s="40">
        <v>0</v>
      </c>
      <c r="J58" s="39">
        <v>0</v>
      </c>
      <c r="K58" s="39">
        <v>0</v>
      </c>
      <c r="L58" s="40">
        <v>0</v>
      </c>
      <c r="M58" s="39">
        <v>0</v>
      </c>
      <c r="N58" s="39">
        <v>0</v>
      </c>
      <c r="O58" s="40">
        <v>0</v>
      </c>
      <c r="P58" s="39">
        <v>0</v>
      </c>
      <c r="Q58" s="41">
        <v>0</v>
      </c>
      <c r="R58" s="40">
        <v>4</v>
      </c>
      <c r="S58" s="39">
        <v>1</v>
      </c>
      <c r="T58" s="41">
        <v>5.0000000000000001E-3</v>
      </c>
    </row>
    <row r="59" spans="1:20" ht="13.5">
      <c r="A59" s="21"/>
      <c r="B59" s="37" t="s">
        <v>17</v>
      </c>
      <c r="C59" s="38">
        <v>24</v>
      </c>
      <c r="D59" s="39">
        <v>1</v>
      </c>
      <c r="E59" s="39">
        <v>3.4000000000000002E-2</v>
      </c>
      <c r="F59" s="40">
        <v>6</v>
      </c>
      <c r="G59" s="39">
        <v>0.25</v>
      </c>
      <c r="H59" s="39">
        <v>0.24</v>
      </c>
      <c r="I59" s="40">
        <v>2</v>
      </c>
      <c r="J59" s="39">
        <v>8.3000000000000004E-2</v>
      </c>
      <c r="K59" s="39">
        <v>6.0999999999999999E-2</v>
      </c>
      <c r="L59" s="40">
        <v>0</v>
      </c>
      <c r="M59" s="39">
        <v>0</v>
      </c>
      <c r="N59" s="39">
        <v>0</v>
      </c>
      <c r="O59" s="40">
        <v>2</v>
      </c>
      <c r="P59" s="39">
        <v>8.3000000000000004E-2</v>
      </c>
      <c r="Q59" s="41">
        <v>3.9E-2</v>
      </c>
      <c r="R59" s="40">
        <v>24</v>
      </c>
      <c r="S59" s="39">
        <v>1</v>
      </c>
      <c r="T59" s="41">
        <v>3.3000000000000002E-2</v>
      </c>
    </row>
    <row r="60" spans="1:20" ht="13.5">
      <c r="A60" s="21"/>
      <c r="B60" s="37" t="s">
        <v>18</v>
      </c>
      <c r="C60" s="38">
        <v>8</v>
      </c>
      <c r="D60" s="39">
        <v>1</v>
      </c>
      <c r="E60" s="39">
        <v>1.0999999999999999E-2</v>
      </c>
      <c r="F60" s="40">
        <v>1</v>
      </c>
      <c r="G60" s="39">
        <v>0.125</v>
      </c>
      <c r="H60" s="39">
        <v>0.04</v>
      </c>
      <c r="I60" s="40">
        <v>0</v>
      </c>
      <c r="J60" s="39">
        <v>0</v>
      </c>
      <c r="K60" s="39">
        <v>0</v>
      </c>
      <c r="L60" s="40">
        <v>0</v>
      </c>
      <c r="M60" s="39">
        <v>0</v>
      </c>
      <c r="N60" s="39">
        <v>0</v>
      </c>
      <c r="O60" s="40">
        <v>2</v>
      </c>
      <c r="P60" s="39">
        <v>0.25</v>
      </c>
      <c r="Q60" s="41">
        <v>3.9E-2</v>
      </c>
      <c r="R60" s="40">
        <v>8</v>
      </c>
      <c r="S60" s="39">
        <v>1</v>
      </c>
      <c r="T60" s="41">
        <v>1.0999999999999999E-2</v>
      </c>
    </row>
    <row r="61" spans="1:20" ht="13.5">
      <c r="A61" s="21"/>
      <c r="B61" s="37" t="s">
        <v>19</v>
      </c>
      <c r="C61" s="38">
        <v>43</v>
      </c>
      <c r="D61" s="39">
        <v>1</v>
      </c>
      <c r="E61" s="39">
        <v>6.0999999999999999E-2</v>
      </c>
      <c r="F61" s="40">
        <v>0</v>
      </c>
      <c r="G61" s="39">
        <v>0</v>
      </c>
      <c r="H61" s="39">
        <v>0</v>
      </c>
      <c r="I61" s="40">
        <v>1</v>
      </c>
      <c r="J61" s="39">
        <v>2.3E-2</v>
      </c>
      <c r="K61" s="39">
        <v>0.03</v>
      </c>
      <c r="L61" s="40">
        <v>0</v>
      </c>
      <c r="M61" s="39">
        <v>0</v>
      </c>
      <c r="N61" s="39">
        <v>0</v>
      </c>
      <c r="O61" s="40">
        <v>2</v>
      </c>
      <c r="P61" s="39">
        <v>4.7E-2</v>
      </c>
      <c r="Q61" s="41">
        <v>3.9E-2</v>
      </c>
      <c r="R61" s="40">
        <v>43</v>
      </c>
      <c r="S61" s="39">
        <v>1</v>
      </c>
      <c r="T61" s="41">
        <v>5.8999999999999997E-2</v>
      </c>
    </row>
    <row r="62" spans="1:20" ht="13.5">
      <c r="A62" s="21"/>
      <c r="B62" s="37" t="s">
        <v>65</v>
      </c>
      <c r="C62" s="38">
        <v>61</v>
      </c>
      <c r="D62" s="39">
        <v>1</v>
      </c>
      <c r="E62" s="39">
        <v>8.5999999999999993E-2</v>
      </c>
      <c r="F62" s="40">
        <v>0</v>
      </c>
      <c r="G62" s="39">
        <v>0</v>
      </c>
      <c r="H62" s="39">
        <v>0</v>
      </c>
      <c r="I62" s="40">
        <v>0</v>
      </c>
      <c r="J62" s="39">
        <v>0</v>
      </c>
      <c r="K62" s="39">
        <v>0</v>
      </c>
      <c r="L62" s="40">
        <v>0</v>
      </c>
      <c r="M62" s="39">
        <v>0</v>
      </c>
      <c r="N62" s="39">
        <v>0</v>
      </c>
      <c r="O62" s="40">
        <v>1</v>
      </c>
      <c r="P62" s="39">
        <v>1.6E-2</v>
      </c>
      <c r="Q62" s="41">
        <v>0.02</v>
      </c>
      <c r="R62" s="40">
        <v>61</v>
      </c>
      <c r="S62" s="39">
        <v>1</v>
      </c>
      <c r="T62" s="41">
        <v>8.4000000000000005E-2</v>
      </c>
    </row>
    <row r="63" spans="1:20" ht="13.5">
      <c r="A63" s="21"/>
      <c r="B63" s="37" t="s">
        <v>20</v>
      </c>
      <c r="C63" s="38">
        <v>25</v>
      </c>
      <c r="D63" s="39">
        <v>1</v>
      </c>
      <c r="E63" s="39">
        <v>3.5000000000000003E-2</v>
      </c>
      <c r="F63" s="40">
        <v>0</v>
      </c>
      <c r="G63" s="39">
        <v>0</v>
      </c>
      <c r="H63" s="39">
        <v>0</v>
      </c>
      <c r="I63" s="40">
        <v>0</v>
      </c>
      <c r="J63" s="39">
        <v>0</v>
      </c>
      <c r="K63" s="39">
        <v>0</v>
      </c>
      <c r="L63" s="40">
        <v>0</v>
      </c>
      <c r="M63" s="39">
        <v>0</v>
      </c>
      <c r="N63" s="39">
        <v>0</v>
      </c>
      <c r="O63" s="40">
        <v>0</v>
      </c>
      <c r="P63" s="39">
        <v>0</v>
      </c>
      <c r="Q63" s="41">
        <v>0</v>
      </c>
      <c r="R63" s="40">
        <v>25</v>
      </c>
      <c r="S63" s="39">
        <v>1</v>
      </c>
      <c r="T63" s="41">
        <v>3.4000000000000002E-2</v>
      </c>
    </row>
    <row r="64" spans="1:20" ht="13.5">
      <c r="A64" s="21"/>
      <c r="B64" s="37" t="s">
        <v>7</v>
      </c>
      <c r="C64" s="38">
        <v>56</v>
      </c>
      <c r="D64" s="39">
        <v>0.875</v>
      </c>
      <c r="E64" s="39">
        <v>7.9000000000000001E-2</v>
      </c>
      <c r="F64" s="40">
        <v>6</v>
      </c>
      <c r="G64" s="39">
        <v>9.4E-2</v>
      </c>
      <c r="H64" s="39">
        <v>0.24</v>
      </c>
      <c r="I64" s="40">
        <v>4</v>
      </c>
      <c r="J64" s="39">
        <v>6.3E-2</v>
      </c>
      <c r="K64" s="39">
        <v>0.121</v>
      </c>
      <c r="L64" s="40">
        <v>2</v>
      </c>
      <c r="M64" s="39">
        <v>3.1E-2</v>
      </c>
      <c r="N64" s="39">
        <v>0.5</v>
      </c>
      <c r="O64" s="40">
        <v>18</v>
      </c>
      <c r="P64" s="39">
        <v>0.28100000000000003</v>
      </c>
      <c r="Q64" s="41">
        <v>0.35299999999999998</v>
      </c>
      <c r="R64" s="40">
        <v>64</v>
      </c>
      <c r="S64" s="39">
        <v>1</v>
      </c>
      <c r="T64" s="41">
        <v>8.7999999999999995E-2</v>
      </c>
    </row>
    <row r="65" spans="1:20" ht="13.5">
      <c r="A65" s="21"/>
      <c r="B65" s="37" t="s">
        <v>3</v>
      </c>
      <c r="C65" s="42">
        <v>23</v>
      </c>
      <c r="D65" s="43">
        <v>0.92</v>
      </c>
      <c r="E65" s="43">
        <v>3.3000000000000002E-2</v>
      </c>
      <c r="F65" s="44">
        <v>0</v>
      </c>
      <c r="G65" s="43">
        <v>0</v>
      </c>
      <c r="H65" s="43">
        <v>0</v>
      </c>
      <c r="I65" s="44">
        <v>1</v>
      </c>
      <c r="J65" s="43">
        <v>0.04</v>
      </c>
      <c r="K65" s="43">
        <v>0.03</v>
      </c>
      <c r="L65" s="44">
        <v>0</v>
      </c>
      <c r="M65" s="43">
        <v>0</v>
      </c>
      <c r="N65" s="43">
        <v>0</v>
      </c>
      <c r="O65" s="44">
        <v>1</v>
      </c>
      <c r="P65" s="43">
        <v>0.04</v>
      </c>
      <c r="Q65" s="45">
        <v>0.02</v>
      </c>
      <c r="R65" s="44">
        <v>25</v>
      </c>
      <c r="S65" s="43">
        <v>1</v>
      </c>
      <c r="T65" s="45">
        <v>3.4000000000000002E-2</v>
      </c>
    </row>
    <row r="66" spans="1:20" ht="13.5">
      <c r="A66" s="21"/>
      <c r="B66" s="37" t="s">
        <v>165</v>
      </c>
      <c r="C66" s="38">
        <v>8</v>
      </c>
      <c r="D66" s="39">
        <v>0.88900000000000001</v>
      </c>
      <c r="E66" s="39">
        <v>1.0999999999999999E-2</v>
      </c>
      <c r="F66" s="40">
        <v>0</v>
      </c>
      <c r="G66" s="39">
        <v>0</v>
      </c>
      <c r="H66" s="39">
        <v>0</v>
      </c>
      <c r="I66" s="40">
        <v>0</v>
      </c>
      <c r="J66" s="39">
        <v>0</v>
      </c>
      <c r="K66" s="39">
        <v>0</v>
      </c>
      <c r="L66" s="40">
        <v>2</v>
      </c>
      <c r="M66" s="39">
        <v>0.222</v>
      </c>
      <c r="N66" s="39">
        <v>0.5</v>
      </c>
      <c r="O66" s="40">
        <v>0</v>
      </c>
      <c r="P66" s="39">
        <v>0</v>
      </c>
      <c r="Q66" s="41">
        <v>0</v>
      </c>
      <c r="R66" s="40">
        <v>9</v>
      </c>
      <c r="S66" s="39">
        <v>1</v>
      </c>
      <c r="T66" s="41">
        <v>1.2E-2</v>
      </c>
    </row>
    <row r="67" spans="1:20" ht="13.5">
      <c r="A67" s="21"/>
      <c r="B67" s="46"/>
      <c r="C67" s="42"/>
      <c r="D67" s="43"/>
      <c r="E67" s="43"/>
      <c r="F67" s="44"/>
      <c r="G67" s="43"/>
      <c r="H67" s="43"/>
      <c r="I67" s="44"/>
      <c r="J67" s="43"/>
      <c r="K67" s="43"/>
      <c r="L67" s="44"/>
      <c r="M67" s="43"/>
      <c r="N67" s="43"/>
      <c r="O67" s="44"/>
      <c r="P67" s="43"/>
      <c r="Q67" s="45"/>
      <c r="R67" s="44"/>
      <c r="S67" s="43"/>
      <c r="T67" s="45"/>
    </row>
    <row r="68" spans="1:20" ht="14.25" thickBot="1">
      <c r="A68" s="23"/>
      <c r="B68" s="24" t="s">
        <v>22</v>
      </c>
      <c r="C68" s="25">
        <v>706</v>
      </c>
      <c r="D68" s="26">
        <v>0.96699999999999997</v>
      </c>
      <c r="E68" s="26">
        <v>1</v>
      </c>
      <c r="F68" s="27">
        <v>25</v>
      </c>
      <c r="G68" s="26">
        <v>3.4000000000000002E-2</v>
      </c>
      <c r="H68" s="26">
        <v>1</v>
      </c>
      <c r="I68" s="27">
        <v>33</v>
      </c>
      <c r="J68" s="26">
        <v>4.4999999999999998E-2</v>
      </c>
      <c r="K68" s="26">
        <v>1</v>
      </c>
      <c r="L68" s="27">
        <v>4</v>
      </c>
      <c r="M68" s="26">
        <v>5.0000000000000001E-3</v>
      </c>
      <c r="N68" s="26">
        <v>1</v>
      </c>
      <c r="O68" s="27">
        <v>51</v>
      </c>
      <c r="P68" s="26">
        <v>7.0000000000000007E-2</v>
      </c>
      <c r="Q68" s="28">
        <v>1</v>
      </c>
      <c r="R68" s="27">
        <v>730</v>
      </c>
      <c r="S68" s="26">
        <v>1</v>
      </c>
      <c r="T68" s="28">
        <v>1</v>
      </c>
    </row>
    <row r="70" spans="1:20" ht="12.75">
      <c r="A70" s="342" t="s">
        <v>80</v>
      </c>
      <c r="B70" s="364" t="s">
        <v>0</v>
      </c>
      <c r="C70" s="634" t="s">
        <v>93</v>
      </c>
      <c r="D70" s="635"/>
      <c r="E70" s="636"/>
    </row>
    <row r="71" spans="1:20" ht="12.75">
      <c r="A71" s="343"/>
      <c r="B71" s="365"/>
      <c r="C71" s="634" t="s">
        <v>63</v>
      </c>
      <c r="D71" s="635"/>
      <c r="E71" s="637"/>
    </row>
    <row r="72" spans="1:20" ht="12.75">
      <c r="A72" s="366"/>
      <c r="B72" s="367"/>
      <c r="C72" s="351" t="s">
        <v>57</v>
      </c>
      <c r="D72" s="352" t="s">
        <v>58</v>
      </c>
      <c r="E72" s="353" t="s">
        <v>22</v>
      </c>
    </row>
    <row r="73" spans="1:20" ht="13.5">
      <c r="A73" s="363" t="s">
        <v>23</v>
      </c>
      <c r="B73" s="357" t="s">
        <v>1</v>
      </c>
      <c r="C73" s="354">
        <f>C7/$R$38</f>
        <v>3.5483870967741936E-2</v>
      </c>
      <c r="D73" s="355">
        <f>($R7-C7)/$R$38</f>
        <v>0</v>
      </c>
      <c r="E73" s="356">
        <f t="shared" ref="E73:E102" si="12">SUM(C73:D73)</f>
        <v>3.5483870967741936E-2</v>
      </c>
    </row>
    <row r="74" spans="1:20" ht="13.5">
      <c r="A74" s="345"/>
      <c r="B74" s="357" t="s">
        <v>2</v>
      </c>
      <c r="C74" s="340">
        <f t="shared" ref="C74:C102" si="13">C8/$R$38</f>
        <v>3.4408602150537634E-2</v>
      </c>
      <c r="D74" s="341">
        <f t="shared" ref="D74:D102" si="14">($R8-C8)/$R$38</f>
        <v>1.0752688172043011E-3</v>
      </c>
      <c r="E74" s="344">
        <f t="shared" si="12"/>
        <v>3.5483870967741936E-2</v>
      </c>
    </row>
    <row r="75" spans="1:20" ht="13.5">
      <c r="A75" s="345"/>
      <c r="B75" s="357" t="s">
        <v>45</v>
      </c>
      <c r="C75" s="340">
        <f t="shared" si="13"/>
        <v>5.3763440860215058E-3</v>
      </c>
      <c r="D75" s="341">
        <f t="shared" si="14"/>
        <v>0</v>
      </c>
      <c r="E75" s="344">
        <f t="shared" si="12"/>
        <v>5.3763440860215058E-3</v>
      </c>
    </row>
    <row r="76" spans="1:20" ht="13.5">
      <c r="A76" s="345"/>
      <c r="B76" s="357" t="s">
        <v>46</v>
      </c>
      <c r="C76" s="340">
        <f t="shared" si="13"/>
        <v>5.5913978494623658E-2</v>
      </c>
      <c r="D76" s="341">
        <f t="shared" si="14"/>
        <v>0</v>
      </c>
      <c r="E76" s="344">
        <f t="shared" si="12"/>
        <v>5.5913978494623658E-2</v>
      </c>
    </row>
    <row r="77" spans="1:20" ht="13.5">
      <c r="A77" s="345"/>
      <c r="B77" s="357" t="s">
        <v>12</v>
      </c>
      <c r="C77" s="340">
        <f t="shared" si="13"/>
        <v>4.0860215053763443E-2</v>
      </c>
      <c r="D77" s="341">
        <f t="shared" si="14"/>
        <v>0</v>
      </c>
      <c r="E77" s="344">
        <f t="shared" si="12"/>
        <v>4.0860215053763443E-2</v>
      </c>
    </row>
    <row r="78" spans="1:20" ht="13.5">
      <c r="A78" s="345"/>
      <c r="B78" s="357" t="s">
        <v>4</v>
      </c>
      <c r="C78" s="340">
        <f t="shared" si="13"/>
        <v>3.9784946236559142E-2</v>
      </c>
      <c r="D78" s="341">
        <f t="shared" si="14"/>
        <v>0</v>
      </c>
      <c r="E78" s="344">
        <f t="shared" si="12"/>
        <v>3.9784946236559142E-2</v>
      </c>
    </row>
    <row r="79" spans="1:20" ht="13.5">
      <c r="A79" s="345"/>
      <c r="B79" s="357" t="s">
        <v>6</v>
      </c>
      <c r="C79" s="340">
        <f t="shared" si="13"/>
        <v>6.4516129032258064E-3</v>
      </c>
      <c r="D79" s="341">
        <f t="shared" si="14"/>
        <v>0</v>
      </c>
      <c r="E79" s="344">
        <f t="shared" si="12"/>
        <v>6.4516129032258064E-3</v>
      </c>
    </row>
    <row r="80" spans="1:20" ht="13.5">
      <c r="A80" s="345"/>
      <c r="B80" s="357" t="s">
        <v>8</v>
      </c>
      <c r="C80" s="340">
        <f t="shared" si="13"/>
        <v>1.935483870967742E-2</v>
      </c>
      <c r="D80" s="341">
        <f t="shared" si="14"/>
        <v>0</v>
      </c>
      <c r="E80" s="344">
        <f t="shared" si="12"/>
        <v>1.935483870967742E-2</v>
      </c>
    </row>
    <row r="81" spans="1:5" ht="13.5">
      <c r="A81" s="345"/>
      <c r="B81" s="357" t="s">
        <v>9</v>
      </c>
      <c r="C81" s="340">
        <f t="shared" si="13"/>
        <v>3.9784946236559142E-2</v>
      </c>
      <c r="D81" s="341">
        <f t="shared" si="14"/>
        <v>1.0752688172043011E-3</v>
      </c>
      <c r="E81" s="344">
        <f t="shared" si="12"/>
        <v>4.0860215053763443E-2</v>
      </c>
    </row>
    <row r="82" spans="1:5" ht="13.5">
      <c r="A82" s="345"/>
      <c r="B82" s="357" t="s">
        <v>10</v>
      </c>
      <c r="C82" s="340">
        <f t="shared" si="13"/>
        <v>2.5806451612903226E-2</v>
      </c>
      <c r="D82" s="341">
        <f t="shared" si="14"/>
        <v>0</v>
      </c>
      <c r="E82" s="344">
        <f t="shared" si="12"/>
        <v>2.5806451612903226E-2</v>
      </c>
    </row>
    <row r="83" spans="1:5" ht="13.5">
      <c r="A83" s="345"/>
      <c r="B83" s="357" t="s">
        <v>47</v>
      </c>
      <c r="C83" s="340">
        <f t="shared" si="13"/>
        <v>1.7204301075268817E-2</v>
      </c>
      <c r="D83" s="341">
        <f t="shared" si="14"/>
        <v>0</v>
      </c>
      <c r="E83" s="344">
        <f t="shared" si="12"/>
        <v>1.7204301075268817E-2</v>
      </c>
    </row>
    <row r="84" spans="1:5" ht="13.5">
      <c r="A84" s="345"/>
      <c r="B84" s="357" t="s">
        <v>5</v>
      </c>
      <c r="C84" s="340">
        <f t="shared" si="13"/>
        <v>8.8172043010752682E-2</v>
      </c>
      <c r="D84" s="341">
        <f t="shared" si="14"/>
        <v>1.2903225806451613E-2</v>
      </c>
      <c r="E84" s="344">
        <f t="shared" si="12"/>
        <v>0.1010752688172043</v>
      </c>
    </row>
    <row r="85" spans="1:5" ht="13.5">
      <c r="A85" s="345"/>
      <c r="B85" s="357" t="s">
        <v>11</v>
      </c>
      <c r="C85" s="340">
        <f t="shared" si="13"/>
        <v>3.3333333333333333E-2</v>
      </c>
      <c r="D85" s="341">
        <f t="shared" si="14"/>
        <v>0</v>
      </c>
      <c r="E85" s="344">
        <f t="shared" si="12"/>
        <v>3.3333333333333333E-2</v>
      </c>
    </row>
    <row r="86" spans="1:5" ht="13.5">
      <c r="A86" s="345"/>
      <c r="B86" s="357" t="s">
        <v>13</v>
      </c>
      <c r="C86" s="340">
        <f t="shared" si="13"/>
        <v>3.9784946236559142E-2</v>
      </c>
      <c r="D86" s="341">
        <f t="shared" si="14"/>
        <v>0</v>
      </c>
      <c r="E86" s="344">
        <f t="shared" si="12"/>
        <v>3.9784946236559142E-2</v>
      </c>
    </row>
    <row r="87" spans="1:5" ht="13.5">
      <c r="A87" s="345"/>
      <c r="B87" s="357" t="s">
        <v>14</v>
      </c>
      <c r="C87" s="340">
        <f t="shared" si="13"/>
        <v>3.2258064516129031E-2</v>
      </c>
      <c r="D87" s="341">
        <f t="shared" si="14"/>
        <v>0</v>
      </c>
      <c r="E87" s="344">
        <f t="shared" si="12"/>
        <v>3.2258064516129031E-2</v>
      </c>
    </row>
    <row r="88" spans="1:5" ht="13.5">
      <c r="A88" s="345"/>
      <c r="B88" s="357" t="s">
        <v>15</v>
      </c>
      <c r="C88" s="340">
        <f t="shared" si="13"/>
        <v>0.11827956989247312</v>
      </c>
      <c r="D88" s="341">
        <f t="shared" si="14"/>
        <v>7.526881720430108E-3</v>
      </c>
      <c r="E88" s="344">
        <f t="shared" si="12"/>
        <v>0.12580645161290324</v>
      </c>
    </row>
    <row r="89" spans="1:5" ht="13.5">
      <c r="A89" s="345"/>
      <c r="B89" s="357" t="s">
        <v>48</v>
      </c>
      <c r="C89" s="340">
        <f t="shared" si="13"/>
        <v>2.903225806451613E-2</v>
      </c>
      <c r="D89" s="341">
        <f t="shared" si="14"/>
        <v>0</v>
      </c>
      <c r="E89" s="344">
        <f t="shared" si="12"/>
        <v>2.903225806451613E-2</v>
      </c>
    </row>
    <row r="90" spans="1:5" ht="13.5">
      <c r="A90" s="345"/>
      <c r="B90" s="357" t="s">
        <v>16</v>
      </c>
      <c r="C90" s="340">
        <f t="shared" si="13"/>
        <v>2.1505376344086021E-3</v>
      </c>
      <c r="D90" s="341">
        <f t="shared" si="14"/>
        <v>0</v>
      </c>
      <c r="E90" s="344">
        <f t="shared" si="12"/>
        <v>2.1505376344086021E-3</v>
      </c>
    </row>
    <row r="91" spans="1:5" ht="13.5">
      <c r="A91" s="345"/>
      <c r="B91" s="357" t="s">
        <v>21</v>
      </c>
      <c r="C91" s="340">
        <f t="shared" si="13"/>
        <v>5.3763440860215058E-3</v>
      </c>
      <c r="D91" s="341">
        <f t="shared" si="14"/>
        <v>0</v>
      </c>
      <c r="E91" s="344">
        <f t="shared" si="12"/>
        <v>5.3763440860215058E-3</v>
      </c>
    </row>
    <row r="92" spans="1:5" ht="13.5">
      <c r="A92" s="345"/>
      <c r="B92" s="357" t="s">
        <v>17</v>
      </c>
      <c r="C92" s="340">
        <f t="shared" si="13"/>
        <v>1.1827956989247311E-2</v>
      </c>
      <c r="D92" s="341">
        <f t="shared" si="14"/>
        <v>0</v>
      </c>
      <c r="E92" s="344">
        <f t="shared" si="12"/>
        <v>1.1827956989247311E-2</v>
      </c>
    </row>
    <row r="93" spans="1:5" ht="13.5">
      <c r="A93" s="345"/>
      <c r="B93" s="357" t="s">
        <v>18</v>
      </c>
      <c r="C93" s="340">
        <f t="shared" si="13"/>
        <v>1.7204301075268817E-2</v>
      </c>
      <c r="D93" s="341">
        <f t="shared" si="14"/>
        <v>0</v>
      </c>
      <c r="E93" s="344">
        <f t="shared" si="12"/>
        <v>1.7204301075268817E-2</v>
      </c>
    </row>
    <row r="94" spans="1:5" ht="13.5">
      <c r="A94" s="345"/>
      <c r="B94" s="357" t="s">
        <v>19</v>
      </c>
      <c r="C94" s="340">
        <f t="shared" si="13"/>
        <v>3.6559139784946237E-2</v>
      </c>
      <c r="D94" s="341">
        <f t="shared" si="14"/>
        <v>0</v>
      </c>
      <c r="E94" s="344">
        <f t="shared" si="12"/>
        <v>3.6559139784946237E-2</v>
      </c>
    </row>
    <row r="95" spans="1:5" ht="13.5">
      <c r="A95" s="345"/>
      <c r="B95" s="357" t="s">
        <v>49</v>
      </c>
      <c r="C95" s="340">
        <f t="shared" si="13"/>
        <v>2.1505376344086023E-2</v>
      </c>
      <c r="D95" s="341">
        <f t="shared" si="14"/>
        <v>1.0752688172043011E-3</v>
      </c>
      <c r="E95" s="344">
        <f t="shared" si="12"/>
        <v>2.2580645161290325E-2</v>
      </c>
    </row>
    <row r="96" spans="1:5" ht="13.5">
      <c r="A96" s="345"/>
      <c r="B96" s="357" t="s">
        <v>50</v>
      </c>
      <c r="C96" s="340">
        <f t="shared" si="13"/>
        <v>2.5806451612903226E-2</v>
      </c>
      <c r="D96" s="341">
        <f t="shared" si="14"/>
        <v>1.0752688172043011E-3</v>
      </c>
      <c r="E96" s="344">
        <f t="shared" si="12"/>
        <v>2.6881720430107527E-2</v>
      </c>
    </row>
    <row r="97" spans="1:5" ht="13.5">
      <c r="A97" s="345"/>
      <c r="B97" s="357" t="s">
        <v>44</v>
      </c>
      <c r="C97" s="340">
        <f t="shared" si="13"/>
        <v>6.236559139784946E-2</v>
      </c>
      <c r="D97" s="341">
        <f t="shared" si="14"/>
        <v>0</v>
      </c>
      <c r="E97" s="344">
        <f t="shared" si="12"/>
        <v>6.236559139784946E-2</v>
      </c>
    </row>
    <row r="98" spans="1:5" ht="13.5">
      <c r="A98" s="345"/>
      <c r="B98" s="357" t="s">
        <v>20</v>
      </c>
      <c r="C98" s="340">
        <f t="shared" si="13"/>
        <v>2.1505376344086023E-2</v>
      </c>
      <c r="D98" s="341">
        <f t="shared" si="14"/>
        <v>0</v>
      </c>
      <c r="E98" s="344">
        <f t="shared" si="12"/>
        <v>2.1505376344086023E-2</v>
      </c>
    </row>
    <row r="99" spans="1:5" ht="13.5">
      <c r="A99" s="345"/>
      <c r="B99" s="357" t="s">
        <v>7</v>
      </c>
      <c r="C99" s="340">
        <f t="shared" si="13"/>
        <v>4.6236559139784944E-2</v>
      </c>
      <c r="D99" s="341">
        <f t="shared" si="14"/>
        <v>1.1827956989247311E-2</v>
      </c>
      <c r="E99" s="344">
        <f t="shared" si="12"/>
        <v>5.8064516129032254E-2</v>
      </c>
    </row>
    <row r="100" spans="1:5" ht="13.5">
      <c r="A100" s="345"/>
      <c r="B100" s="357" t="s">
        <v>29</v>
      </c>
      <c r="C100" s="340">
        <f t="shared" si="13"/>
        <v>1.935483870967742E-2</v>
      </c>
      <c r="D100" s="341">
        <f t="shared" si="14"/>
        <v>0</v>
      </c>
      <c r="E100" s="344">
        <f t="shared" si="12"/>
        <v>1.935483870967742E-2</v>
      </c>
    </row>
    <row r="101" spans="1:5" ht="13.5">
      <c r="A101" s="345"/>
      <c r="B101" s="357" t="s">
        <v>3</v>
      </c>
      <c r="C101" s="340">
        <f t="shared" si="13"/>
        <v>1.8279569892473119E-2</v>
      </c>
      <c r="D101" s="341">
        <f t="shared" si="14"/>
        <v>0</v>
      </c>
      <c r="E101" s="344">
        <f t="shared" si="12"/>
        <v>1.8279569892473119E-2</v>
      </c>
    </row>
    <row r="102" spans="1:5" ht="13.5">
      <c r="A102" s="345"/>
      <c r="B102" s="357" t="s">
        <v>165</v>
      </c>
      <c r="C102" s="340">
        <f t="shared" si="13"/>
        <v>1.2903225806451613E-2</v>
      </c>
      <c r="D102" s="341">
        <f t="shared" si="14"/>
        <v>1.0752688172043011E-3</v>
      </c>
      <c r="E102" s="344">
        <f t="shared" si="12"/>
        <v>1.3978494623655914E-2</v>
      </c>
    </row>
    <row r="103" spans="1:5" ht="13.5">
      <c r="A103" s="346"/>
      <c r="B103" s="358"/>
      <c r="C103" s="348"/>
      <c r="D103" s="349"/>
      <c r="E103" s="350"/>
    </row>
    <row r="104" spans="1:5" ht="13.5">
      <c r="B104" s="359" t="s">
        <v>22</v>
      </c>
      <c r="C104" s="360">
        <f>C38/$R$38</f>
        <v>0.9623655913978495</v>
      </c>
      <c r="D104" s="361">
        <f>($R38-C38)/$R$38</f>
        <v>3.7634408602150539E-2</v>
      </c>
      <c r="E104" s="362">
        <f>SUM(E73:E102)</f>
        <v>1.0000000000000002</v>
      </c>
    </row>
    <row r="105" spans="1:5" ht="12.75" thickBot="1"/>
    <row r="106" spans="1:5" ht="13.5" thickBot="1">
      <c r="A106" s="72" t="s">
        <v>82</v>
      </c>
      <c r="B106" s="73" t="s">
        <v>0</v>
      </c>
      <c r="C106" s="638" t="s">
        <v>93</v>
      </c>
      <c r="D106" s="638"/>
      <c r="E106" s="639"/>
    </row>
    <row r="107" spans="1:5" ht="13.5" thickBot="1">
      <c r="A107" s="74"/>
      <c r="B107" s="74"/>
      <c r="C107" s="638" t="s">
        <v>63</v>
      </c>
      <c r="D107" s="638"/>
      <c r="E107" s="638"/>
    </row>
    <row r="108" spans="1:5" ht="13.5" thickBot="1">
      <c r="A108" s="74"/>
      <c r="B108" s="74"/>
      <c r="C108" s="83" t="s">
        <v>57</v>
      </c>
      <c r="D108" s="84" t="s">
        <v>58</v>
      </c>
      <c r="E108" s="85" t="s">
        <v>22</v>
      </c>
    </row>
    <row r="109" spans="1:5" ht="13.5">
      <c r="A109" s="77" t="s">
        <v>23</v>
      </c>
      <c r="B109" s="32" t="s">
        <v>1</v>
      </c>
      <c r="C109" s="86">
        <v>0.04</v>
      </c>
      <c r="D109" s="87">
        <f t="shared" ref="D109:D131" si="15">E109-C109</f>
        <v>2.0000000000000018E-3</v>
      </c>
      <c r="E109" s="88">
        <v>4.2000000000000003E-2</v>
      </c>
    </row>
    <row r="110" spans="1:5" ht="13.5">
      <c r="A110" s="81"/>
      <c r="B110" s="37" t="s">
        <v>2</v>
      </c>
      <c r="C110" s="89">
        <v>1.6E-2</v>
      </c>
      <c r="D110" s="90">
        <f t="shared" si="15"/>
        <v>0</v>
      </c>
      <c r="E110" s="91">
        <v>1.6E-2</v>
      </c>
    </row>
    <row r="111" spans="1:5" ht="13.5">
      <c r="A111" s="81"/>
      <c r="B111" s="37" t="s">
        <v>12</v>
      </c>
      <c r="C111" s="89">
        <v>2.1000000000000001E-2</v>
      </c>
      <c r="D111" s="90">
        <f t="shared" si="15"/>
        <v>0</v>
      </c>
      <c r="E111" s="91">
        <v>2.1000000000000001E-2</v>
      </c>
    </row>
    <row r="112" spans="1:5" ht="13.5">
      <c r="A112" s="81"/>
      <c r="B112" s="37" t="s">
        <v>4</v>
      </c>
      <c r="C112" s="89">
        <v>8.8999999999999996E-2</v>
      </c>
      <c r="D112" s="90">
        <f t="shared" si="15"/>
        <v>1.0000000000000009E-3</v>
      </c>
      <c r="E112" s="91">
        <v>0.09</v>
      </c>
    </row>
    <row r="113" spans="1:5" ht="13.5">
      <c r="A113" s="81"/>
      <c r="B113" s="37" t="s">
        <v>6</v>
      </c>
      <c r="C113" s="89">
        <v>1.4E-2</v>
      </c>
      <c r="D113" s="90">
        <f t="shared" si="15"/>
        <v>0</v>
      </c>
      <c r="E113" s="91">
        <v>1.4E-2</v>
      </c>
    </row>
    <row r="114" spans="1:5" ht="13.5">
      <c r="A114" s="81"/>
      <c r="B114" s="37" t="s">
        <v>8</v>
      </c>
      <c r="C114" s="89">
        <v>1.6E-2</v>
      </c>
      <c r="D114" s="90">
        <f t="shared" si="15"/>
        <v>0</v>
      </c>
      <c r="E114" s="91">
        <v>1.6E-2</v>
      </c>
    </row>
    <row r="115" spans="1:5" ht="13.5">
      <c r="A115" s="81"/>
      <c r="B115" s="37" t="s">
        <v>9</v>
      </c>
      <c r="C115" s="89">
        <v>4.7E-2</v>
      </c>
      <c r="D115" s="90">
        <f t="shared" si="15"/>
        <v>0</v>
      </c>
      <c r="E115" s="91">
        <v>4.7E-2</v>
      </c>
    </row>
    <row r="116" spans="1:5" ht="13.5">
      <c r="A116" s="81"/>
      <c r="B116" s="37" t="s">
        <v>10</v>
      </c>
      <c r="C116" s="89">
        <v>2.9000000000000001E-2</v>
      </c>
      <c r="D116" s="90">
        <f t="shared" si="15"/>
        <v>9.9999999999999742E-4</v>
      </c>
      <c r="E116" s="91">
        <v>0.03</v>
      </c>
    </row>
    <row r="117" spans="1:5" ht="13.5">
      <c r="A117" s="81"/>
      <c r="B117" s="37" t="s">
        <v>5</v>
      </c>
      <c r="C117" s="89">
        <v>0.17299999999999999</v>
      </c>
      <c r="D117" s="90">
        <f t="shared" si="15"/>
        <v>8.0000000000000071E-3</v>
      </c>
      <c r="E117" s="91">
        <v>0.18099999999999999</v>
      </c>
    </row>
    <row r="118" spans="1:5" ht="13.5">
      <c r="A118" s="81"/>
      <c r="B118" s="37" t="s">
        <v>11</v>
      </c>
      <c r="C118" s="89">
        <v>1.9E-2</v>
      </c>
      <c r="D118" s="90">
        <f t="shared" si="15"/>
        <v>0</v>
      </c>
      <c r="E118" s="91">
        <v>1.9E-2</v>
      </c>
    </row>
    <row r="119" spans="1:5" ht="13.5">
      <c r="A119" s="81"/>
      <c r="B119" s="37" t="s">
        <v>13</v>
      </c>
      <c r="C119" s="89">
        <v>3.0000000000000001E-3</v>
      </c>
      <c r="D119" s="90">
        <f t="shared" si="15"/>
        <v>0</v>
      </c>
      <c r="E119" s="91">
        <v>3.0000000000000001E-3</v>
      </c>
    </row>
    <row r="120" spans="1:5" ht="13.5">
      <c r="A120" s="81"/>
      <c r="B120" s="37" t="s">
        <v>14</v>
      </c>
      <c r="C120" s="89">
        <v>5.8000000000000003E-2</v>
      </c>
      <c r="D120" s="90">
        <f t="shared" si="15"/>
        <v>0</v>
      </c>
      <c r="E120" s="91">
        <v>5.8000000000000003E-2</v>
      </c>
    </row>
    <row r="121" spans="1:5" ht="13.5">
      <c r="A121" s="81"/>
      <c r="B121" s="37" t="s">
        <v>15</v>
      </c>
      <c r="C121" s="89">
        <v>7.0000000000000007E-2</v>
      </c>
      <c r="D121" s="90">
        <f t="shared" si="15"/>
        <v>3.9999999999999897E-3</v>
      </c>
      <c r="E121" s="91">
        <v>7.3999999999999996E-2</v>
      </c>
    </row>
    <row r="122" spans="1:5" ht="13.5">
      <c r="A122" s="81"/>
      <c r="B122" s="37" t="s">
        <v>16</v>
      </c>
      <c r="C122" s="89">
        <v>2.9000000000000001E-2</v>
      </c>
      <c r="D122" s="90">
        <f t="shared" si="15"/>
        <v>0</v>
      </c>
      <c r="E122" s="91">
        <v>2.9000000000000001E-2</v>
      </c>
    </row>
    <row r="123" spans="1:5" ht="13.5">
      <c r="A123" s="81"/>
      <c r="B123" s="37" t="s">
        <v>21</v>
      </c>
      <c r="C123" s="89">
        <v>5.0000000000000001E-3</v>
      </c>
      <c r="D123" s="90">
        <f t="shared" si="15"/>
        <v>0</v>
      </c>
      <c r="E123" s="91">
        <v>5.0000000000000001E-3</v>
      </c>
    </row>
    <row r="124" spans="1:5" ht="13.5">
      <c r="A124" s="81"/>
      <c r="B124" s="37" t="s">
        <v>17</v>
      </c>
      <c r="C124" s="89">
        <v>3.3000000000000002E-2</v>
      </c>
      <c r="D124" s="90">
        <f t="shared" si="15"/>
        <v>0</v>
      </c>
      <c r="E124" s="91">
        <v>3.3000000000000002E-2</v>
      </c>
    </row>
    <row r="125" spans="1:5" ht="13.5">
      <c r="A125" s="81"/>
      <c r="B125" s="37" t="s">
        <v>18</v>
      </c>
      <c r="C125" s="89">
        <v>1.0999999999999999E-2</v>
      </c>
      <c r="D125" s="90">
        <f t="shared" si="15"/>
        <v>0</v>
      </c>
      <c r="E125" s="91">
        <v>1.0999999999999999E-2</v>
      </c>
    </row>
    <row r="126" spans="1:5" ht="13.5">
      <c r="A126" s="81"/>
      <c r="B126" s="37" t="s">
        <v>19</v>
      </c>
      <c r="C126" s="89">
        <v>5.8999999999999997E-2</v>
      </c>
      <c r="D126" s="90">
        <f t="shared" si="15"/>
        <v>0</v>
      </c>
      <c r="E126" s="91">
        <v>5.8999999999999997E-2</v>
      </c>
    </row>
    <row r="127" spans="1:5" ht="13.5">
      <c r="A127" s="81"/>
      <c r="B127" s="37" t="s">
        <v>65</v>
      </c>
      <c r="C127" s="89">
        <v>8.4000000000000005E-2</v>
      </c>
      <c r="D127" s="90">
        <f t="shared" si="15"/>
        <v>0</v>
      </c>
      <c r="E127" s="91">
        <v>8.4000000000000005E-2</v>
      </c>
    </row>
    <row r="128" spans="1:5" ht="13.5">
      <c r="A128" s="81"/>
      <c r="B128" s="37" t="s">
        <v>20</v>
      </c>
      <c r="C128" s="89">
        <v>3.4000000000000002E-2</v>
      </c>
      <c r="D128" s="90">
        <f t="shared" si="15"/>
        <v>0</v>
      </c>
      <c r="E128" s="91">
        <v>3.4000000000000002E-2</v>
      </c>
    </row>
    <row r="129" spans="1:6" ht="13.5">
      <c r="A129" s="81"/>
      <c r="B129" s="37" t="s">
        <v>7</v>
      </c>
      <c r="C129" s="89">
        <v>7.6999999999999999E-2</v>
      </c>
      <c r="D129" s="90">
        <f t="shared" si="15"/>
        <v>1.0999999999999996E-2</v>
      </c>
      <c r="E129" s="91">
        <v>8.7999999999999995E-2</v>
      </c>
    </row>
    <row r="130" spans="1:6" ht="13.5">
      <c r="A130" s="81"/>
      <c r="B130" s="37" t="s">
        <v>3</v>
      </c>
      <c r="C130" s="89">
        <v>3.2000000000000001E-2</v>
      </c>
      <c r="D130" s="90">
        <f t="shared" si="15"/>
        <v>2.0000000000000018E-3</v>
      </c>
      <c r="E130" s="91">
        <v>3.4000000000000002E-2</v>
      </c>
    </row>
    <row r="131" spans="1:6" ht="13.5">
      <c r="A131" s="81"/>
      <c r="B131" s="37" t="s">
        <v>165</v>
      </c>
      <c r="C131" s="89">
        <v>1.0999999999999999E-2</v>
      </c>
      <c r="D131" s="90">
        <f t="shared" si="15"/>
        <v>1.0000000000000009E-3</v>
      </c>
      <c r="E131" s="91">
        <v>1.2E-2</v>
      </c>
    </row>
    <row r="132" spans="1:6" ht="13.5">
      <c r="A132" s="81"/>
      <c r="B132" s="46"/>
      <c r="C132" s="189"/>
      <c r="D132" s="190"/>
      <c r="E132" s="191"/>
    </row>
    <row r="133" spans="1:6" ht="14.25" thickBot="1">
      <c r="A133" s="82"/>
      <c r="B133" s="24" t="s">
        <v>22</v>
      </c>
      <c r="C133" s="92">
        <v>0.96699999999999997</v>
      </c>
      <c r="D133" s="93">
        <f>E133-C133</f>
        <v>3.3000000000000029E-2</v>
      </c>
      <c r="E133" s="94">
        <v>1</v>
      </c>
    </row>
    <row r="134" spans="1:6">
      <c r="C134" s="95"/>
      <c r="E134" s="95"/>
    </row>
    <row r="135" spans="1:6" ht="13.15" customHeight="1">
      <c r="A135" s="648" t="s">
        <v>80</v>
      </c>
      <c r="B135" s="376"/>
      <c r="C135" s="634" t="s">
        <v>94</v>
      </c>
      <c r="D135" s="635"/>
      <c r="E135" s="636"/>
    </row>
    <row r="136" spans="1:6" ht="13.15" customHeight="1">
      <c r="A136" s="649"/>
      <c r="B136" s="365"/>
      <c r="C136" s="634" t="s">
        <v>63</v>
      </c>
      <c r="D136" s="635"/>
      <c r="E136" s="637"/>
    </row>
    <row r="137" spans="1:6" ht="13.15" customHeight="1">
      <c r="A137" s="650"/>
      <c r="B137" s="367"/>
      <c r="C137" s="351" t="s">
        <v>57</v>
      </c>
      <c r="D137" s="352" t="s">
        <v>58</v>
      </c>
      <c r="E137" s="353" t="s">
        <v>22</v>
      </c>
    </row>
    <row r="138" spans="1:6" ht="13.15" customHeight="1">
      <c r="A138" s="363" t="s">
        <v>23</v>
      </c>
      <c r="B138" s="357" t="s">
        <v>1</v>
      </c>
      <c r="C138" s="354">
        <f>F7/$R$38</f>
        <v>1.0752688172043011E-3</v>
      </c>
      <c r="D138" s="355">
        <f>($R7-F7)/$R$38</f>
        <v>3.4408602150537634E-2</v>
      </c>
      <c r="E138" s="356">
        <f>SUM(C138:D138)</f>
        <v>3.5483870967741936E-2</v>
      </c>
      <c r="F138" s="95"/>
    </row>
    <row r="139" spans="1:6" ht="13.15" customHeight="1">
      <c r="A139" s="345"/>
      <c r="B139" s="357" t="s">
        <v>2</v>
      </c>
      <c r="C139" s="340">
        <f t="shared" ref="C139:C167" si="16">F8/$R$38</f>
        <v>7.526881720430108E-3</v>
      </c>
      <c r="D139" s="341">
        <f t="shared" ref="D139:D167" si="17">($R8-F8)/$R$38</f>
        <v>2.7956989247311829E-2</v>
      </c>
      <c r="E139" s="344">
        <f t="shared" ref="E139:E167" si="18">SUM(C139:D139)</f>
        <v>3.5483870967741936E-2</v>
      </c>
      <c r="F139" s="95"/>
    </row>
    <row r="140" spans="1:6" ht="13.15" customHeight="1">
      <c r="A140" s="345"/>
      <c r="B140" s="357" t="s">
        <v>45</v>
      </c>
      <c r="C140" s="340">
        <f t="shared" si="16"/>
        <v>0</v>
      </c>
      <c r="D140" s="341">
        <f t="shared" si="17"/>
        <v>5.3763440860215058E-3</v>
      </c>
      <c r="E140" s="344">
        <f t="shared" si="18"/>
        <v>5.3763440860215058E-3</v>
      </c>
      <c r="F140" s="95"/>
    </row>
    <row r="141" spans="1:6" ht="13.15" customHeight="1">
      <c r="A141" s="345"/>
      <c r="B141" s="357" t="s">
        <v>46</v>
      </c>
      <c r="C141" s="340">
        <f t="shared" si="16"/>
        <v>0</v>
      </c>
      <c r="D141" s="341">
        <f t="shared" si="17"/>
        <v>5.5913978494623658E-2</v>
      </c>
      <c r="E141" s="344">
        <f t="shared" si="18"/>
        <v>5.5913978494623658E-2</v>
      </c>
      <c r="F141" s="95"/>
    </row>
    <row r="142" spans="1:6" ht="13.15" customHeight="1">
      <c r="A142" s="345"/>
      <c r="B142" s="357" t="s">
        <v>12</v>
      </c>
      <c r="C142" s="340">
        <f t="shared" si="16"/>
        <v>0</v>
      </c>
      <c r="D142" s="341">
        <f t="shared" si="17"/>
        <v>4.0860215053763443E-2</v>
      </c>
      <c r="E142" s="344">
        <f t="shared" si="18"/>
        <v>4.0860215053763443E-2</v>
      </c>
      <c r="F142" s="95"/>
    </row>
    <row r="143" spans="1:6" ht="13.15" customHeight="1">
      <c r="A143" s="345"/>
      <c r="B143" s="357" t="s">
        <v>4</v>
      </c>
      <c r="C143" s="340">
        <f t="shared" si="16"/>
        <v>0</v>
      </c>
      <c r="D143" s="341">
        <f t="shared" si="17"/>
        <v>3.9784946236559142E-2</v>
      </c>
      <c r="E143" s="344">
        <f t="shared" si="18"/>
        <v>3.9784946236559142E-2</v>
      </c>
      <c r="F143" s="95"/>
    </row>
    <row r="144" spans="1:6" ht="13.15" customHeight="1">
      <c r="A144" s="345"/>
      <c r="B144" s="357" t="s">
        <v>6</v>
      </c>
      <c r="C144" s="340">
        <f t="shared" si="16"/>
        <v>0</v>
      </c>
      <c r="D144" s="341">
        <f t="shared" si="17"/>
        <v>6.4516129032258064E-3</v>
      </c>
      <c r="E144" s="344">
        <f t="shared" si="18"/>
        <v>6.4516129032258064E-3</v>
      </c>
      <c r="F144" s="95"/>
    </row>
    <row r="145" spans="1:6" ht="13.15" customHeight="1">
      <c r="A145" s="345"/>
      <c r="B145" s="357" t="s">
        <v>8</v>
      </c>
      <c r="C145" s="340">
        <f t="shared" si="16"/>
        <v>0</v>
      </c>
      <c r="D145" s="341">
        <f t="shared" si="17"/>
        <v>1.935483870967742E-2</v>
      </c>
      <c r="E145" s="344">
        <f t="shared" si="18"/>
        <v>1.935483870967742E-2</v>
      </c>
      <c r="F145" s="95"/>
    </row>
    <row r="146" spans="1:6" ht="13.15" customHeight="1">
      <c r="A146" s="345"/>
      <c r="B146" s="357" t="s">
        <v>9</v>
      </c>
      <c r="C146" s="340">
        <f t="shared" si="16"/>
        <v>5.3763440860215058E-3</v>
      </c>
      <c r="D146" s="341">
        <f t="shared" si="17"/>
        <v>3.5483870967741936E-2</v>
      </c>
      <c r="E146" s="344">
        <f t="shared" si="18"/>
        <v>4.0860215053763443E-2</v>
      </c>
      <c r="F146" s="95"/>
    </row>
    <row r="147" spans="1:6" ht="13.15" customHeight="1">
      <c r="A147" s="345"/>
      <c r="B147" s="357" t="s">
        <v>10</v>
      </c>
      <c r="C147" s="340">
        <f t="shared" si="16"/>
        <v>1.0752688172043011E-3</v>
      </c>
      <c r="D147" s="341">
        <f t="shared" si="17"/>
        <v>2.4731182795698924E-2</v>
      </c>
      <c r="E147" s="344">
        <f t="shared" si="18"/>
        <v>2.5806451612903226E-2</v>
      </c>
      <c r="F147" s="95"/>
    </row>
    <row r="148" spans="1:6" ht="13.15" customHeight="1">
      <c r="A148" s="345"/>
      <c r="B148" s="357" t="s">
        <v>47</v>
      </c>
      <c r="C148" s="340">
        <f t="shared" si="16"/>
        <v>0</v>
      </c>
      <c r="D148" s="341">
        <f t="shared" si="17"/>
        <v>1.7204301075268817E-2</v>
      </c>
      <c r="E148" s="344">
        <f t="shared" si="18"/>
        <v>1.7204301075268817E-2</v>
      </c>
      <c r="F148" s="95"/>
    </row>
    <row r="149" spans="1:6" ht="13.15" customHeight="1">
      <c r="A149" s="345"/>
      <c r="B149" s="357" t="s">
        <v>5</v>
      </c>
      <c r="C149" s="340">
        <f t="shared" si="16"/>
        <v>1.2903225806451613E-2</v>
      </c>
      <c r="D149" s="341">
        <f t="shared" si="17"/>
        <v>8.8172043010752682E-2</v>
      </c>
      <c r="E149" s="344">
        <f t="shared" si="18"/>
        <v>0.1010752688172043</v>
      </c>
      <c r="F149" s="95"/>
    </row>
    <row r="150" spans="1:6" ht="13.15" customHeight="1">
      <c r="A150" s="345"/>
      <c r="B150" s="357" t="s">
        <v>11</v>
      </c>
      <c r="C150" s="340">
        <f t="shared" si="16"/>
        <v>0</v>
      </c>
      <c r="D150" s="341">
        <f t="shared" si="17"/>
        <v>3.3333333333333333E-2</v>
      </c>
      <c r="E150" s="344">
        <f t="shared" si="18"/>
        <v>3.3333333333333333E-2</v>
      </c>
      <c r="F150" s="95"/>
    </row>
    <row r="151" spans="1:6" ht="13.15" customHeight="1">
      <c r="A151" s="345"/>
      <c r="B151" s="357" t="s">
        <v>13</v>
      </c>
      <c r="C151" s="340">
        <f t="shared" si="16"/>
        <v>0</v>
      </c>
      <c r="D151" s="341">
        <f t="shared" si="17"/>
        <v>3.9784946236559142E-2</v>
      </c>
      <c r="E151" s="344">
        <f t="shared" si="18"/>
        <v>3.9784946236559142E-2</v>
      </c>
      <c r="F151" s="95"/>
    </row>
    <row r="152" spans="1:6" ht="13.15" customHeight="1">
      <c r="A152" s="345"/>
      <c r="B152" s="357" t="s">
        <v>14</v>
      </c>
      <c r="C152" s="340">
        <f t="shared" si="16"/>
        <v>0</v>
      </c>
      <c r="D152" s="341">
        <f t="shared" si="17"/>
        <v>3.2258064516129031E-2</v>
      </c>
      <c r="E152" s="344">
        <f t="shared" si="18"/>
        <v>3.2258064516129031E-2</v>
      </c>
      <c r="F152" s="95"/>
    </row>
    <row r="153" spans="1:6" ht="13.15" customHeight="1">
      <c r="A153" s="345"/>
      <c r="B153" s="357" t="s">
        <v>15</v>
      </c>
      <c r="C153" s="340">
        <f t="shared" si="16"/>
        <v>4.3010752688172043E-3</v>
      </c>
      <c r="D153" s="341">
        <f t="shared" si="17"/>
        <v>0.12150537634408602</v>
      </c>
      <c r="E153" s="344">
        <f t="shared" si="18"/>
        <v>0.12580645161290321</v>
      </c>
      <c r="F153" s="95"/>
    </row>
    <row r="154" spans="1:6" ht="13.15" customHeight="1">
      <c r="A154" s="345"/>
      <c r="B154" s="357" t="s">
        <v>48</v>
      </c>
      <c r="C154" s="340">
        <f t="shared" si="16"/>
        <v>0</v>
      </c>
      <c r="D154" s="341">
        <f t="shared" si="17"/>
        <v>2.903225806451613E-2</v>
      </c>
      <c r="E154" s="344">
        <f t="shared" si="18"/>
        <v>2.903225806451613E-2</v>
      </c>
      <c r="F154" s="95"/>
    </row>
    <row r="155" spans="1:6" ht="13.15" customHeight="1">
      <c r="A155" s="345"/>
      <c r="B155" s="357" t="s">
        <v>16</v>
      </c>
      <c r="C155" s="340">
        <f t="shared" si="16"/>
        <v>0</v>
      </c>
      <c r="D155" s="341">
        <f t="shared" si="17"/>
        <v>2.1505376344086021E-3</v>
      </c>
      <c r="E155" s="344">
        <f t="shared" si="18"/>
        <v>2.1505376344086021E-3</v>
      </c>
      <c r="F155" s="95"/>
    </row>
    <row r="156" spans="1:6" ht="13.15" customHeight="1">
      <c r="A156" s="345"/>
      <c r="B156" s="357" t="s">
        <v>21</v>
      </c>
      <c r="C156" s="340">
        <f t="shared" si="16"/>
        <v>1.0752688172043011E-3</v>
      </c>
      <c r="D156" s="341">
        <f t="shared" si="17"/>
        <v>4.3010752688172043E-3</v>
      </c>
      <c r="E156" s="344">
        <f t="shared" si="18"/>
        <v>5.3763440860215058E-3</v>
      </c>
      <c r="F156" s="95"/>
    </row>
    <row r="157" spans="1:6" ht="13.15" customHeight="1">
      <c r="A157" s="345"/>
      <c r="B157" s="357" t="s">
        <v>17</v>
      </c>
      <c r="C157" s="340">
        <f t="shared" si="16"/>
        <v>6.4516129032258064E-3</v>
      </c>
      <c r="D157" s="341">
        <f t="shared" si="17"/>
        <v>5.3763440860215058E-3</v>
      </c>
      <c r="E157" s="344">
        <f t="shared" si="18"/>
        <v>1.1827956989247313E-2</v>
      </c>
      <c r="F157" s="95"/>
    </row>
    <row r="158" spans="1:6" ht="13.15" customHeight="1">
      <c r="A158" s="345"/>
      <c r="B158" s="357" t="s">
        <v>18</v>
      </c>
      <c r="C158" s="340">
        <f t="shared" si="16"/>
        <v>0</v>
      </c>
      <c r="D158" s="341">
        <f t="shared" si="17"/>
        <v>1.7204301075268817E-2</v>
      </c>
      <c r="E158" s="344">
        <f t="shared" si="18"/>
        <v>1.7204301075268817E-2</v>
      </c>
      <c r="F158" s="95"/>
    </row>
    <row r="159" spans="1:6" ht="13.15" customHeight="1">
      <c r="A159" s="345"/>
      <c r="B159" s="357" t="s">
        <v>19</v>
      </c>
      <c r="C159" s="340">
        <f t="shared" si="16"/>
        <v>0</v>
      </c>
      <c r="D159" s="341">
        <f t="shared" si="17"/>
        <v>3.6559139784946237E-2</v>
      </c>
      <c r="E159" s="344">
        <f t="shared" si="18"/>
        <v>3.6559139784946237E-2</v>
      </c>
      <c r="F159" s="95"/>
    </row>
    <row r="160" spans="1:6" ht="13.15" customHeight="1">
      <c r="A160" s="345"/>
      <c r="B160" s="357" t="s">
        <v>49</v>
      </c>
      <c r="C160" s="340">
        <f t="shared" si="16"/>
        <v>1.0752688172043012E-2</v>
      </c>
      <c r="D160" s="341">
        <f t="shared" si="17"/>
        <v>1.1827956989247311E-2</v>
      </c>
      <c r="E160" s="344">
        <f t="shared" si="18"/>
        <v>2.2580645161290325E-2</v>
      </c>
      <c r="F160" s="95"/>
    </row>
    <row r="161" spans="1:6" ht="13.15" customHeight="1">
      <c r="A161" s="345"/>
      <c r="B161" s="357" t="s">
        <v>50</v>
      </c>
      <c r="C161" s="340">
        <f t="shared" si="16"/>
        <v>0</v>
      </c>
      <c r="D161" s="341">
        <f t="shared" si="17"/>
        <v>2.6881720430107527E-2</v>
      </c>
      <c r="E161" s="344">
        <f t="shared" si="18"/>
        <v>2.6881720430107527E-2</v>
      </c>
    </row>
    <row r="162" spans="1:6" ht="13.15" customHeight="1">
      <c r="A162" s="345"/>
      <c r="B162" s="357" t="s">
        <v>44</v>
      </c>
      <c r="C162" s="340">
        <f t="shared" si="16"/>
        <v>0</v>
      </c>
      <c r="D162" s="341">
        <f t="shared" si="17"/>
        <v>6.236559139784946E-2</v>
      </c>
      <c r="E162" s="344">
        <f t="shared" si="18"/>
        <v>6.236559139784946E-2</v>
      </c>
    </row>
    <row r="163" spans="1:6" ht="13.15" customHeight="1">
      <c r="A163" s="345"/>
      <c r="B163" s="357" t="s">
        <v>20</v>
      </c>
      <c r="C163" s="340">
        <f t="shared" si="16"/>
        <v>0</v>
      </c>
      <c r="D163" s="341">
        <f t="shared" si="17"/>
        <v>2.1505376344086023E-2</v>
      </c>
      <c r="E163" s="344">
        <f t="shared" si="18"/>
        <v>2.1505376344086023E-2</v>
      </c>
    </row>
    <row r="164" spans="1:6" ht="13.15" customHeight="1">
      <c r="A164" s="345"/>
      <c r="B164" s="357" t="s">
        <v>7</v>
      </c>
      <c r="C164" s="340">
        <f t="shared" si="16"/>
        <v>1.935483870967742E-2</v>
      </c>
      <c r="D164" s="341">
        <f t="shared" si="17"/>
        <v>3.870967741935484E-2</v>
      </c>
      <c r="E164" s="344">
        <f t="shared" si="18"/>
        <v>5.8064516129032261E-2</v>
      </c>
    </row>
    <row r="165" spans="1:6" ht="13.15" customHeight="1">
      <c r="A165" s="345"/>
      <c r="B165" s="357" t="s">
        <v>29</v>
      </c>
      <c r="C165" s="340">
        <f t="shared" si="16"/>
        <v>2.1505376344086021E-3</v>
      </c>
      <c r="D165" s="341">
        <f t="shared" si="17"/>
        <v>1.7204301075268817E-2</v>
      </c>
      <c r="E165" s="344">
        <f t="shared" si="18"/>
        <v>1.935483870967742E-2</v>
      </c>
    </row>
    <row r="166" spans="1:6" ht="13.15" customHeight="1">
      <c r="A166" s="345"/>
      <c r="B166" s="357" t="s">
        <v>3</v>
      </c>
      <c r="C166" s="340">
        <f t="shared" si="16"/>
        <v>0</v>
      </c>
      <c r="D166" s="341">
        <f t="shared" si="17"/>
        <v>1.8279569892473119E-2</v>
      </c>
      <c r="E166" s="344">
        <f t="shared" si="18"/>
        <v>1.8279569892473119E-2</v>
      </c>
    </row>
    <row r="167" spans="1:6" ht="13.15" customHeight="1">
      <c r="A167" s="345"/>
      <c r="B167" s="357" t="s">
        <v>165</v>
      </c>
      <c r="C167" s="340">
        <f t="shared" si="16"/>
        <v>2.1505376344086021E-3</v>
      </c>
      <c r="D167" s="341">
        <f t="shared" si="17"/>
        <v>1.1827956989247311E-2</v>
      </c>
      <c r="E167" s="344">
        <f t="shared" si="18"/>
        <v>1.3978494623655913E-2</v>
      </c>
      <c r="F167" s="95"/>
    </row>
    <row r="168" spans="1:6" ht="13.15" customHeight="1">
      <c r="A168" s="346"/>
      <c r="B168" s="358"/>
      <c r="C168" s="348"/>
      <c r="D168" s="349"/>
      <c r="E168" s="350"/>
    </row>
    <row r="169" spans="1:6" ht="13.15" customHeight="1">
      <c r="B169" s="359" t="s">
        <v>22</v>
      </c>
      <c r="C169" s="360">
        <f>F38/$R$38</f>
        <v>7.4193548387096769E-2</v>
      </c>
      <c r="D169" s="361">
        <f>($R38-F38)/$R$38</f>
        <v>0.9258064516129032</v>
      </c>
      <c r="E169" s="362">
        <f>SUM(E138:E167)</f>
        <v>1.0000000000000002</v>
      </c>
    </row>
    <row r="170" spans="1:6" ht="14.25" thickBot="1">
      <c r="B170" s="60"/>
      <c r="C170" s="78"/>
      <c r="E170" s="95"/>
    </row>
    <row r="171" spans="1:6" ht="12.75" customHeight="1" thickBot="1">
      <c r="A171" s="73"/>
      <c r="B171" s="73"/>
      <c r="C171" s="638" t="s">
        <v>94</v>
      </c>
      <c r="D171" s="638"/>
      <c r="E171" s="639"/>
    </row>
    <row r="172" spans="1:6" ht="13.5" thickBot="1">
      <c r="A172" s="74"/>
      <c r="B172" s="74"/>
      <c r="C172" s="638" t="s">
        <v>63</v>
      </c>
      <c r="D172" s="638"/>
      <c r="E172" s="638"/>
    </row>
    <row r="173" spans="1:6" ht="13.5" thickBot="1">
      <c r="A173" s="74"/>
      <c r="B173" s="74"/>
      <c r="C173" s="83" t="s">
        <v>57</v>
      </c>
      <c r="D173" s="84" t="s">
        <v>58</v>
      </c>
      <c r="E173" s="85" t="s">
        <v>22</v>
      </c>
    </row>
    <row r="174" spans="1:6" ht="13.5">
      <c r="A174" s="77" t="s">
        <v>23</v>
      </c>
      <c r="B174" s="32" t="s">
        <v>1</v>
      </c>
      <c r="C174" s="86">
        <v>1E-3</v>
      </c>
      <c r="D174" s="87">
        <f t="shared" ref="D174:D196" si="19">E174-C174</f>
        <v>4.1000000000000002E-2</v>
      </c>
      <c r="E174" s="88">
        <v>4.2000000000000003E-2</v>
      </c>
      <c r="F174" s="95"/>
    </row>
    <row r="175" spans="1:6" ht="13.5">
      <c r="A175" s="81"/>
      <c r="B175" s="37" t="s">
        <v>2</v>
      </c>
      <c r="C175" s="89">
        <v>1E-3</v>
      </c>
      <c r="D175" s="90">
        <f t="shared" si="19"/>
        <v>1.4999999999999999E-2</v>
      </c>
      <c r="E175" s="91">
        <v>1.6E-2</v>
      </c>
      <c r="F175" s="95"/>
    </row>
    <row r="176" spans="1:6" ht="13.5">
      <c r="A176" s="81"/>
      <c r="B176" s="37" t="s">
        <v>12</v>
      </c>
      <c r="C176" s="89">
        <v>0</v>
      </c>
      <c r="D176" s="90">
        <f t="shared" si="19"/>
        <v>2.1000000000000001E-2</v>
      </c>
      <c r="E176" s="91">
        <v>2.1000000000000001E-2</v>
      </c>
      <c r="F176" s="95"/>
    </row>
    <row r="177" spans="1:6" ht="13.5">
      <c r="A177" s="81"/>
      <c r="B177" s="37" t="s">
        <v>4</v>
      </c>
      <c r="C177" s="89">
        <v>0</v>
      </c>
      <c r="D177" s="90">
        <f t="shared" si="19"/>
        <v>0.09</v>
      </c>
      <c r="E177" s="91">
        <v>0.09</v>
      </c>
      <c r="F177" s="95"/>
    </row>
    <row r="178" spans="1:6" ht="13.5">
      <c r="A178" s="81"/>
      <c r="B178" s="37" t="s">
        <v>6</v>
      </c>
      <c r="C178" s="89">
        <v>1E-3</v>
      </c>
      <c r="D178" s="90">
        <f t="shared" si="19"/>
        <v>1.3000000000000001E-2</v>
      </c>
      <c r="E178" s="91">
        <v>1.4E-2</v>
      </c>
      <c r="F178" s="95"/>
    </row>
    <row r="179" spans="1:6" ht="13.5">
      <c r="A179" s="81"/>
      <c r="B179" s="37" t="s">
        <v>8</v>
      </c>
      <c r="C179" s="89">
        <v>0</v>
      </c>
      <c r="D179" s="90">
        <f t="shared" si="19"/>
        <v>1.6E-2</v>
      </c>
      <c r="E179" s="91">
        <v>1.6E-2</v>
      </c>
      <c r="F179" s="95"/>
    </row>
    <row r="180" spans="1:6" ht="13.5">
      <c r="A180" s="81"/>
      <c r="B180" s="37" t="s">
        <v>9</v>
      </c>
      <c r="C180" s="89">
        <v>4.0000000000000001E-3</v>
      </c>
      <c r="D180" s="90">
        <f t="shared" si="19"/>
        <v>4.2999999999999997E-2</v>
      </c>
      <c r="E180" s="91">
        <v>4.7E-2</v>
      </c>
      <c r="F180" s="95"/>
    </row>
    <row r="181" spans="1:6" ht="13.5">
      <c r="A181" s="81"/>
      <c r="B181" s="37" t="s">
        <v>10</v>
      </c>
      <c r="C181" s="89">
        <v>1E-3</v>
      </c>
      <c r="D181" s="90">
        <f t="shared" si="19"/>
        <v>2.8999999999999998E-2</v>
      </c>
      <c r="E181" s="91">
        <v>0.03</v>
      </c>
      <c r="F181" s="95"/>
    </row>
    <row r="182" spans="1:6" ht="13.5">
      <c r="A182" s="81"/>
      <c r="B182" s="37" t="s">
        <v>5</v>
      </c>
      <c r="C182" s="89">
        <v>7.0000000000000001E-3</v>
      </c>
      <c r="D182" s="90">
        <f t="shared" si="19"/>
        <v>0.17399999999999999</v>
      </c>
      <c r="E182" s="91">
        <v>0.18099999999999999</v>
      </c>
      <c r="F182" s="95"/>
    </row>
    <row r="183" spans="1:6" ht="13.5">
      <c r="A183" s="81"/>
      <c r="B183" s="37" t="s">
        <v>11</v>
      </c>
      <c r="C183" s="89">
        <v>0</v>
      </c>
      <c r="D183" s="90">
        <f t="shared" si="19"/>
        <v>1.9E-2</v>
      </c>
      <c r="E183" s="91">
        <v>1.9E-2</v>
      </c>
      <c r="F183" s="95"/>
    </row>
    <row r="184" spans="1:6" ht="13.5">
      <c r="A184" s="81"/>
      <c r="B184" s="37" t="s">
        <v>13</v>
      </c>
      <c r="C184" s="89">
        <v>0</v>
      </c>
      <c r="D184" s="90">
        <f t="shared" si="19"/>
        <v>3.0000000000000001E-3</v>
      </c>
      <c r="E184" s="91">
        <v>3.0000000000000001E-3</v>
      </c>
      <c r="F184" s="95"/>
    </row>
    <row r="185" spans="1:6" ht="13.5">
      <c r="A185" s="81"/>
      <c r="B185" s="37" t="s">
        <v>14</v>
      </c>
      <c r="C185" s="89">
        <v>0</v>
      </c>
      <c r="D185" s="90">
        <f t="shared" si="19"/>
        <v>5.8000000000000003E-2</v>
      </c>
      <c r="E185" s="91">
        <v>5.8000000000000003E-2</v>
      </c>
      <c r="F185" s="95"/>
    </row>
    <row r="186" spans="1:6" ht="13.5">
      <c r="A186" s="81"/>
      <c r="B186" s="37" t="s">
        <v>15</v>
      </c>
      <c r="C186" s="89">
        <v>0</v>
      </c>
      <c r="D186" s="90">
        <f t="shared" si="19"/>
        <v>7.3999999999999996E-2</v>
      </c>
      <c r="E186" s="91">
        <v>7.3999999999999996E-2</v>
      </c>
      <c r="F186" s="95"/>
    </row>
    <row r="187" spans="1:6" ht="13.5">
      <c r="A187" s="81"/>
      <c r="B187" s="37" t="s">
        <v>16</v>
      </c>
      <c r="C187" s="89">
        <v>0</v>
      </c>
      <c r="D187" s="90">
        <f t="shared" si="19"/>
        <v>2.9000000000000001E-2</v>
      </c>
      <c r="E187" s="91">
        <v>2.9000000000000001E-2</v>
      </c>
      <c r="F187" s="95"/>
    </row>
    <row r="188" spans="1:6" ht="13.5">
      <c r="A188" s="81"/>
      <c r="B188" s="37" t="s">
        <v>21</v>
      </c>
      <c r="C188" s="89">
        <v>0</v>
      </c>
      <c r="D188" s="90">
        <f t="shared" si="19"/>
        <v>5.0000000000000001E-3</v>
      </c>
      <c r="E188" s="91">
        <v>5.0000000000000001E-3</v>
      </c>
      <c r="F188" s="95"/>
    </row>
    <row r="189" spans="1:6" ht="13.5">
      <c r="A189" s="81"/>
      <c r="B189" s="37" t="s">
        <v>17</v>
      </c>
      <c r="C189" s="89">
        <v>8.0000000000000002E-3</v>
      </c>
      <c r="D189" s="90">
        <f t="shared" si="19"/>
        <v>2.5000000000000001E-2</v>
      </c>
      <c r="E189" s="91">
        <v>3.3000000000000002E-2</v>
      </c>
      <c r="F189" s="95"/>
    </row>
    <row r="190" spans="1:6" ht="13.5">
      <c r="A190" s="81"/>
      <c r="B190" s="37" t="s">
        <v>18</v>
      </c>
      <c r="C190" s="89">
        <v>1E-3</v>
      </c>
      <c r="D190" s="90">
        <f t="shared" si="19"/>
        <v>9.9999999999999985E-3</v>
      </c>
      <c r="E190" s="91">
        <v>1.0999999999999999E-2</v>
      </c>
      <c r="F190" s="95"/>
    </row>
    <row r="191" spans="1:6" ht="13.5">
      <c r="A191" s="81"/>
      <c r="B191" s="37" t="s">
        <v>19</v>
      </c>
      <c r="C191" s="89">
        <v>0</v>
      </c>
      <c r="D191" s="90">
        <f t="shared" si="19"/>
        <v>5.8999999999999997E-2</v>
      </c>
      <c r="E191" s="91">
        <v>5.8999999999999997E-2</v>
      </c>
      <c r="F191" s="95"/>
    </row>
    <row r="192" spans="1:6" ht="13.5">
      <c r="A192" s="81"/>
      <c r="B192" s="37" t="s">
        <v>65</v>
      </c>
      <c r="C192" s="89">
        <v>0</v>
      </c>
      <c r="D192" s="90">
        <f t="shared" si="19"/>
        <v>8.4000000000000005E-2</v>
      </c>
      <c r="E192" s="91">
        <v>8.4000000000000005E-2</v>
      </c>
      <c r="F192" s="95"/>
    </row>
    <row r="193" spans="1:6" ht="13.5">
      <c r="A193" s="81"/>
      <c r="B193" s="37" t="s">
        <v>20</v>
      </c>
      <c r="C193" s="89">
        <v>0</v>
      </c>
      <c r="D193" s="90">
        <f t="shared" si="19"/>
        <v>3.4000000000000002E-2</v>
      </c>
      <c r="E193" s="91">
        <v>3.4000000000000002E-2</v>
      </c>
      <c r="F193" s="95"/>
    </row>
    <row r="194" spans="1:6" ht="13.5">
      <c r="A194" s="81"/>
      <c r="B194" s="37" t="s">
        <v>7</v>
      </c>
      <c r="C194" s="89">
        <v>8.0000000000000002E-3</v>
      </c>
      <c r="D194" s="90">
        <f t="shared" si="19"/>
        <v>7.9999999999999988E-2</v>
      </c>
      <c r="E194" s="91">
        <v>8.7999999999999995E-2</v>
      </c>
      <c r="F194" s="95"/>
    </row>
    <row r="195" spans="1:6" ht="13.5">
      <c r="A195" s="81"/>
      <c r="B195" s="37" t="s">
        <v>3</v>
      </c>
      <c r="C195" s="89">
        <v>0</v>
      </c>
      <c r="D195" s="90">
        <f t="shared" si="19"/>
        <v>3.4000000000000002E-2</v>
      </c>
      <c r="E195" s="91">
        <v>3.4000000000000002E-2</v>
      </c>
      <c r="F195" s="95"/>
    </row>
    <row r="196" spans="1:6" ht="13.5">
      <c r="A196" s="81"/>
      <c r="B196" s="37" t="s">
        <v>165</v>
      </c>
      <c r="C196" s="89">
        <v>0</v>
      </c>
      <c r="D196" s="90">
        <f t="shared" si="19"/>
        <v>1.2E-2</v>
      </c>
      <c r="E196" s="91">
        <v>1.2E-2</v>
      </c>
      <c r="F196" s="95"/>
    </row>
    <row r="197" spans="1:6" ht="13.5">
      <c r="A197" s="81"/>
      <c r="B197" s="46"/>
      <c r="C197" s="189"/>
      <c r="D197" s="190"/>
      <c r="E197" s="191"/>
      <c r="F197" s="95"/>
    </row>
    <row r="198" spans="1:6" ht="14.25" thickBot="1">
      <c r="A198" s="82"/>
      <c r="B198" s="24" t="s">
        <v>22</v>
      </c>
      <c r="C198" s="92">
        <v>3.4000000000000002E-2</v>
      </c>
      <c r="D198" s="93">
        <f>E198-C198</f>
        <v>0.96599999999999997</v>
      </c>
      <c r="E198" s="94">
        <v>1</v>
      </c>
      <c r="F198" s="95"/>
    </row>
    <row r="200" spans="1:6" ht="13.9" customHeight="1">
      <c r="A200" s="648" t="s">
        <v>80</v>
      </c>
      <c r="B200" s="376"/>
      <c r="C200" s="634" t="s">
        <v>95</v>
      </c>
      <c r="D200" s="635"/>
      <c r="E200" s="636"/>
    </row>
    <row r="201" spans="1:6" ht="12.75">
      <c r="A201" s="649"/>
      <c r="B201" s="365"/>
      <c r="C201" s="634" t="s">
        <v>63</v>
      </c>
      <c r="D201" s="635"/>
      <c r="E201" s="637"/>
    </row>
    <row r="202" spans="1:6" ht="12.75">
      <c r="A202" s="650"/>
      <c r="B202" s="367"/>
      <c r="C202" s="351" t="s">
        <v>57</v>
      </c>
      <c r="D202" s="352" t="s">
        <v>58</v>
      </c>
      <c r="E202" s="353" t="s">
        <v>22</v>
      </c>
    </row>
    <row r="203" spans="1:6" ht="13.5">
      <c r="A203" s="363" t="s">
        <v>23</v>
      </c>
      <c r="B203" s="357" t="s">
        <v>1</v>
      </c>
      <c r="C203" s="354">
        <f>I7/$R$38</f>
        <v>1.0752688172043011E-3</v>
      </c>
      <c r="D203" s="355">
        <f>($R7-I7)/$R$38</f>
        <v>3.4408602150537634E-2</v>
      </c>
      <c r="E203" s="356">
        <f t="shared" ref="E203:E232" si="20">SUM(C203:D203)</f>
        <v>3.5483870967741936E-2</v>
      </c>
      <c r="F203" s="95"/>
    </row>
    <row r="204" spans="1:6" ht="13.5">
      <c r="A204" s="345"/>
      <c r="B204" s="357" t="s">
        <v>2</v>
      </c>
      <c r="C204" s="340">
        <f t="shared" ref="C204:C232" si="21">I8/$R$38</f>
        <v>1.0752688172043011E-3</v>
      </c>
      <c r="D204" s="341">
        <f t="shared" ref="D204:D232" si="22">($R8-I8)/$R$38</f>
        <v>3.4408602150537634E-2</v>
      </c>
      <c r="E204" s="344">
        <f t="shared" si="20"/>
        <v>3.5483870967741936E-2</v>
      </c>
      <c r="F204" s="95"/>
    </row>
    <row r="205" spans="1:6" ht="13.5">
      <c r="A205" s="345"/>
      <c r="B205" s="357" t="s">
        <v>45</v>
      </c>
      <c r="C205" s="340">
        <f t="shared" si="21"/>
        <v>0</v>
      </c>
      <c r="D205" s="341">
        <f t="shared" si="22"/>
        <v>5.3763440860215058E-3</v>
      </c>
      <c r="E205" s="344">
        <f t="shared" si="20"/>
        <v>5.3763440860215058E-3</v>
      </c>
      <c r="F205" s="95"/>
    </row>
    <row r="206" spans="1:6" ht="13.5">
      <c r="A206" s="345"/>
      <c r="B206" s="357" t="s">
        <v>46</v>
      </c>
      <c r="C206" s="340">
        <f t="shared" si="21"/>
        <v>0</v>
      </c>
      <c r="D206" s="341">
        <f t="shared" si="22"/>
        <v>5.5913978494623658E-2</v>
      </c>
      <c r="E206" s="344">
        <f t="shared" si="20"/>
        <v>5.5913978494623658E-2</v>
      </c>
      <c r="F206" s="95"/>
    </row>
    <row r="207" spans="1:6" ht="13.5">
      <c r="A207" s="345"/>
      <c r="B207" s="357" t="s">
        <v>12</v>
      </c>
      <c r="C207" s="340">
        <f t="shared" si="21"/>
        <v>0</v>
      </c>
      <c r="D207" s="341">
        <f t="shared" si="22"/>
        <v>4.0860215053763443E-2</v>
      </c>
      <c r="E207" s="344">
        <f t="shared" si="20"/>
        <v>4.0860215053763443E-2</v>
      </c>
      <c r="F207" s="95"/>
    </row>
    <row r="208" spans="1:6" ht="13.5">
      <c r="A208" s="345"/>
      <c r="B208" s="357" t="s">
        <v>4</v>
      </c>
      <c r="C208" s="340">
        <f t="shared" si="21"/>
        <v>0</v>
      </c>
      <c r="D208" s="341">
        <f t="shared" si="22"/>
        <v>3.9784946236559142E-2</v>
      </c>
      <c r="E208" s="344">
        <f t="shared" si="20"/>
        <v>3.9784946236559142E-2</v>
      </c>
      <c r="F208" s="95"/>
    </row>
    <row r="209" spans="1:6" ht="13.5">
      <c r="A209" s="345"/>
      <c r="B209" s="357" t="s">
        <v>6</v>
      </c>
      <c r="C209" s="340">
        <f t="shared" si="21"/>
        <v>0</v>
      </c>
      <c r="D209" s="341">
        <f t="shared" si="22"/>
        <v>6.4516129032258064E-3</v>
      </c>
      <c r="E209" s="344">
        <f t="shared" si="20"/>
        <v>6.4516129032258064E-3</v>
      </c>
      <c r="F209" s="95"/>
    </row>
    <row r="210" spans="1:6" ht="13.5">
      <c r="A210" s="345"/>
      <c r="B210" s="357" t="s">
        <v>8</v>
      </c>
      <c r="C210" s="340">
        <f t="shared" si="21"/>
        <v>0</v>
      </c>
      <c r="D210" s="341">
        <f t="shared" si="22"/>
        <v>1.935483870967742E-2</v>
      </c>
      <c r="E210" s="344">
        <f t="shared" si="20"/>
        <v>1.935483870967742E-2</v>
      </c>
      <c r="F210" s="95"/>
    </row>
    <row r="211" spans="1:6" ht="13.5">
      <c r="A211" s="345"/>
      <c r="B211" s="357" t="s">
        <v>9</v>
      </c>
      <c r="C211" s="340">
        <f t="shared" si="21"/>
        <v>0</v>
      </c>
      <c r="D211" s="341">
        <f t="shared" si="22"/>
        <v>4.0860215053763443E-2</v>
      </c>
      <c r="E211" s="344">
        <f t="shared" si="20"/>
        <v>4.0860215053763443E-2</v>
      </c>
      <c r="F211" s="95"/>
    </row>
    <row r="212" spans="1:6" ht="13.5">
      <c r="A212" s="345"/>
      <c r="B212" s="357" t="s">
        <v>10</v>
      </c>
      <c r="C212" s="340">
        <f t="shared" si="21"/>
        <v>0</v>
      </c>
      <c r="D212" s="341">
        <f t="shared" si="22"/>
        <v>2.5806451612903226E-2</v>
      </c>
      <c r="E212" s="344">
        <f t="shared" si="20"/>
        <v>2.5806451612903226E-2</v>
      </c>
      <c r="F212" s="95"/>
    </row>
    <row r="213" spans="1:6" ht="13.5">
      <c r="A213" s="345"/>
      <c r="B213" s="357" t="s">
        <v>47</v>
      </c>
      <c r="C213" s="340">
        <f t="shared" si="21"/>
        <v>0</v>
      </c>
      <c r="D213" s="341">
        <f t="shared" si="22"/>
        <v>1.7204301075268817E-2</v>
      </c>
      <c r="E213" s="344">
        <f t="shared" si="20"/>
        <v>1.7204301075268817E-2</v>
      </c>
      <c r="F213" s="95"/>
    </row>
    <row r="214" spans="1:6" ht="13.5">
      <c r="A214" s="345"/>
      <c r="B214" s="357" t="s">
        <v>5</v>
      </c>
      <c r="C214" s="340">
        <f t="shared" si="21"/>
        <v>2.5806451612903226E-2</v>
      </c>
      <c r="D214" s="341">
        <f t="shared" si="22"/>
        <v>7.5268817204301078E-2</v>
      </c>
      <c r="E214" s="344">
        <f t="shared" si="20"/>
        <v>0.1010752688172043</v>
      </c>
      <c r="F214" s="95"/>
    </row>
    <row r="215" spans="1:6" ht="13.5">
      <c r="A215" s="345"/>
      <c r="B215" s="357" t="s">
        <v>11</v>
      </c>
      <c r="C215" s="340">
        <f t="shared" si="21"/>
        <v>0</v>
      </c>
      <c r="D215" s="341">
        <f t="shared" si="22"/>
        <v>3.3333333333333333E-2</v>
      </c>
      <c r="E215" s="344">
        <f t="shared" si="20"/>
        <v>3.3333333333333333E-2</v>
      </c>
      <c r="F215" s="95"/>
    </row>
    <row r="216" spans="1:6" ht="13.5">
      <c r="A216" s="345"/>
      <c r="B216" s="357" t="s">
        <v>13</v>
      </c>
      <c r="C216" s="340">
        <f t="shared" si="21"/>
        <v>3.2258064516129032E-3</v>
      </c>
      <c r="D216" s="341">
        <f t="shared" si="22"/>
        <v>3.6559139784946237E-2</v>
      </c>
      <c r="E216" s="344">
        <f t="shared" si="20"/>
        <v>3.9784946236559142E-2</v>
      </c>
      <c r="F216" s="95"/>
    </row>
    <row r="217" spans="1:6" ht="13.5">
      <c r="A217" s="345"/>
      <c r="B217" s="357" t="s">
        <v>14</v>
      </c>
      <c r="C217" s="340">
        <f t="shared" si="21"/>
        <v>1.0752688172043011E-3</v>
      </c>
      <c r="D217" s="341">
        <f t="shared" si="22"/>
        <v>3.118279569892473E-2</v>
      </c>
      <c r="E217" s="344">
        <f t="shared" si="20"/>
        <v>3.2258064516129031E-2</v>
      </c>
      <c r="F217" s="95"/>
    </row>
    <row r="218" spans="1:6" ht="13.5">
      <c r="A218" s="345"/>
      <c r="B218" s="357" t="s">
        <v>15</v>
      </c>
      <c r="C218" s="340">
        <f t="shared" si="21"/>
        <v>4.3010752688172043E-3</v>
      </c>
      <c r="D218" s="341">
        <f t="shared" si="22"/>
        <v>0.12150537634408602</v>
      </c>
      <c r="E218" s="344">
        <f t="shared" si="20"/>
        <v>0.12580645161290321</v>
      </c>
      <c r="F218" s="95"/>
    </row>
    <row r="219" spans="1:6" ht="13.5">
      <c r="A219" s="345"/>
      <c r="B219" s="357" t="s">
        <v>48</v>
      </c>
      <c r="C219" s="340">
        <f t="shared" si="21"/>
        <v>0</v>
      </c>
      <c r="D219" s="341">
        <f t="shared" si="22"/>
        <v>2.903225806451613E-2</v>
      </c>
      <c r="E219" s="344">
        <f t="shared" si="20"/>
        <v>2.903225806451613E-2</v>
      </c>
      <c r="F219" s="95"/>
    </row>
    <row r="220" spans="1:6" ht="13.5">
      <c r="A220" s="345"/>
      <c r="B220" s="357" t="s">
        <v>16</v>
      </c>
      <c r="C220" s="340">
        <f t="shared" si="21"/>
        <v>0</v>
      </c>
      <c r="D220" s="341">
        <f t="shared" si="22"/>
        <v>2.1505376344086021E-3</v>
      </c>
      <c r="E220" s="344">
        <f t="shared" si="20"/>
        <v>2.1505376344086021E-3</v>
      </c>
      <c r="F220" s="95"/>
    </row>
    <row r="221" spans="1:6" ht="13.5">
      <c r="A221" s="345"/>
      <c r="B221" s="357" t="s">
        <v>21</v>
      </c>
      <c r="C221" s="340">
        <f t="shared" si="21"/>
        <v>0</v>
      </c>
      <c r="D221" s="341">
        <f t="shared" si="22"/>
        <v>5.3763440860215058E-3</v>
      </c>
      <c r="E221" s="344">
        <f t="shared" si="20"/>
        <v>5.3763440860215058E-3</v>
      </c>
      <c r="F221" s="95"/>
    </row>
    <row r="222" spans="1:6" ht="13.5">
      <c r="A222" s="345"/>
      <c r="B222" s="357" t="s">
        <v>17</v>
      </c>
      <c r="C222" s="340">
        <f t="shared" si="21"/>
        <v>0</v>
      </c>
      <c r="D222" s="341">
        <f t="shared" si="22"/>
        <v>1.1827956989247311E-2</v>
      </c>
      <c r="E222" s="344">
        <f t="shared" si="20"/>
        <v>1.1827956989247311E-2</v>
      </c>
      <c r="F222" s="95"/>
    </row>
    <row r="223" spans="1:6" ht="13.5">
      <c r="A223" s="345"/>
      <c r="B223" s="357" t="s">
        <v>18</v>
      </c>
      <c r="C223" s="340">
        <f t="shared" si="21"/>
        <v>0</v>
      </c>
      <c r="D223" s="341">
        <f t="shared" si="22"/>
        <v>1.7204301075268817E-2</v>
      </c>
      <c r="E223" s="344">
        <f t="shared" si="20"/>
        <v>1.7204301075268817E-2</v>
      </c>
      <c r="F223" s="95"/>
    </row>
    <row r="224" spans="1:6" ht="13.5">
      <c r="A224" s="345"/>
      <c r="B224" s="357" t="s">
        <v>19</v>
      </c>
      <c r="C224" s="340">
        <f t="shared" si="21"/>
        <v>0</v>
      </c>
      <c r="D224" s="341">
        <f t="shared" si="22"/>
        <v>3.6559139784946237E-2</v>
      </c>
      <c r="E224" s="344">
        <f t="shared" si="20"/>
        <v>3.6559139784946237E-2</v>
      </c>
      <c r="F224" s="95"/>
    </row>
    <row r="225" spans="1:6" ht="13.5">
      <c r="A225" s="345"/>
      <c r="B225" s="357" t="s">
        <v>49</v>
      </c>
      <c r="C225" s="340">
        <f t="shared" si="21"/>
        <v>3.2258064516129032E-3</v>
      </c>
      <c r="D225" s="341">
        <f t="shared" si="22"/>
        <v>1.935483870967742E-2</v>
      </c>
      <c r="E225" s="344">
        <f t="shared" si="20"/>
        <v>2.2580645161290325E-2</v>
      </c>
      <c r="F225" s="95"/>
    </row>
    <row r="226" spans="1:6" ht="13.5">
      <c r="A226" s="345"/>
      <c r="B226" s="357" t="s">
        <v>50</v>
      </c>
      <c r="C226" s="340">
        <f t="shared" si="21"/>
        <v>0</v>
      </c>
      <c r="D226" s="341">
        <f t="shared" si="22"/>
        <v>2.6881720430107527E-2</v>
      </c>
      <c r="E226" s="344">
        <f t="shared" si="20"/>
        <v>2.6881720430107527E-2</v>
      </c>
    </row>
    <row r="227" spans="1:6" ht="13.5">
      <c r="A227" s="345"/>
      <c r="B227" s="357" t="s">
        <v>44</v>
      </c>
      <c r="C227" s="340">
        <f t="shared" si="21"/>
        <v>0</v>
      </c>
      <c r="D227" s="341">
        <f t="shared" si="22"/>
        <v>6.236559139784946E-2</v>
      </c>
      <c r="E227" s="344">
        <f t="shared" si="20"/>
        <v>6.236559139784946E-2</v>
      </c>
    </row>
    <row r="228" spans="1:6" ht="13.5">
      <c r="A228" s="345"/>
      <c r="B228" s="357" t="s">
        <v>20</v>
      </c>
      <c r="C228" s="340">
        <f t="shared" si="21"/>
        <v>0</v>
      </c>
      <c r="D228" s="341">
        <f t="shared" si="22"/>
        <v>2.1505376344086023E-2</v>
      </c>
      <c r="E228" s="344">
        <f t="shared" si="20"/>
        <v>2.1505376344086023E-2</v>
      </c>
    </row>
    <row r="229" spans="1:6" ht="13.5">
      <c r="A229" s="345"/>
      <c r="B229" s="357" t="s">
        <v>7</v>
      </c>
      <c r="C229" s="340">
        <f t="shared" si="21"/>
        <v>1.3978494623655914E-2</v>
      </c>
      <c r="D229" s="341">
        <f t="shared" si="22"/>
        <v>4.4086021505376341E-2</v>
      </c>
      <c r="E229" s="344">
        <f t="shared" si="20"/>
        <v>5.8064516129032254E-2</v>
      </c>
    </row>
    <row r="230" spans="1:6" ht="13.5">
      <c r="A230" s="345"/>
      <c r="B230" s="357" t="s">
        <v>29</v>
      </c>
      <c r="C230" s="340">
        <f t="shared" si="21"/>
        <v>2.1505376344086021E-3</v>
      </c>
      <c r="D230" s="341">
        <f t="shared" si="22"/>
        <v>1.7204301075268817E-2</v>
      </c>
      <c r="E230" s="344">
        <f t="shared" si="20"/>
        <v>1.935483870967742E-2</v>
      </c>
    </row>
    <row r="231" spans="1:6" ht="13.5">
      <c r="A231" s="345"/>
      <c r="B231" s="357" t="s">
        <v>3</v>
      </c>
      <c r="C231" s="340">
        <f t="shared" si="21"/>
        <v>0</v>
      </c>
      <c r="D231" s="341">
        <f t="shared" si="22"/>
        <v>1.8279569892473119E-2</v>
      </c>
      <c r="E231" s="344">
        <f t="shared" si="20"/>
        <v>1.8279569892473119E-2</v>
      </c>
    </row>
    <row r="232" spans="1:6" ht="13.5">
      <c r="A232" s="345"/>
      <c r="B232" s="357" t="s">
        <v>165</v>
      </c>
      <c r="C232" s="340">
        <f t="shared" si="21"/>
        <v>8.6021505376344086E-3</v>
      </c>
      <c r="D232" s="341">
        <f t="shared" si="22"/>
        <v>5.3763440860215058E-3</v>
      </c>
      <c r="E232" s="344">
        <f t="shared" si="20"/>
        <v>1.3978494623655914E-2</v>
      </c>
      <c r="F232" s="95"/>
    </row>
    <row r="233" spans="1:6" ht="13.5">
      <c r="A233" s="346"/>
      <c r="B233" s="358"/>
      <c r="C233" s="348"/>
      <c r="D233" s="349"/>
      <c r="E233" s="350"/>
    </row>
    <row r="234" spans="1:6" ht="13.5">
      <c r="B234" s="359" t="s">
        <v>22</v>
      </c>
      <c r="C234" s="360">
        <f>I38/$R$38</f>
        <v>6.4516129032258063E-2</v>
      </c>
      <c r="D234" s="361">
        <f>($R38-I38)/$R$38</f>
        <v>0.93548387096774188</v>
      </c>
      <c r="E234" s="362">
        <f>SUM(E203:E232)</f>
        <v>1.0000000000000002</v>
      </c>
    </row>
    <row r="235" spans="1:6" ht="12.75" thickBot="1"/>
    <row r="236" spans="1:6" ht="13.5" thickBot="1">
      <c r="A236" s="73"/>
      <c r="B236" s="73"/>
      <c r="C236" s="638" t="s">
        <v>95</v>
      </c>
      <c r="D236" s="638"/>
      <c r="E236" s="639"/>
    </row>
    <row r="237" spans="1:6" ht="13.5" thickBot="1">
      <c r="A237" s="74"/>
      <c r="B237" s="74"/>
      <c r="C237" s="638" t="s">
        <v>63</v>
      </c>
      <c r="D237" s="638"/>
      <c r="E237" s="638"/>
    </row>
    <row r="238" spans="1:6" ht="13.5" thickBot="1">
      <c r="A238" s="74"/>
      <c r="B238" s="74"/>
      <c r="C238" s="83" t="s">
        <v>57</v>
      </c>
      <c r="D238" s="84" t="s">
        <v>58</v>
      </c>
      <c r="E238" s="85" t="s">
        <v>22</v>
      </c>
    </row>
    <row r="239" spans="1:6" ht="13.5">
      <c r="A239" s="77" t="s">
        <v>23</v>
      </c>
      <c r="B239" s="32" t="s">
        <v>1</v>
      </c>
      <c r="C239" s="86">
        <v>0</v>
      </c>
      <c r="D239" s="87">
        <f t="shared" ref="D239:D261" si="23">E239-C239</f>
        <v>4.2000000000000003E-2</v>
      </c>
      <c r="E239" s="88">
        <v>4.2000000000000003E-2</v>
      </c>
      <c r="F239" s="95"/>
    </row>
    <row r="240" spans="1:6" ht="13.5">
      <c r="A240" s="81"/>
      <c r="B240" s="37" t="s">
        <v>2</v>
      </c>
      <c r="C240" s="89">
        <v>3.0000000000000001E-3</v>
      </c>
      <c r="D240" s="90">
        <f t="shared" si="23"/>
        <v>1.3000000000000001E-2</v>
      </c>
      <c r="E240" s="91">
        <v>1.6E-2</v>
      </c>
      <c r="F240" s="95"/>
    </row>
    <row r="241" spans="1:6" ht="13.5">
      <c r="A241" s="81"/>
      <c r="B241" s="37" t="s">
        <v>12</v>
      </c>
      <c r="C241" s="89">
        <v>0</v>
      </c>
      <c r="D241" s="90">
        <f t="shared" si="23"/>
        <v>2.1000000000000001E-2</v>
      </c>
      <c r="E241" s="91">
        <v>2.1000000000000001E-2</v>
      </c>
      <c r="F241" s="95"/>
    </row>
    <row r="242" spans="1:6" ht="13.5">
      <c r="A242" s="81"/>
      <c r="B242" s="37" t="s">
        <v>4</v>
      </c>
      <c r="C242" s="89">
        <v>7.0000000000000001E-3</v>
      </c>
      <c r="D242" s="90">
        <f t="shared" si="23"/>
        <v>8.299999999999999E-2</v>
      </c>
      <c r="E242" s="91">
        <v>0.09</v>
      </c>
      <c r="F242" s="95"/>
    </row>
    <row r="243" spans="1:6" ht="13.5">
      <c r="A243" s="81"/>
      <c r="B243" s="37" t="s">
        <v>6</v>
      </c>
      <c r="C243" s="89">
        <v>0</v>
      </c>
      <c r="D243" s="90">
        <f t="shared" si="23"/>
        <v>1.4E-2</v>
      </c>
      <c r="E243" s="91">
        <v>1.4E-2</v>
      </c>
      <c r="F243" s="95"/>
    </row>
    <row r="244" spans="1:6" ht="13.5">
      <c r="A244" s="81"/>
      <c r="B244" s="37" t="s">
        <v>8</v>
      </c>
      <c r="C244" s="89">
        <v>0</v>
      </c>
      <c r="D244" s="90">
        <f t="shared" si="23"/>
        <v>1.6E-2</v>
      </c>
      <c r="E244" s="91">
        <v>1.6E-2</v>
      </c>
      <c r="F244" s="95"/>
    </row>
    <row r="245" spans="1:6" ht="13.5">
      <c r="A245" s="81"/>
      <c r="B245" s="37" t="s">
        <v>9</v>
      </c>
      <c r="C245" s="89">
        <v>1E-3</v>
      </c>
      <c r="D245" s="90">
        <f t="shared" si="23"/>
        <v>4.5999999999999999E-2</v>
      </c>
      <c r="E245" s="91">
        <v>4.7E-2</v>
      </c>
      <c r="F245" s="95"/>
    </row>
    <row r="246" spans="1:6" ht="13.5">
      <c r="A246" s="81"/>
      <c r="B246" s="37" t="s">
        <v>10</v>
      </c>
      <c r="C246" s="89">
        <v>0</v>
      </c>
      <c r="D246" s="90">
        <f t="shared" si="23"/>
        <v>0.03</v>
      </c>
      <c r="E246" s="91">
        <v>0.03</v>
      </c>
      <c r="F246" s="95"/>
    </row>
    <row r="247" spans="1:6" ht="13.5">
      <c r="A247" s="81"/>
      <c r="B247" s="37" t="s">
        <v>5</v>
      </c>
      <c r="C247" s="89">
        <v>2.1000000000000001E-2</v>
      </c>
      <c r="D247" s="90">
        <f t="shared" si="23"/>
        <v>0.16</v>
      </c>
      <c r="E247" s="91">
        <v>0.18099999999999999</v>
      </c>
      <c r="F247" s="95"/>
    </row>
    <row r="248" spans="1:6" ht="13.5">
      <c r="A248" s="81"/>
      <c r="B248" s="37" t="s">
        <v>11</v>
      </c>
      <c r="C248" s="89">
        <v>0</v>
      </c>
      <c r="D248" s="90">
        <f t="shared" si="23"/>
        <v>1.9E-2</v>
      </c>
      <c r="E248" s="91">
        <v>1.9E-2</v>
      </c>
      <c r="F248" s="95"/>
    </row>
    <row r="249" spans="1:6" ht="13.5">
      <c r="A249" s="81"/>
      <c r="B249" s="37" t="s">
        <v>13</v>
      </c>
      <c r="C249" s="89">
        <v>1E-3</v>
      </c>
      <c r="D249" s="90">
        <f t="shared" si="23"/>
        <v>2E-3</v>
      </c>
      <c r="E249" s="91">
        <v>3.0000000000000001E-3</v>
      </c>
      <c r="F249" s="95"/>
    </row>
    <row r="250" spans="1:6" ht="13.5">
      <c r="A250" s="81"/>
      <c r="B250" s="37" t="s">
        <v>14</v>
      </c>
      <c r="C250" s="89">
        <v>0</v>
      </c>
      <c r="D250" s="90">
        <f t="shared" si="23"/>
        <v>5.8000000000000003E-2</v>
      </c>
      <c r="E250" s="91">
        <v>5.8000000000000003E-2</v>
      </c>
      <c r="F250" s="95"/>
    </row>
    <row r="251" spans="1:6" ht="13.5">
      <c r="A251" s="81"/>
      <c r="B251" s="37" t="s">
        <v>15</v>
      </c>
      <c r="C251" s="89">
        <v>1E-3</v>
      </c>
      <c r="D251" s="90">
        <f t="shared" si="23"/>
        <v>7.2999999999999995E-2</v>
      </c>
      <c r="E251" s="91">
        <v>7.3999999999999996E-2</v>
      </c>
      <c r="F251" s="95"/>
    </row>
    <row r="252" spans="1:6" ht="13.5">
      <c r="A252" s="81"/>
      <c r="B252" s="37" t="s">
        <v>16</v>
      </c>
      <c r="C252" s="89">
        <v>0</v>
      </c>
      <c r="D252" s="90">
        <f t="shared" si="23"/>
        <v>2.9000000000000001E-2</v>
      </c>
      <c r="E252" s="91">
        <v>2.9000000000000001E-2</v>
      </c>
      <c r="F252" s="95"/>
    </row>
    <row r="253" spans="1:6" ht="13.5">
      <c r="A253" s="81"/>
      <c r="B253" s="37" t="s">
        <v>21</v>
      </c>
      <c r="C253" s="89">
        <v>0</v>
      </c>
      <c r="D253" s="90">
        <f t="shared" si="23"/>
        <v>5.0000000000000001E-3</v>
      </c>
      <c r="E253" s="91">
        <v>5.0000000000000001E-3</v>
      </c>
      <c r="F253" s="95"/>
    </row>
    <row r="254" spans="1:6" ht="13.5">
      <c r="A254" s="81"/>
      <c r="B254" s="37" t="s">
        <v>17</v>
      </c>
      <c r="C254" s="89">
        <v>3.0000000000000001E-3</v>
      </c>
      <c r="D254" s="90">
        <f t="shared" si="23"/>
        <v>3.0000000000000002E-2</v>
      </c>
      <c r="E254" s="91">
        <v>3.3000000000000002E-2</v>
      </c>
      <c r="F254" s="95"/>
    </row>
    <row r="255" spans="1:6" ht="13.5">
      <c r="A255" s="81"/>
      <c r="B255" s="37" t="s">
        <v>18</v>
      </c>
      <c r="C255" s="89">
        <v>0</v>
      </c>
      <c r="D255" s="90">
        <f t="shared" si="23"/>
        <v>1.0999999999999999E-2</v>
      </c>
      <c r="E255" s="91">
        <v>1.0999999999999999E-2</v>
      </c>
      <c r="F255" s="95"/>
    </row>
    <row r="256" spans="1:6" ht="13.5">
      <c r="A256" s="81"/>
      <c r="B256" s="37" t="s">
        <v>19</v>
      </c>
      <c r="C256" s="89">
        <v>1E-3</v>
      </c>
      <c r="D256" s="90">
        <f t="shared" si="23"/>
        <v>5.7999999999999996E-2</v>
      </c>
      <c r="E256" s="91">
        <v>5.8999999999999997E-2</v>
      </c>
      <c r="F256" s="95"/>
    </row>
    <row r="257" spans="1:6" ht="13.5">
      <c r="A257" s="81"/>
      <c r="B257" s="37" t="s">
        <v>65</v>
      </c>
      <c r="C257" s="89">
        <v>0</v>
      </c>
      <c r="D257" s="90">
        <f t="shared" si="23"/>
        <v>8.4000000000000005E-2</v>
      </c>
      <c r="E257" s="91">
        <v>8.4000000000000005E-2</v>
      </c>
      <c r="F257" s="95"/>
    </row>
    <row r="258" spans="1:6" ht="13.5">
      <c r="A258" s="81"/>
      <c r="B258" s="37" t="s">
        <v>20</v>
      </c>
      <c r="C258" s="89">
        <v>0</v>
      </c>
      <c r="D258" s="90">
        <f t="shared" si="23"/>
        <v>3.4000000000000002E-2</v>
      </c>
      <c r="E258" s="91">
        <v>3.4000000000000002E-2</v>
      </c>
      <c r="F258" s="95"/>
    </row>
    <row r="259" spans="1:6" ht="13.5">
      <c r="A259" s="81"/>
      <c r="B259" s="37" t="s">
        <v>7</v>
      </c>
      <c r="C259" s="89">
        <v>5.0000000000000001E-3</v>
      </c>
      <c r="D259" s="90">
        <f t="shared" si="23"/>
        <v>8.299999999999999E-2</v>
      </c>
      <c r="E259" s="91">
        <v>8.7999999999999995E-2</v>
      </c>
      <c r="F259" s="95"/>
    </row>
    <row r="260" spans="1:6" ht="13.5">
      <c r="A260" s="81"/>
      <c r="B260" s="37" t="s">
        <v>3</v>
      </c>
      <c r="C260" s="89">
        <v>1E-3</v>
      </c>
      <c r="D260" s="90">
        <f t="shared" si="23"/>
        <v>3.3000000000000002E-2</v>
      </c>
      <c r="E260" s="91">
        <v>3.4000000000000002E-2</v>
      </c>
      <c r="F260" s="95"/>
    </row>
    <row r="261" spans="1:6" ht="13.5">
      <c r="A261" s="81"/>
      <c r="B261" s="37" t="s">
        <v>165</v>
      </c>
      <c r="C261" s="89">
        <v>0</v>
      </c>
      <c r="D261" s="90">
        <f t="shared" si="23"/>
        <v>1.2E-2</v>
      </c>
      <c r="E261" s="91">
        <v>1.2E-2</v>
      </c>
      <c r="F261" s="95"/>
    </row>
    <row r="262" spans="1:6" ht="13.5">
      <c r="A262" s="81"/>
      <c r="B262" s="46"/>
      <c r="C262" s="189"/>
      <c r="D262" s="190"/>
      <c r="E262" s="191"/>
      <c r="F262" s="95"/>
    </row>
    <row r="263" spans="1:6" ht="14.25" thickBot="1">
      <c r="A263" s="82"/>
      <c r="B263" s="24" t="s">
        <v>22</v>
      </c>
      <c r="C263" s="92">
        <v>4.4999999999999998E-2</v>
      </c>
      <c r="D263" s="93">
        <f>E263-C263</f>
        <v>0.95499999999999996</v>
      </c>
      <c r="E263" s="94">
        <v>1</v>
      </c>
      <c r="F263" s="95"/>
    </row>
    <row r="265" spans="1:6" ht="13.9" customHeight="1">
      <c r="A265" s="648" t="s">
        <v>80</v>
      </c>
      <c r="B265" s="376"/>
      <c r="C265" s="634" t="s">
        <v>96</v>
      </c>
      <c r="D265" s="635"/>
      <c r="E265" s="636"/>
    </row>
    <row r="266" spans="1:6" ht="12.75">
      <c r="A266" s="649"/>
      <c r="B266" s="365"/>
      <c r="C266" s="634" t="s">
        <v>63</v>
      </c>
      <c r="D266" s="635"/>
      <c r="E266" s="637"/>
    </row>
    <row r="267" spans="1:6" ht="12.75">
      <c r="A267" s="650"/>
      <c r="B267" s="367"/>
      <c r="C267" s="351" t="s">
        <v>57</v>
      </c>
      <c r="D267" s="352" t="s">
        <v>58</v>
      </c>
      <c r="E267" s="353" t="s">
        <v>22</v>
      </c>
    </row>
    <row r="268" spans="1:6" ht="13.5">
      <c r="A268" s="363" t="s">
        <v>23</v>
      </c>
      <c r="B268" s="357" t="s">
        <v>1</v>
      </c>
      <c r="C268" s="354">
        <f>L7/$R$38</f>
        <v>0</v>
      </c>
      <c r="D268" s="355">
        <f>($R7-L7)/$R$38</f>
        <v>3.5483870967741936E-2</v>
      </c>
      <c r="E268" s="356">
        <f t="shared" ref="E268:E297" si="24">SUM(C268:D268)</f>
        <v>3.5483870967741936E-2</v>
      </c>
      <c r="F268" s="95"/>
    </row>
    <row r="269" spans="1:6" ht="13.5">
      <c r="A269" s="345"/>
      <c r="B269" s="357" t="s">
        <v>2</v>
      </c>
      <c r="C269" s="340">
        <f t="shared" ref="C269:C297" si="25">L8/$R$38</f>
        <v>0</v>
      </c>
      <c r="D269" s="341">
        <f t="shared" ref="D269:D297" si="26">($R8-L8)/$R$38</f>
        <v>3.5483870967741936E-2</v>
      </c>
      <c r="E269" s="344">
        <f t="shared" si="24"/>
        <v>3.5483870967741936E-2</v>
      </c>
      <c r="F269" s="95"/>
    </row>
    <row r="270" spans="1:6" ht="13.5">
      <c r="A270" s="345"/>
      <c r="B270" s="357" t="s">
        <v>45</v>
      </c>
      <c r="C270" s="340">
        <f t="shared" si="25"/>
        <v>0</v>
      </c>
      <c r="D270" s="341">
        <f t="shared" si="26"/>
        <v>5.3763440860215058E-3</v>
      </c>
      <c r="E270" s="344">
        <f t="shared" si="24"/>
        <v>5.3763440860215058E-3</v>
      </c>
      <c r="F270" s="95"/>
    </row>
    <row r="271" spans="1:6" ht="13.5">
      <c r="A271" s="345"/>
      <c r="B271" s="357" t="s">
        <v>46</v>
      </c>
      <c r="C271" s="340">
        <f t="shared" si="25"/>
        <v>0</v>
      </c>
      <c r="D271" s="341">
        <f t="shared" si="26"/>
        <v>5.5913978494623658E-2</v>
      </c>
      <c r="E271" s="344">
        <f t="shared" si="24"/>
        <v>5.5913978494623658E-2</v>
      </c>
      <c r="F271" s="95"/>
    </row>
    <row r="272" spans="1:6" ht="13.5">
      <c r="A272" s="345"/>
      <c r="B272" s="357" t="s">
        <v>12</v>
      </c>
      <c r="C272" s="340">
        <f t="shared" si="25"/>
        <v>0</v>
      </c>
      <c r="D272" s="341">
        <f t="shared" si="26"/>
        <v>4.0860215053763443E-2</v>
      </c>
      <c r="E272" s="344">
        <f t="shared" si="24"/>
        <v>4.0860215053763443E-2</v>
      </c>
      <c r="F272" s="95"/>
    </row>
    <row r="273" spans="1:6" ht="13.5">
      <c r="A273" s="345"/>
      <c r="B273" s="357" t="s">
        <v>4</v>
      </c>
      <c r="C273" s="340">
        <f t="shared" si="25"/>
        <v>0</v>
      </c>
      <c r="D273" s="341">
        <f t="shared" si="26"/>
        <v>3.9784946236559142E-2</v>
      </c>
      <c r="E273" s="344">
        <f t="shared" si="24"/>
        <v>3.9784946236559142E-2</v>
      </c>
      <c r="F273" s="95"/>
    </row>
    <row r="274" spans="1:6" ht="13.5">
      <c r="A274" s="345"/>
      <c r="B274" s="357" t="s">
        <v>6</v>
      </c>
      <c r="C274" s="340">
        <f t="shared" si="25"/>
        <v>1.0752688172043011E-3</v>
      </c>
      <c r="D274" s="341">
        <f t="shared" si="26"/>
        <v>5.3763440860215058E-3</v>
      </c>
      <c r="E274" s="344">
        <f t="shared" si="24"/>
        <v>6.4516129032258073E-3</v>
      </c>
      <c r="F274" s="95"/>
    </row>
    <row r="275" spans="1:6" ht="13.5">
      <c r="A275" s="345"/>
      <c r="B275" s="357" t="s">
        <v>8</v>
      </c>
      <c r="C275" s="340">
        <f t="shared" si="25"/>
        <v>0</v>
      </c>
      <c r="D275" s="341">
        <f t="shared" si="26"/>
        <v>1.935483870967742E-2</v>
      </c>
      <c r="E275" s="344">
        <f t="shared" si="24"/>
        <v>1.935483870967742E-2</v>
      </c>
      <c r="F275" s="95"/>
    </row>
    <row r="276" spans="1:6" ht="13.5">
      <c r="A276" s="345"/>
      <c r="B276" s="357" t="s">
        <v>9</v>
      </c>
      <c r="C276" s="340">
        <f t="shared" si="25"/>
        <v>0</v>
      </c>
      <c r="D276" s="341">
        <f t="shared" si="26"/>
        <v>4.0860215053763443E-2</v>
      </c>
      <c r="E276" s="344">
        <f t="shared" si="24"/>
        <v>4.0860215053763443E-2</v>
      </c>
      <c r="F276" s="95"/>
    </row>
    <row r="277" spans="1:6" ht="13.5">
      <c r="A277" s="345"/>
      <c r="B277" s="357" t="s">
        <v>10</v>
      </c>
      <c r="C277" s="340">
        <f t="shared" si="25"/>
        <v>1.0752688172043011E-3</v>
      </c>
      <c r="D277" s="341">
        <f t="shared" si="26"/>
        <v>2.4731182795698924E-2</v>
      </c>
      <c r="E277" s="344">
        <f t="shared" si="24"/>
        <v>2.5806451612903226E-2</v>
      </c>
      <c r="F277" s="95"/>
    </row>
    <row r="278" spans="1:6" ht="13.5">
      <c r="A278" s="345"/>
      <c r="B278" s="357" t="s">
        <v>47</v>
      </c>
      <c r="C278" s="340">
        <f t="shared" si="25"/>
        <v>0</v>
      </c>
      <c r="D278" s="341">
        <f t="shared" si="26"/>
        <v>1.7204301075268817E-2</v>
      </c>
      <c r="E278" s="344">
        <f t="shared" si="24"/>
        <v>1.7204301075268817E-2</v>
      </c>
      <c r="F278" s="95"/>
    </row>
    <row r="279" spans="1:6" ht="13.5">
      <c r="A279" s="345"/>
      <c r="B279" s="357" t="s">
        <v>5</v>
      </c>
      <c r="C279" s="340">
        <f t="shared" si="25"/>
        <v>0</v>
      </c>
      <c r="D279" s="341">
        <f t="shared" si="26"/>
        <v>0.1010752688172043</v>
      </c>
      <c r="E279" s="344">
        <f t="shared" si="24"/>
        <v>0.1010752688172043</v>
      </c>
      <c r="F279" s="95"/>
    </row>
    <row r="280" spans="1:6" ht="13.5">
      <c r="A280" s="345"/>
      <c r="B280" s="357" t="s">
        <v>11</v>
      </c>
      <c r="C280" s="340">
        <f t="shared" si="25"/>
        <v>0</v>
      </c>
      <c r="D280" s="341">
        <f t="shared" si="26"/>
        <v>3.3333333333333333E-2</v>
      </c>
      <c r="E280" s="344">
        <f t="shared" si="24"/>
        <v>3.3333333333333333E-2</v>
      </c>
      <c r="F280" s="95"/>
    </row>
    <row r="281" spans="1:6" ht="13.5">
      <c r="A281" s="345"/>
      <c r="B281" s="357" t="s">
        <v>13</v>
      </c>
      <c r="C281" s="340">
        <f t="shared" si="25"/>
        <v>0</v>
      </c>
      <c r="D281" s="341">
        <f t="shared" si="26"/>
        <v>3.9784946236559142E-2</v>
      </c>
      <c r="E281" s="344">
        <f t="shared" si="24"/>
        <v>3.9784946236559142E-2</v>
      </c>
      <c r="F281" s="95"/>
    </row>
    <row r="282" spans="1:6" ht="13.5">
      <c r="A282" s="345"/>
      <c r="B282" s="357" t="s">
        <v>14</v>
      </c>
      <c r="C282" s="340">
        <f t="shared" si="25"/>
        <v>0</v>
      </c>
      <c r="D282" s="341">
        <f t="shared" si="26"/>
        <v>3.2258064516129031E-2</v>
      </c>
      <c r="E282" s="344">
        <f t="shared" si="24"/>
        <v>3.2258064516129031E-2</v>
      </c>
      <c r="F282" s="95"/>
    </row>
    <row r="283" spans="1:6" ht="13.5">
      <c r="A283" s="345"/>
      <c r="B283" s="357" t="s">
        <v>15</v>
      </c>
      <c r="C283" s="340">
        <f t="shared" si="25"/>
        <v>4.3010752688172043E-3</v>
      </c>
      <c r="D283" s="341">
        <f t="shared" si="26"/>
        <v>0.12150537634408602</v>
      </c>
      <c r="E283" s="344">
        <f t="shared" si="24"/>
        <v>0.12580645161290321</v>
      </c>
      <c r="F283" s="95"/>
    </row>
    <row r="284" spans="1:6" ht="13.5">
      <c r="A284" s="345"/>
      <c r="B284" s="357" t="s">
        <v>48</v>
      </c>
      <c r="C284" s="340">
        <f t="shared" si="25"/>
        <v>0</v>
      </c>
      <c r="D284" s="341">
        <f t="shared" si="26"/>
        <v>2.903225806451613E-2</v>
      </c>
      <c r="E284" s="344">
        <f t="shared" si="24"/>
        <v>2.903225806451613E-2</v>
      </c>
      <c r="F284" s="95"/>
    </row>
    <row r="285" spans="1:6" ht="13.5">
      <c r="A285" s="345"/>
      <c r="B285" s="357" t="s">
        <v>16</v>
      </c>
      <c r="C285" s="340">
        <f t="shared" si="25"/>
        <v>0</v>
      </c>
      <c r="D285" s="341">
        <f t="shared" si="26"/>
        <v>2.1505376344086021E-3</v>
      </c>
      <c r="E285" s="344">
        <f t="shared" si="24"/>
        <v>2.1505376344086021E-3</v>
      </c>
      <c r="F285" s="95"/>
    </row>
    <row r="286" spans="1:6" ht="13.5">
      <c r="A286" s="345"/>
      <c r="B286" s="357" t="s">
        <v>21</v>
      </c>
      <c r="C286" s="340">
        <f t="shared" si="25"/>
        <v>1.0752688172043011E-3</v>
      </c>
      <c r="D286" s="341">
        <f t="shared" si="26"/>
        <v>4.3010752688172043E-3</v>
      </c>
      <c r="E286" s="344">
        <f t="shared" si="24"/>
        <v>5.3763440860215058E-3</v>
      </c>
      <c r="F286" s="95"/>
    </row>
    <row r="287" spans="1:6" ht="13.5">
      <c r="A287" s="345"/>
      <c r="B287" s="357" t="s">
        <v>17</v>
      </c>
      <c r="C287" s="340">
        <f t="shared" si="25"/>
        <v>0</v>
      </c>
      <c r="D287" s="341">
        <f t="shared" si="26"/>
        <v>1.1827956989247311E-2</v>
      </c>
      <c r="E287" s="344">
        <f t="shared" si="24"/>
        <v>1.1827956989247311E-2</v>
      </c>
      <c r="F287" s="95"/>
    </row>
    <row r="288" spans="1:6" ht="13.5">
      <c r="A288" s="345"/>
      <c r="B288" s="357" t="s">
        <v>18</v>
      </c>
      <c r="C288" s="340">
        <f t="shared" si="25"/>
        <v>0</v>
      </c>
      <c r="D288" s="341">
        <f t="shared" si="26"/>
        <v>1.7204301075268817E-2</v>
      </c>
      <c r="E288" s="344">
        <f t="shared" si="24"/>
        <v>1.7204301075268817E-2</v>
      </c>
      <c r="F288" s="95"/>
    </row>
    <row r="289" spans="1:6" ht="13.5">
      <c r="A289" s="345"/>
      <c r="B289" s="357" t="s">
        <v>19</v>
      </c>
      <c r="C289" s="340">
        <f t="shared" si="25"/>
        <v>0</v>
      </c>
      <c r="D289" s="341">
        <f t="shared" si="26"/>
        <v>3.6559139784946237E-2</v>
      </c>
      <c r="E289" s="344">
        <f t="shared" si="24"/>
        <v>3.6559139784946237E-2</v>
      </c>
      <c r="F289" s="95"/>
    </row>
    <row r="290" spans="1:6" ht="13.5">
      <c r="A290" s="345"/>
      <c r="B290" s="357" t="s">
        <v>49</v>
      </c>
      <c r="C290" s="340">
        <f t="shared" si="25"/>
        <v>4.3010752688172043E-3</v>
      </c>
      <c r="D290" s="341">
        <f t="shared" si="26"/>
        <v>1.8279569892473119E-2</v>
      </c>
      <c r="E290" s="344">
        <f t="shared" si="24"/>
        <v>2.2580645161290325E-2</v>
      </c>
      <c r="F290" s="95"/>
    </row>
    <row r="291" spans="1:6" ht="13.5">
      <c r="A291" s="345"/>
      <c r="B291" s="357" t="s">
        <v>50</v>
      </c>
      <c r="C291" s="340">
        <f t="shared" si="25"/>
        <v>0</v>
      </c>
      <c r="D291" s="341">
        <f t="shared" si="26"/>
        <v>2.6881720430107527E-2</v>
      </c>
      <c r="E291" s="344">
        <f t="shared" si="24"/>
        <v>2.6881720430107527E-2</v>
      </c>
    </row>
    <row r="292" spans="1:6" ht="13.5">
      <c r="A292" s="345"/>
      <c r="B292" s="357" t="s">
        <v>44</v>
      </c>
      <c r="C292" s="340">
        <f t="shared" si="25"/>
        <v>0</v>
      </c>
      <c r="D292" s="341">
        <f t="shared" si="26"/>
        <v>6.236559139784946E-2</v>
      </c>
      <c r="E292" s="344">
        <f t="shared" si="24"/>
        <v>6.236559139784946E-2</v>
      </c>
    </row>
    <row r="293" spans="1:6" ht="13.5">
      <c r="A293" s="345"/>
      <c r="B293" s="357" t="s">
        <v>20</v>
      </c>
      <c r="C293" s="340">
        <f t="shared" si="25"/>
        <v>0</v>
      </c>
      <c r="D293" s="341">
        <f t="shared" si="26"/>
        <v>2.1505376344086023E-2</v>
      </c>
      <c r="E293" s="344">
        <f t="shared" si="24"/>
        <v>2.1505376344086023E-2</v>
      </c>
    </row>
    <row r="294" spans="1:6" ht="13.5">
      <c r="A294" s="345"/>
      <c r="B294" s="357" t="s">
        <v>7</v>
      </c>
      <c r="C294" s="340">
        <f t="shared" si="25"/>
        <v>7.526881720430108E-3</v>
      </c>
      <c r="D294" s="341">
        <f t="shared" si="26"/>
        <v>5.053763440860215E-2</v>
      </c>
      <c r="E294" s="344">
        <f t="shared" si="24"/>
        <v>5.8064516129032261E-2</v>
      </c>
    </row>
    <row r="295" spans="1:6" ht="13.5">
      <c r="A295" s="345"/>
      <c r="B295" s="357" t="s">
        <v>29</v>
      </c>
      <c r="C295" s="340">
        <f t="shared" si="25"/>
        <v>0</v>
      </c>
      <c r="D295" s="341">
        <f t="shared" si="26"/>
        <v>1.935483870967742E-2</v>
      </c>
      <c r="E295" s="344">
        <f t="shared" si="24"/>
        <v>1.935483870967742E-2</v>
      </c>
    </row>
    <row r="296" spans="1:6" ht="13.5">
      <c r="A296" s="345"/>
      <c r="B296" s="357" t="s">
        <v>3</v>
      </c>
      <c r="C296" s="340">
        <f t="shared" si="25"/>
        <v>0</v>
      </c>
      <c r="D296" s="341">
        <f t="shared" si="26"/>
        <v>1.8279569892473119E-2</v>
      </c>
      <c r="E296" s="344">
        <f t="shared" si="24"/>
        <v>1.8279569892473119E-2</v>
      </c>
    </row>
    <row r="297" spans="1:6" ht="13.5">
      <c r="A297" s="345"/>
      <c r="B297" s="357" t="s">
        <v>165</v>
      </c>
      <c r="C297" s="340">
        <f t="shared" si="25"/>
        <v>5.3763440860215058E-3</v>
      </c>
      <c r="D297" s="341">
        <f t="shared" si="26"/>
        <v>8.6021505376344086E-3</v>
      </c>
      <c r="E297" s="344">
        <f t="shared" si="24"/>
        <v>1.3978494623655914E-2</v>
      </c>
      <c r="F297" s="95"/>
    </row>
    <row r="298" spans="1:6" ht="13.5">
      <c r="A298" s="346"/>
      <c r="B298" s="358"/>
      <c r="C298" s="348"/>
      <c r="D298" s="349"/>
      <c r="E298" s="350"/>
    </row>
    <row r="299" spans="1:6" ht="13.5">
      <c r="B299" s="359" t="s">
        <v>22</v>
      </c>
      <c r="C299" s="360">
        <f>L38/$R$38</f>
        <v>2.4731182795698924E-2</v>
      </c>
      <c r="D299" s="361">
        <f>($R38-L38)/$R$38</f>
        <v>0.97526881720430103</v>
      </c>
      <c r="E299" s="362">
        <f>SUM(E268:E297)</f>
        <v>1.0000000000000002</v>
      </c>
    </row>
    <row r="300" spans="1:6" ht="13.5">
      <c r="A300" s="99"/>
      <c r="B300" s="48"/>
      <c r="C300" s="96"/>
      <c r="D300" s="97"/>
      <c r="E300" s="98"/>
    </row>
    <row r="301" spans="1:6" ht="13.5">
      <c r="A301" s="99"/>
      <c r="B301" s="48"/>
      <c r="C301" s="96"/>
      <c r="D301" s="97"/>
      <c r="E301" s="98"/>
    </row>
    <row r="302" spans="1:6" ht="13.5" thickBot="1">
      <c r="A302" s="74"/>
      <c r="B302" s="74"/>
      <c r="C302" s="640" t="s">
        <v>96</v>
      </c>
      <c r="D302" s="640"/>
      <c r="E302" s="641"/>
    </row>
    <row r="303" spans="1:6" ht="13.5" thickBot="1">
      <c r="A303" s="74"/>
      <c r="B303" s="74"/>
      <c r="C303" s="638" t="s">
        <v>63</v>
      </c>
      <c r="D303" s="638"/>
      <c r="E303" s="638"/>
    </row>
    <row r="304" spans="1:6" ht="13.5" thickBot="1">
      <c r="A304" s="74"/>
      <c r="B304" s="74"/>
      <c r="C304" s="83" t="s">
        <v>57</v>
      </c>
      <c r="D304" s="84" t="s">
        <v>58</v>
      </c>
      <c r="E304" s="85" t="s">
        <v>22</v>
      </c>
    </row>
    <row r="305" spans="1:6" ht="13.5">
      <c r="A305" s="77" t="s">
        <v>23</v>
      </c>
      <c r="B305" s="32" t="s">
        <v>1</v>
      </c>
      <c r="C305" s="86">
        <v>0</v>
      </c>
      <c r="D305" s="87">
        <f t="shared" ref="D305:D327" si="27">E305-C305</f>
        <v>4.2000000000000003E-2</v>
      </c>
      <c r="E305" s="88">
        <v>4.2000000000000003E-2</v>
      </c>
      <c r="F305" s="95"/>
    </row>
    <row r="306" spans="1:6" ht="13.5">
      <c r="A306" s="81"/>
      <c r="B306" s="37" t="s">
        <v>2</v>
      </c>
      <c r="C306" s="89">
        <v>0</v>
      </c>
      <c r="D306" s="90">
        <f t="shared" si="27"/>
        <v>1.6E-2</v>
      </c>
      <c r="E306" s="91">
        <v>1.6E-2</v>
      </c>
      <c r="F306" s="95"/>
    </row>
    <row r="307" spans="1:6" ht="13.5">
      <c r="A307" s="81"/>
      <c r="B307" s="37" t="s">
        <v>12</v>
      </c>
      <c r="C307" s="89">
        <v>0</v>
      </c>
      <c r="D307" s="90">
        <f t="shared" si="27"/>
        <v>2.1000000000000001E-2</v>
      </c>
      <c r="E307" s="91">
        <v>2.1000000000000001E-2</v>
      </c>
      <c r="F307" s="95"/>
    </row>
    <row r="308" spans="1:6" ht="13.5">
      <c r="A308" s="81"/>
      <c r="B308" s="37" t="s">
        <v>4</v>
      </c>
      <c r="C308" s="89">
        <v>0</v>
      </c>
      <c r="D308" s="90">
        <f t="shared" si="27"/>
        <v>0.09</v>
      </c>
      <c r="E308" s="91">
        <v>0.09</v>
      </c>
      <c r="F308" s="95"/>
    </row>
    <row r="309" spans="1:6" ht="13.5">
      <c r="A309" s="81"/>
      <c r="B309" s="37" t="s">
        <v>6</v>
      </c>
      <c r="C309" s="89">
        <v>0</v>
      </c>
      <c r="D309" s="90">
        <f t="shared" si="27"/>
        <v>1.4E-2</v>
      </c>
      <c r="E309" s="91">
        <v>1.4E-2</v>
      </c>
      <c r="F309" s="95"/>
    </row>
    <row r="310" spans="1:6" ht="13.5">
      <c r="A310" s="81"/>
      <c r="B310" s="37" t="s">
        <v>8</v>
      </c>
      <c r="C310" s="89">
        <v>0</v>
      </c>
      <c r="D310" s="90">
        <f t="shared" si="27"/>
        <v>1.6E-2</v>
      </c>
      <c r="E310" s="91">
        <v>1.6E-2</v>
      </c>
      <c r="F310" s="95"/>
    </row>
    <row r="311" spans="1:6" ht="13.5">
      <c r="A311" s="81"/>
      <c r="B311" s="37" t="s">
        <v>9</v>
      </c>
      <c r="C311" s="89">
        <v>0</v>
      </c>
      <c r="D311" s="90">
        <f t="shared" si="27"/>
        <v>4.7E-2</v>
      </c>
      <c r="E311" s="91">
        <v>4.7E-2</v>
      </c>
      <c r="F311" s="95"/>
    </row>
    <row r="312" spans="1:6" ht="13.5">
      <c r="A312" s="81"/>
      <c r="B312" s="37" t="s">
        <v>10</v>
      </c>
      <c r="C312" s="89">
        <v>0</v>
      </c>
      <c r="D312" s="90">
        <f t="shared" si="27"/>
        <v>0.03</v>
      </c>
      <c r="E312" s="91">
        <v>0.03</v>
      </c>
      <c r="F312" s="95"/>
    </row>
    <row r="313" spans="1:6" ht="13.5">
      <c r="A313" s="81"/>
      <c r="B313" s="37" t="s">
        <v>5</v>
      </c>
      <c r="C313" s="89">
        <v>0</v>
      </c>
      <c r="D313" s="90">
        <f t="shared" si="27"/>
        <v>0.18099999999999999</v>
      </c>
      <c r="E313" s="91">
        <v>0.18099999999999999</v>
      </c>
      <c r="F313" s="95"/>
    </row>
    <row r="314" spans="1:6" ht="13.5">
      <c r="A314" s="81"/>
      <c r="B314" s="37" t="s">
        <v>11</v>
      </c>
      <c r="C314" s="89">
        <v>0</v>
      </c>
      <c r="D314" s="90">
        <f t="shared" si="27"/>
        <v>1.9E-2</v>
      </c>
      <c r="E314" s="91">
        <v>1.9E-2</v>
      </c>
      <c r="F314" s="95"/>
    </row>
    <row r="315" spans="1:6" ht="13.5">
      <c r="A315" s="81"/>
      <c r="B315" s="37" t="s">
        <v>13</v>
      </c>
      <c r="C315" s="89">
        <v>0</v>
      </c>
      <c r="D315" s="90">
        <f t="shared" si="27"/>
        <v>3.0000000000000001E-3</v>
      </c>
      <c r="E315" s="91">
        <v>3.0000000000000001E-3</v>
      </c>
      <c r="F315" s="95"/>
    </row>
    <row r="316" spans="1:6" ht="13.5">
      <c r="A316" s="81"/>
      <c r="B316" s="37" t="s">
        <v>14</v>
      </c>
      <c r="C316" s="89">
        <v>0</v>
      </c>
      <c r="D316" s="90">
        <f t="shared" si="27"/>
        <v>5.8000000000000003E-2</v>
      </c>
      <c r="E316" s="91">
        <v>5.8000000000000003E-2</v>
      </c>
      <c r="F316" s="95"/>
    </row>
    <row r="317" spans="1:6" ht="13.5">
      <c r="A317" s="81"/>
      <c r="B317" s="37" t="s">
        <v>15</v>
      </c>
      <c r="C317" s="89">
        <v>0</v>
      </c>
      <c r="D317" s="90">
        <f t="shared" si="27"/>
        <v>7.3999999999999996E-2</v>
      </c>
      <c r="E317" s="91">
        <v>7.3999999999999996E-2</v>
      </c>
      <c r="F317" s="95"/>
    </row>
    <row r="318" spans="1:6" ht="13.5">
      <c r="A318" s="81"/>
      <c r="B318" s="37" t="s">
        <v>16</v>
      </c>
      <c r="C318" s="89">
        <v>0</v>
      </c>
      <c r="D318" s="90">
        <f t="shared" si="27"/>
        <v>2.9000000000000001E-2</v>
      </c>
      <c r="E318" s="91">
        <v>2.9000000000000001E-2</v>
      </c>
      <c r="F318" s="95"/>
    </row>
    <row r="319" spans="1:6" ht="13.5">
      <c r="A319" s="81"/>
      <c r="B319" s="37" t="s">
        <v>21</v>
      </c>
      <c r="C319" s="89">
        <v>0</v>
      </c>
      <c r="D319" s="90">
        <f t="shared" si="27"/>
        <v>5.0000000000000001E-3</v>
      </c>
      <c r="E319" s="91">
        <v>5.0000000000000001E-3</v>
      </c>
      <c r="F319" s="95"/>
    </row>
    <row r="320" spans="1:6" ht="13.5">
      <c r="A320" s="81"/>
      <c r="B320" s="37" t="s">
        <v>17</v>
      </c>
      <c r="C320" s="89">
        <v>0</v>
      </c>
      <c r="D320" s="90">
        <f t="shared" si="27"/>
        <v>3.3000000000000002E-2</v>
      </c>
      <c r="E320" s="91">
        <v>3.3000000000000002E-2</v>
      </c>
      <c r="F320" s="95"/>
    </row>
    <row r="321" spans="1:6" ht="13.5">
      <c r="A321" s="81"/>
      <c r="B321" s="37" t="s">
        <v>18</v>
      </c>
      <c r="C321" s="89">
        <v>0</v>
      </c>
      <c r="D321" s="90">
        <f t="shared" si="27"/>
        <v>1.0999999999999999E-2</v>
      </c>
      <c r="E321" s="91">
        <v>1.0999999999999999E-2</v>
      </c>
      <c r="F321" s="95"/>
    </row>
    <row r="322" spans="1:6" ht="13.5">
      <c r="A322" s="81"/>
      <c r="B322" s="37" t="s">
        <v>19</v>
      </c>
      <c r="C322" s="89">
        <v>0</v>
      </c>
      <c r="D322" s="90">
        <f t="shared" si="27"/>
        <v>5.8999999999999997E-2</v>
      </c>
      <c r="E322" s="91">
        <v>5.8999999999999997E-2</v>
      </c>
      <c r="F322" s="95"/>
    </row>
    <row r="323" spans="1:6" ht="13.5">
      <c r="A323" s="81"/>
      <c r="B323" s="37" t="s">
        <v>65</v>
      </c>
      <c r="C323" s="89">
        <v>0</v>
      </c>
      <c r="D323" s="90">
        <f t="shared" si="27"/>
        <v>8.4000000000000005E-2</v>
      </c>
      <c r="E323" s="91">
        <v>8.4000000000000005E-2</v>
      </c>
      <c r="F323" s="95"/>
    </row>
    <row r="324" spans="1:6" ht="13.5">
      <c r="A324" s="81"/>
      <c r="B324" s="37" t="s">
        <v>20</v>
      </c>
      <c r="C324" s="89">
        <v>0</v>
      </c>
      <c r="D324" s="90">
        <f t="shared" si="27"/>
        <v>3.4000000000000002E-2</v>
      </c>
      <c r="E324" s="91">
        <v>3.4000000000000002E-2</v>
      </c>
      <c r="F324" s="95"/>
    </row>
    <row r="325" spans="1:6" ht="13.5">
      <c r="A325" s="81"/>
      <c r="B325" s="37" t="s">
        <v>7</v>
      </c>
      <c r="C325" s="89">
        <v>3.0000000000000001E-3</v>
      </c>
      <c r="D325" s="90">
        <f t="shared" si="27"/>
        <v>8.4999999999999992E-2</v>
      </c>
      <c r="E325" s="91">
        <v>8.7999999999999995E-2</v>
      </c>
      <c r="F325" s="95"/>
    </row>
    <row r="326" spans="1:6" ht="13.5">
      <c r="A326" s="81"/>
      <c r="B326" s="37" t="s">
        <v>3</v>
      </c>
      <c r="C326" s="89">
        <v>0</v>
      </c>
      <c r="D326" s="90">
        <f t="shared" si="27"/>
        <v>3.4000000000000002E-2</v>
      </c>
      <c r="E326" s="91">
        <v>3.4000000000000002E-2</v>
      </c>
      <c r="F326" s="95"/>
    </row>
    <row r="327" spans="1:6" ht="13.5">
      <c r="A327" s="81"/>
      <c r="B327" s="37" t="s">
        <v>165</v>
      </c>
      <c r="C327" s="89">
        <v>3.0000000000000001E-3</v>
      </c>
      <c r="D327" s="90">
        <f t="shared" si="27"/>
        <v>9.0000000000000011E-3</v>
      </c>
      <c r="E327" s="91">
        <v>1.2E-2</v>
      </c>
      <c r="F327" s="95"/>
    </row>
    <row r="328" spans="1:6" ht="13.5">
      <c r="A328" s="81"/>
      <c r="B328" s="46"/>
      <c r="C328" s="189"/>
      <c r="D328" s="190"/>
      <c r="E328" s="191"/>
      <c r="F328" s="95"/>
    </row>
    <row r="329" spans="1:6" ht="14.25" thickBot="1">
      <c r="A329" s="82"/>
      <c r="B329" s="24" t="s">
        <v>22</v>
      </c>
      <c r="C329" s="92">
        <v>5.0000000000000001E-3</v>
      </c>
      <c r="D329" s="93">
        <f>E329-C329</f>
        <v>0.995</v>
      </c>
      <c r="E329" s="94">
        <v>1</v>
      </c>
      <c r="F329" s="95"/>
    </row>
    <row r="331" spans="1:6" ht="13.9" customHeight="1">
      <c r="A331" s="648" t="s">
        <v>80</v>
      </c>
      <c r="B331" s="376"/>
      <c r="C331" s="634" t="s">
        <v>97</v>
      </c>
      <c r="D331" s="635"/>
      <c r="E331" s="636"/>
    </row>
    <row r="332" spans="1:6" ht="12.75">
      <c r="A332" s="649"/>
      <c r="B332" s="365"/>
      <c r="C332" s="634" t="s">
        <v>63</v>
      </c>
      <c r="D332" s="635"/>
      <c r="E332" s="637"/>
    </row>
    <row r="333" spans="1:6" ht="12.75">
      <c r="A333" s="650"/>
      <c r="B333" s="367"/>
      <c r="C333" s="351" t="s">
        <v>57</v>
      </c>
      <c r="D333" s="352" t="s">
        <v>58</v>
      </c>
      <c r="E333" s="353" t="s">
        <v>22</v>
      </c>
    </row>
    <row r="334" spans="1:6" s="7" customFormat="1" ht="13.5">
      <c r="A334" s="363" t="s">
        <v>23</v>
      </c>
      <c r="B334" s="357" t="s">
        <v>1</v>
      </c>
      <c r="C334" s="354">
        <f>O7/$R$38</f>
        <v>0</v>
      </c>
      <c r="D334" s="355">
        <f>($R7-O7)/$R$38</f>
        <v>3.5483870967741936E-2</v>
      </c>
      <c r="E334" s="356">
        <f t="shared" ref="E334:E363" si="28">SUM(C334:D334)</f>
        <v>3.5483870967741936E-2</v>
      </c>
    </row>
    <row r="335" spans="1:6" s="7" customFormat="1" ht="13.5">
      <c r="A335" s="345"/>
      <c r="B335" s="357" t="s">
        <v>2</v>
      </c>
      <c r="C335" s="340">
        <f t="shared" ref="C335:C363" si="29">O8/$R$38</f>
        <v>1.5053763440860216E-2</v>
      </c>
      <c r="D335" s="341">
        <f t="shared" ref="D335:D363" si="30">($R8-O8)/$R$38</f>
        <v>2.0430107526881722E-2</v>
      </c>
      <c r="E335" s="344">
        <f t="shared" si="28"/>
        <v>3.5483870967741936E-2</v>
      </c>
    </row>
    <row r="336" spans="1:6" s="7" customFormat="1" ht="13.5">
      <c r="A336" s="345"/>
      <c r="B336" s="357" t="s">
        <v>45</v>
      </c>
      <c r="C336" s="340">
        <f t="shared" si="29"/>
        <v>0</v>
      </c>
      <c r="D336" s="341">
        <f t="shared" si="30"/>
        <v>5.3763440860215058E-3</v>
      </c>
      <c r="E336" s="344">
        <f t="shared" si="28"/>
        <v>5.3763440860215058E-3</v>
      </c>
    </row>
    <row r="337" spans="1:5" s="7" customFormat="1" ht="13.5">
      <c r="A337" s="345"/>
      <c r="B337" s="357" t="s">
        <v>46</v>
      </c>
      <c r="C337" s="340">
        <f t="shared" si="29"/>
        <v>1.0752688172043011E-3</v>
      </c>
      <c r="D337" s="341">
        <f t="shared" si="30"/>
        <v>5.4838709677419356E-2</v>
      </c>
      <c r="E337" s="344">
        <f t="shared" si="28"/>
        <v>5.5913978494623658E-2</v>
      </c>
    </row>
    <row r="338" spans="1:5" s="7" customFormat="1" ht="13.5">
      <c r="A338" s="345"/>
      <c r="B338" s="357" t="s">
        <v>12</v>
      </c>
      <c r="C338" s="340">
        <f t="shared" si="29"/>
        <v>3.2258064516129032E-3</v>
      </c>
      <c r="D338" s="341">
        <f t="shared" si="30"/>
        <v>3.7634408602150539E-2</v>
      </c>
      <c r="E338" s="344">
        <f t="shared" si="28"/>
        <v>4.0860215053763443E-2</v>
      </c>
    </row>
    <row r="339" spans="1:5" s="7" customFormat="1" ht="13.5">
      <c r="A339" s="345"/>
      <c r="B339" s="357" t="s">
        <v>4</v>
      </c>
      <c r="C339" s="340">
        <f t="shared" si="29"/>
        <v>6.4516129032258064E-3</v>
      </c>
      <c r="D339" s="341">
        <f t="shared" si="30"/>
        <v>3.3333333333333333E-2</v>
      </c>
      <c r="E339" s="344">
        <f t="shared" si="28"/>
        <v>3.9784946236559142E-2</v>
      </c>
    </row>
    <row r="340" spans="1:5" s="7" customFormat="1" ht="13.5">
      <c r="A340" s="345"/>
      <c r="B340" s="357" t="s">
        <v>6</v>
      </c>
      <c r="C340" s="340">
        <f t="shared" si="29"/>
        <v>2.1505376344086021E-3</v>
      </c>
      <c r="D340" s="341">
        <f t="shared" si="30"/>
        <v>4.3010752688172043E-3</v>
      </c>
      <c r="E340" s="344">
        <f t="shared" si="28"/>
        <v>6.4516129032258064E-3</v>
      </c>
    </row>
    <row r="341" spans="1:5" s="7" customFormat="1" ht="13.5">
      <c r="A341" s="345"/>
      <c r="B341" s="357" t="s">
        <v>8</v>
      </c>
      <c r="C341" s="340">
        <f t="shared" si="29"/>
        <v>1.0752688172043011E-3</v>
      </c>
      <c r="D341" s="341">
        <f t="shared" si="30"/>
        <v>1.8279569892473119E-2</v>
      </c>
      <c r="E341" s="344">
        <f t="shared" si="28"/>
        <v>1.935483870967742E-2</v>
      </c>
    </row>
    <row r="342" spans="1:5" s="7" customFormat="1" ht="13.5">
      <c r="A342" s="345"/>
      <c r="B342" s="357" t="s">
        <v>9</v>
      </c>
      <c r="C342" s="340">
        <f t="shared" si="29"/>
        <v>1.0752688172043011E-3</v>
      </c>
      <c r="D342" s="341">
        <f t="shared" si="30"/>
        <v>3.9784946236559142E-2</v>
      </c>
      <c r="E342" s="344">
        <f t="shared" si="28"/>
        <v>4.0860215053763443E-2</v>
      </c>
    </row>
    <row r="343" spans="1:5" s="7" customFormat="1" ht="13.5">
      <c r="A343" s="345"/>
      <c r="B343" s="357" t="s">
        <v>10</v>
      </c>
      <c r="C343" s="340">
        <f t="shared" si="29"/>
        <v>4.3010752688172043E-3</v>
      </c>
      <c r="D343" s="341">
        <f t="shared" si="30"/>
        <v>2.1505376344086023E-2</v>
      </c>
      <c r="E343" s="344">
        <f t="shared" si="28"/>
        <v>2.5806451612903229E-2</v>
      </c>
    </row>
    <row r="344" spans="1:5" s="7" customFormat="1" ht="13.5">
      <c r="A344" s="345"/>
      <c r="B344" s="357" t="s">
        <v>47</v>
      </c>
      <c r="C344" s="340">
        <f t="shared" si="29"/>
        <v>1.0752688172043011E-3</v>
      </c>
      <c r="D344" s="341">
        <f t="shared" si="30"/>
        <v>1.6129032258064516E-2</v>
      </c>
      <c r="E344" s="344">
        <f t="shared" si="28"/>
        <v>1.7204301075268817E-2</v>
      </c>
    </row>
    <row r="345" spans="1:5" s="7" customFormat="1" ht="13.5">
      <c r="A345" s="345"/>
      <c r="B345" s="357" t="s">
        <v>5</v>
      </c>
      <c r="C345" s="340">
        <f t="shared" si="29"/>
        <v>9.6774193548387101E-3</v>
      </c>
      <c r="D345" s="341">
        <f t="shared" si="30"/>
        <v>9.1397849462365593E-2</v>
      </c>
      <c r="E345" s="344">
        <f t="shared" si="28"/>
        <v>0.1010752688172043</v>
      </c>
    </row>
    <row r="346" spans="1:5" s="7" customFormat="1" ht="13.5">
      <c r="A346" s="345"/>
      <c r="B346" s="357" t="s">
        <v>11</v>
      </c>
      <c r="C346" s="340">
        <f t="shared" si="29"/>
        <v>0</v>
      </c>
      <c r="D346" s="341">
        <f t="shared" si="30"/>
        <v>3.3333333333333333E-2</v>
      </c>
      <c r="E346" s="344">
        <f t="shared" si="28"/>
        <v>3.3333333333333333E-2</v>
      </c>
    </row>
    <row r="347" spans="1:5" s="7" customFormat="1" ht="13.5">
      <c r="A347" s="345"/>
      <c r="B347" s="357" t="s">
        <v>13</v>
      </c>
      <c r="C347" s="340">
        <f t="shared" si="29"/>
        <v>7.526881720430108E-3</v>
      </c>
      <c r="D347" s="341">
        <f t="shared" si="30"/>
        <v>3.2258064516129031E-2</v>
      </c>
      <c r="E347" s="344">
        <f t="shared" si="28"/>
        <v>3.9784946236559142E-2</v>
      </c>
    </row>
    <row r="348" spans="1:5" s="7" customFormat="1" ht="13.5">
      <c r="A348" s="345"/>
      <c r="B348" s="357" t="s">
        <v>14</v>
      </c>
      <c r="C348" s="340">
        <f t="shared" si="29"/>
        <v>0</v>
      </c>
      <c r="D348" s="341">
        <f t="shared" si="30"/>
        <v>3.2258064516129031E-2</v>
      </c>
      <c r="E348" s="344">
        <f t="shared" si="28"/>
        <v>3.2258064516129031E-2</v>
      </c>
    </row>
    <row r="349" spans="1:5" s="7" customFormat="1" ht="13.5">
      <c r="A349" s="345"/>
      <c r="B349" s="357" t="s">
        <v>15</v>
      </c>
      <c r="C349" s="340">
        <f t="shared" si="29"/>
        <v>1.1827956989247311E-2</v>
      </c>
      <c r="D349" s="341">
        <f t="shared" si="30"/>
        <v>0.11397849462365592</v>
      </c>
      <c r="E349" s="344">
        <f t="shared" si="28"/>
        <v>0.12580645161290324</v>
      </c>
    </row>
    <row r="350" spans="1:5" s="7" customFormat="1" ht="13.5">
      <c r="A350" s="345"/>
      <c r="B350" s="357" t="s">
        <v>48</v>
      </c>
      <c r="C350" s="340">
        <f t="shared" si="29"/>
        <v>0</v>
      </c>
      <c r="D350" s="341">
        <f t="shared" si="30"/>
        <v>2.903225806451613E-2</v>
      </c>
      <c r="E350" s="344">
        <f t="shared" si="28"/>
        <v>2.903225806451613E-2</v>
      </c>
    </row>
    <row r="351" spans="1:5" s="7" customFormat="1" ht="13.5">
      <c r="A351" s="345"/>
      <c r="B351" s="357" t="s">
        <v>16</v>
      </c>
      <c r="C351" s="340">
        <f t="shared" si="29"/>
        <v>0</v>
      </c>
      <c r="D351" s="341">
        <f t="shared" si="30"/>
        <v>2.1505376344086021E-3</v>
      </c>
      <c r="E351" s="344">
        <f t="shared" si="28"/>
        <v>2.1505376344086021E-3</v>
      </c>
    </row>
    <row r="352" spans="1:5" s="7" customFormat="1" ht="13.5">
      <c r="A352" s="345"/>
      <c r="B352" s="357" t="s">
        <v>21</v>
      </c>
      <c r="C352" s="340">
        <f t="shared" si="29"/>
        <v>1.0752688172043011E-3</v>
      </c>
      <c r="D352" s="341">
        <f t="shared" si="30"/>
        <v>4.3010752688172043E-3</v>
      </c>
      <c r="E352" s="344">
        <f t="shared" si="28"/>
        <v>5.3763440860215058E-3</v>
      </c>
    </row>
    <row r="353" spans="1:5" s="7" customFormat="1" ht="13.5">
      <c r="A353" s="345"/>
      <c r="B353" s="357" t="s">
        <v>17</v>
      </c>
      <c r="C353" s="340">
        <f t="shared" si="29"/>
        <v>1.0752688172043011E-3</v>
      </c>
      <c r="D353" s="341">
        <f t="shared" si="30"/>
        <v>1.0752688172043012E-2</v>
      </c>
      <c r="E353" s="344">
        <f t="shared" si="28"/>
        <v>1.1827956989247313E-2</v>
      </c>
    </row>
    <row r="354" spans="1:5" s="7" customFormat="1" ht="13.5">
      <c r="A354" s="345"/>
      <c r="B354" s="357" t="s">
        <v>18</v>
      </c>
      <c r="C354" s="340">
        <f t="shared" si="29"/>
        <v>0</v>
      </c>
      <c r="D354" s="341">
        <f t="shared" si="30"/>
        <v>1.7204301075268817E-2</v>
      </c>
      <c r="E354" s="344">
        <f t="shared" si="28"/>
        <v>1.7204301075268817E-2</v>
      </c>
    </row>
    <row r="355" spans="1:5" s="7" customFormat="1" ht="13.5">
      <c r="A355" s="345"/>
      <c r="B355" s="357" t="s">
        <v>19</v>
      </c>
      <c r="C355" s="340">
        <f t="shared" si="29"/>
        <v>0</v>
      </c>
      <c r="D355" s="341">
        <f t="shared" si="30"/>
        <v>3.6559139784946237E-2</v>
      </c>
      <c r="E355" s="344">
        <f t="shared" si="28"/>
        <v>3.6559139784946237E-2</v>
      </c>
    </row>
    <row r="356" spans="1:5" s="7" customFormat="1" ht="13.5">
      <c r="A356" s="345"/>
      <c r="B356" s="357" t="s">
        <v>49</v>
      </c>
      <c r="C356" s="340">
        <f t="shared" si="29"/>
        <v>5.3763440860215058E-3</v>
      </c>
      <c r="D356" s="341">
        <f t="shared" si="30"/>
        <v>1.7204301075268817E-2</v>
      </c>
      <c r="E356" s="344">
        <f t="shared" si="28"/>
        <v>2.2580645161290325E-2</v>
      </c>
    </row>
    <row r="357" spans="1:5" s="7" customFormat="1" ht="13.5">
      <c r="A357" s="345"/>
      <c r="B357" s="357" t="s">
        <v>50</v>
      </c>
      <c r="C357" s="340">
        <f t="shared" si="29"/>
        <v>2.1505376344086021E-3</v>
      </c>
      <c r="D357" s="341">
        <f t="shared" si="30"/>
        <v>2.4731182795698924E-2</v>
      </c>
      <c r="E357" s="344">
        <f t="shared" si="28"/>
        <v>2.6881720430107527E-2</v>
      </c>
    </row>
    <row r="358" spans="1:5" s="7" customFormat="1" ht="13.5">
      <c r="A358" s="345"/>
      <c r="B358" s="357" t="s">
        <v>44</v>
      </c>
      <c r="C358" s="340">
        <f t="shared" si="29"/>
        <v>0</v>
      </c>
      <c r="D358" s="341">
        <f t="shared" si="30"/>
        <v>6.236559139784946E-2</v>
      </c>
      <c r="E358" s="344">
        <f t="shared" si="28"/>
        <v>6.236559139784946E-2</v>
      </c>
    </row>
    <row r="359" spans="1:5" s="7" customFormat="1" ht="13.5">
      <c r="A359" s="345"/>
      <c r="B359" s="357" t="s">
        <v>20</v>
      </c>
      <c r="C359" s="340">
        <f t="shared" si="29"/>
        <v>0</v>
      </c>
      <c r="D359" s="341">
        <f t="shared" si="30"/>
        <v>2.1505376344086023E-2</v>
      </c>
      <c r="E359" s="344">
        <f t="shared" si="28"/>
        <v>2.1505376344086023E-2</v>
      </c>
    </row>
    <row r="360" spans="1:5" s="7" customFormat="1" ht="13.5">
      <c r="A360" s="345"/>
      <c r="B360" s="357" t="s">
        <v>7</v>
      </c>
      <c r="C360" s="340">
        <f t="shared" si="29"/>
        <v>2.903225806451613E-2</v>
      </c>
      <c r="D360" s="341">
        <f t="shared" si="30"/>
        <v>2.903225806451613E-2</v>
      </c>
      <c r="E360" s="344">
        <f t="shared" si="28"/>
        <v>5.8064516129032261E-2</v>
      </c>
    </row>
    <row r="361" spans="1:5" s="7" customFormat="1" ht="13.5">
      <c r="A361" s="345"/>
      <c r="B361" s="357" t="s">
        <v>29</v>
      </c>
      <c r="C361" s="340">
        <f t="shared" si="29"/>
        <v>3.2258064516129032E-3</v>
      </c>
      <c r="D361" s="341">
        <f t="shared" si="30"/>
        <v>1.6129032258064516E-2</v>
      </c>
      <c r="E361" s="344">
        <f t="shared" si="28"/>
        <v>1.935483870967742E-2</v>
      </c>
    </row>
    <row r="362" spans="1:5" s="7" customFormat="1" ht="13.5">
      <c r="A362" s="345"/>
      <c r="B362" s="357" t="s">
        <v>3</v>
      </c>
      <c r="C362" s="340">
        <f t="shared" si="29"/>
        <v>0</v>
      </c>
      <c r="D362" s="341">
        <f t="shared" si="30"/>
        <v>1.8279569892473119E-2</v>
      </c>
      <c r="E362" s="344">
        <f t="shared" si="28"/>
        <v>1.8279569892473119E-2</v>
      </c>
    </row>
    <row r="363" spans="1:5" s="7" customFormat="1" ht="13.5">
      <c r="A363" s="345"/>
      <c r="B363" s="357" t="s">
        <v>165</v>
      </c>
      <c r="C363" s="340">
        <f t="shared" si="29"/>
        <v>3.2258064516129032E-3</v>
      </c>
      <c r="D363" s="341">
        <f t="shared" si="30"/>
        <v>1.0752688172043012E-2</v>
      </c>
      <c r="E363" s="344">
        <f t="shared" si="28"/>
        <v>1.3978494623655914E-2</v>
      </c>
    </row>
    <row r="364" spans="1:5" s="7" customFormat="1" ht="13.5">
      <c r="A364" s="346"/>
      <c r="B364" s="358"/>
      <c r="C364" s="348"/>
      <c r="D364" s="349"/>
      <c r="E364" s="350"/>
    </row>
    <row r="365" spans="1:5" s="7" customFormat="1" ht="13.5">
      <c r="A365" s="1"/>
      <c r="B365" s="359" t="s">
        <v>22</v>
      </c>
      <c r="C365" s="360">
        <f>O38/$R$38</f>
        <v>0.10967741935483871</v>
      </c>
      <c r="D365" s="361">
        <f>($R38-O38)/$R$38</f>
        <v>0.89032258064516134</v>
      </c>
      <c r="E365" s="362">
        <f>SUM(E334:E363)</f>
        <v>1.0000000000000002</v>
      </c>
    </row>
    <row r="366" spans="1:5" ht="14.25" thickBot="1">
      <c r="B366" s="60"/>
      <c r="C366" s="101"/>
    </row>
    <row r="367" spans="1:5" ht="13.5" thickBot="1">
      <c r="A367" s="73"/>
      <c r="B367" s="73"/>
      <c r="C367" s="638" t="s">
        <v>97</v>
      </c>
      <c r="D367" s="638"/>
      <c r="E367" s="639"/>
    </row>
    <row r="368" spans="1:5" ht="13.5" thickBot="1">
      <c r="A368" s="74"/>
      <c r="B368" s="74"/>
      <c r="C368" s="638" t="s">
        <v>63</v>
      </c>
      <c r="D368" s="638"/>
      <c r="E368" s="638"/>
    </row>
    <row r="369" spans="1:5" ht="13.5" thickBot="1">
      <c r="A369" s="74"/>
      <c r="B369" s="74"/>
      <c r="C369" s="83" t="s">
        <v>57</v>
      </c>
      <c r="D369" s="84" t="s">
        <v>58</v>
      </c>
      <c r="E369" s="85" t="s">
        <v>22</v>
      </c>
    </row>
    <row r="370" spans="1:5" ht="13.5">
      <c r="A370" s="77" t="s">
        <v>23</v>
      </c>
      <c r="B370" s="32" t="s">
        <v>1</v>
      </c>
      <c r="C370" s="86">
        <v>4.0000000000000001E-3</v>
      </c>
      <c r="D370" s="87">
        <f t="shared" ref="D370:D392" si="31">E370-C370</f>
        <v>3.8000000000000006E-2</v>
      </c>
      <c r="E370" s="88">
        <v>4.2000000000000003E-2</v>
      </c>
    </row>
    <row r="371" spans="1:5" ht="13.5">
      <c r="A371" s="81"/>
      <c r="B371" s="37" t="s">
        <v>2</v>
      </c>
      <c r="C371" s="89">
        <v>3.0000000000000001E-3</v>
      </c>
      <c r="D371" s="90">
        <f t="shared" si="31"/>
        <v>1.3000000000000001E-2</v>
      </c>
      <c r="E371" s="91">
        <v>1.6E-2</v>
      </c>
    </row>
    <row r="372" spans="1:5" ht="13.5">
      <c r="A372" s="81"/>
      <c r="B372" s="37" t="s">
        <v>12</v>
      </c>
      <c r="C372" s="89">
        <v>0</v>
      </c>
      <c r="D372" s="90">
        <f t="shared" si="31"/>
        <v>2.1000000000000001E-2</v>
      </c>
      <c r="E372" s="91">
        <v>2.1000000000000001E-2</v>
      </c>
    </row>
    <row r="373" spans="1:5" ht="13.5">
      <c r="A373" s="81"/>
      <c r="B373" s="37" t="s">
        <v>4</v>
      </c>
      <c r="C373" s="89">
        <v>3.0000000000000001E-3</v>
      </c>
      <c r="D373" s="90">
        <f t="shared" si="31"/>
        <v>8.6999999999999994E-2</v>
      </c>
      <c r="E373" s="91">
        <v>0.09</v>
      </c>
    </row>
    <row r="374" spans="1:5" ht="13.5">
      <c r="A374" s="81"/>
      <c r="B374" s="37" t="s">
        <v>6</v>
      </c>
      <c r="C374" s="89">
        <v>0</v>
      </c>
      <c r="D374" s="90">
        <f t="shared" si="31"/>
        <v>1.4E-2</v>
      </c>
      <c r="E374" s="91">
        <v>1.4E-2</v>
      </c>
    </row>
    <row r="375" spans="1:5" ht="13.5">
      <c r="A375" s="81"/>
      <c r="B375" s="37" t="s">
        <v>8</v>
      </c>
      <c r="C375" s="89">
        <v>0</v>
      </c>
      <c r="D375" s="90">
        <f t="shared" si="31"/>
        <v>1.6E-2</v>
      </c>
      <c r="E375" s="91">
        <v>1.6E-2</v>
      </c>
    </row>
    <row r="376" spans="1:5" ht="13.5">
      <c r="A376" s="81"/>
      <c r="B376" s="37" t="s">
        <v>9</v>
      </c>
      <c r="C376" s="89">
        <v>5.0000000000000001E-3</v>
      </c>
      <c r="D376" s="90">
        <f t="shared" si="31"/>
        <v>4.2000000000000003E-2</v>
      </c>
      <c r="E376" s="91">
        <v>4.7E-2</v>
      </c>
    </row>
    <row r="377" spans="1:5" ht="13.5">
      <c r="A377" s="81"/>
      <c r="B377" s="37" t="s">
        <v>10</v>
      </c>
      <c r="C377" s="89">
        <v>0</v>
      </c>
      <c r="D377" s="90">
        <f t="shared" si="31"/>
        <v>0.03</v>
      </c>
      <c r="E377" s="91">
        <v>0.03</v>
      </c>
    </row>
    <row r="378" spans="1:5" ht="13.5">
      <c r="A378" s="81"/>
      <c r="B378" s="37" t="s">
        <v>5</v>
      </c>
      <c r="C378" s="89">
        <v>8.0000000000000002E-3</v>
      </c>
      <c r="D378" s="90">
        <f t="shared" si="31"/>
        <v>0.17299999999999999</v>
      </c>
      <c r="E378" s="91">
        <v>0.18099999999999999</v>
      </c>
    </row>
    <row r="379" spans="1:5" ht="13.5">
      <c r="A379" s="81"/>
      <c r="B379" s="37" t="s">
        <v>11</v>
      </c>
      <c r="C379" s="89">
        <v>0</v>
      </c>
      <c r="D379" s="90">
        <f t="shared" si="31"/>
        <v>1.9E-2</v>
      </c>
      <c r="E379" s="91">
        <v>1.9E-2</v>
      </c>
    </row>
    <row r="380" spans="1:5" ht="13.5">
      <c r="A380" s="81"/>
      <c r="B380" s="37" t="s">
        <v>13</v>
      </c>
      <c r="C380" s="89">
        <v>0</v>
      </c>
      <c r="D380" s="90">
        <f t="shared" si="31"/>
        <v>3.0000000000000001E-3</v>
      </c>
      <c r="E380" s="91">
        <v>3.0000000000000001E-3</v>
      </c>
    </row>
    <row r="381" spans="1:5" ht="13.5">
      <c r="A381" s="81"/>
      <c r="B381" s="37" t="s">
        <v>14</v>
      </c>
      <c r="C381" s="89">
        <v>0</v>
      </c>
      <c r="D381" s="90">
        <f t="shared" si="31"/>
        <v>5.8000000000000003E-2</v>
      </c>
      <c r="E381" s="91">
        <v>5.8000000000000003E-2</v>
      </c>
    </row>
    <row r="382" spans="1:5" ht="13.5">
      <c r="A382" s="81"/>
      <c r="B382" s="37" t="s">
        <v>15</v>
      </c>
      <c r="C382" s="89">
        <v>1.0999999999999999E-2</v>
      </c>
      <c r="D382" s="90">
        <f t="shared" si="31"/>
        <v>6.3E-2</v>
      </c>
      <c r="E382" s="91">
        <v>7.3999999999999996E-2</v>
      </c>
    </row>
    <row r="383" spans="1:5" ht="13.5">
      <c r="A383" s="81"/>
      <c r="B383" s="37" t="s">
        <v>16</v>
      </c>
      <c r="C383" s="89">
        <v>0</v>
      </c>
      <c r="D383" s="90">
        <f t="shared" si="31"/>
        <v>2.9000000000000001E-2</v>
      </c>
      <c r="E383" s="91">
        <v>2.9000000000000001E-2</v>
      </c>
    </row>
    <row r="384" spans="1:5" ht="13.5">
      <c r="A384" s="81"/>
      <c r="B384" s="37" t="s">
        <v>21</v>
      </c>
      <c r="C384" s="89">
        <v>0</v>
      </c>
      <c r="D384" s="90">
        <f t="shared" si="31"/>
        <v>5.0000000000000001E-3</v>
      </c>
      <c r="E384" s="91">
        <v>5.0000000000000001E-3</v>
      </c>
    </row>
    <row r="385" spans="1:5" ht="13.5">
      <c r="A385" s="81"/>
      <c r="B385" s="37" t="s">
        <v>17</v>
      </c>
      <c r="C385" s="89">
        <v>3.0000000000000001E-3</v>
      </c>
      <c r="D385" s="90">
        <f t="shared" si="31"/>
        <v>3.0000000000000002E-2</v>
      </c>
      <c r="E385" s="91">
        <v>3.3000000000000002E-2</v>
      </c>
    </row>
    <row r="386" spans="1:5" ht="13.5">
      <c r="A386" s="81"/>
      <c r="B386" s="37" t="s">
        <v>18</v>
      </c>
      <c r="C386" s="89">
        <v>3.0000000000000001E-3</v>
      </c>
      <c r="D386" s="90">
        <f t="shared" si="31"/>
        <v>8.0000000000000002E-3</v>
      </c>
      <c r="E386" s="91">
        <v>1.0999999999999999E-2</v>
      </c>
    </row>
    <row r="387" spans="1:5" ht="13.5">
      <c r="A387" s="81"/>
      <c r="B387" s="37" t="s">
        <v>19</v>
      </c>
      <c r="C387" s="89">
        <v>3.0000000000000001E-3</v>
      </c>
      <c r="D387" s="90">
        <f t="shared" si="31"/>
        <v>5.5999999999999994E-2</v>
      </c>
      <c r="E387" s="91">
        <v>5.8999999999999997E-2</v>
      </c>
    </row>
    <row r="388" spans="1:5" ht="13.5">
      <c r="A388" s="81"/>
      <c r="B388" s="37" t="s">
        <v>65</v>
      </c>
      <c r="C388" s="89">
        <v>1E-3</v>
      </c>
      <c r="D388" s="90">
        <f t="shared" si="31"/>
        <v>8.3000000000000004E-2</v>
      </c>
      <c r="E388" s="91">
        <v>8.4000000000000005E-2</v>
      </c>
    </row>
    <row r="389" spans="1:5" ht="13.5">
      <c r="A389" s="81"/>
      <c r="B389" s="37" t="s">
        <v>20</v>
      </c>
      <c r="C389" s="89">
        <v>0</v>
      </c>
      <c r="D389" s="90">
        <f t="shared" si="31"/>
        <v>3.4000000000000002E-2</v>
      </c>
      <c r="E389" s="91">
        <v>3.4000000000000002E-2</v>
      </c>
    </row>
    <row r="390" spans="1:5" ht="13.5">
      <c r="A390" s="81"/>
      <c r="B390" s="37" t="s">
        <v>7</v>
      </c>
      <c r="C390" s="89">
        <v>2.5000000000000001E-2</v>
      </c>
      <c r="D390" s="90">
        <f t="shared" si="31"/>
        <v>6.3E-2</v>
      </c>
      <c r="E390" s="91">
        <v>8.7999999999999995E-2</v>
      </c>
    </row>
    <row r="391" spans="1:5" ht="13.5">
      <c r="A391" s="81"/>
      <c r="B391" s="37" t="s">
        <v>3</v>
      </c>
      <c r="C391" s="89">
        <v>1E-3</v>
      </c>
      <c r="D391" s="90">
        <f t="shared" si="31"/>
        <v>3.3000000000000002E-2</v>
      </c>
      <c r="E391" s="91">
        <v>3.4000000000000002E-2</v>
      </c>
    </row>
    <row r="392" spans="1:5" ht="13.5">
      <c r="A392" s="81"/>
      <c r="B392" s="37" t="s">
        <v>165</v>
      </c>
      <c r="C392" s="89">
        <v>0</v>
      </c>
      <c r="D392" s="90">
        <f t="shared" si="31"/>
        <v>1.2E-2</v>
      </c>
      <c r="E392" s="91">
        <v>1.2E-2</v>
      </c>
    </row>
    <row r="393" spans="1:5" ht="13.5">
      <c r="A393" s="81"/>
      <c r="B393" s="46"/>
      <c r="C393" s="189"/>
      <c r="D393" s="190"/>
      <c r="E393" s="191"/>
    </row>
    <row r="394" spans="1:5" ht="14.25" thickBot="1">
      <c r="A394" s="82"/>
      <c r="B394" s="24" t="s">
        <v>22</v>
      </c>
      <c r="C394" s="92">
        <v>7.0000000000000007E-2</v>
      </c>
      <c r="D394" s="93">
        <f>E394-C394</f>
        <v>0.92999999999999994</v>
      </c>
      <c r="E394" s="94">
        <v>1</v>
      </c>
    </row>
    <row r="402" spans="1:22" ht="12.75">
      <c r="A402" s="8" t="s">
        <v>66</v>
      </c>
    </row>
    <row r="403" spans="1:22">
      <c r="A403" s="502"/>
      <c r="B403" s="603"/>
      <c r="C403" s="628" t="s">
        <v>92</v>
      </c>
      <c r="D403" s="629"/>
      <c r="E403" s="629"/>
      <c r="F403" s="629"/>
      <c r="G403" s="629"/>
      <c r="H403" s="629"/>
      <c r="I403" s="629"/>
      <c r="J403" s="629"/>
      <c r="K403" s="629"/>
      <c r="L403" s="629"/>
      <c r="M403" s="629"/>
      <c r="N403" s="629"/>
      <c r="O403" s="629"/>
      <c r="P403" s="629"/>
      <c r="Q403" s="629"/>
      <c r="R403" s="629"/>
      <c r="S403" s="629"/>
      <c r="T403" s="629"/>
      <c r="U403" s="629"/>
      <c r="V403" s="630"/>
    </row>
    <row r="404" spans="1:22">
      <c r="A404" s="308"/>
      <c r="B404" s="604"/>
      <c r="C404" s="631" t="s">
        <v>61</v>
      </c>
      <c r="D404" s="609"/>
      <c r="E404" s="609"/>
      <c r="F404" s="609"/>
      <c r="G404" s="609"/>
      <c r="H404" s="609"/>
      <c r="I404" s="609"/>
      <c r="J404" s="609"/>
      <c r="K404" s="609"/>
      <c r="L404" s="609"/>
      <c r="M404" s="609"/>
      <c r="N404" s="609"/>
      <c r="O404" s="609"/>
      <c r="P404" s="609"/>
      <c r="Q404" s="609"/>
      <c r="R404" s="609"/>
      <c r="S404" s="609"/>
      <c r="T404" s="609"/>
      <c r="U404" s="609"/>
      <c r="V404" s="610"/>
    </row>
    <row r="405" spans="1:22" ht="17.45" customHeight="1">
      <c r="A405" s="308"/>
      <c r="B405" s="604"/>
      <c r="C405" s="633" t="s">
        <v>93</v>
      </c>
      <c r="D405" s="633"/>
      <c r="E405" s="633"/>
      <c r="F405" s="633"/>
      <c r="G405" s="633" t="s">
        <v>94</v>
      </c>
      <c r="H405" s="633"/>
      <c r="I405" s="633"/>
      <c r="J405" s="633"/>
      <c r="K405" s="633" t="s">
        <v>95</v>
      </c>
      <c r="L405" s="633"/>
      <c r="M405" s="633"/>
      <c r="N405" s="633"/>
      <c r="O405" s="633" t="s">
        <v>96</v>
      </c>
      <c r="P405" s="633"/>
      <c r="Q405" s="633"/>
      <c r="R405" s="633"/>
      <c r="S405" s="632" t="s">
        <v>97</v>
      </c>
      <c r="T405" s="632"/>
      <c r="U405" s="632"/>
      <c r="V405" s="632"/>
    </row>
    <row r="406" spans="1:22" s="103" customFormat="1" ht="56.25">
      <c r="A406" s="601"/>
      <c r="B406" s="602"/>
      <c r="C406" s="310">
        <v>2010</v>
      </c>
      <c r="D406" s="312">
        <v>2005</v>
      </c>
      <c r="E406" s="313">
        <v>2000</v>
      </c>
      <c r="F406" s="314" t="s">
        <v>68</v>
      </c>
      <c r="G406" s="310">
        <v>2010</v>
      </c>
      <c r="H406" s="312">
        <v>2005</v>
      </c>
      <c r="I406" s="313">
        <v>2000</v>
      </c>
      <c r="J406" s="314" t="s">
        <v>68</v>
      </c>
      <c r="K406" s="310">
        <v>2010</v>
      </c>
      <c r="L406" s="312">
        <v>2005</v>
      </c>
      <c r="M406" s="313">
        <v>2000</v>
      </c>
      <c r="N406" s="314" t="s">
        <v>68</v>
      </c>
      <c r="O406" s="310">
        <v>2010</v>
      </c>
      <c r="P406" s="312">
        <v>2005</v>
      </c>
      <c r="Q406" s="313">
        <v>2000</v>
      </c>
      <c r="R406" s="314" t="s">
        <v>68</v>
      </c>
      <c r="S406" s="310">
        <v>2010</v>
      </c>
      <c r="T406" s="312">
        <v>2005</v>
      </c>
      <c r="U406" s="313">
        <v>2000</v>
      </c>
      <c r="V406" s="314" t="s">
        <v>68</v>
      </c>
    </row>
    <row r="407" spans="1:22" s="103" customFormat="1" ht="13.15" customHeight="1">
      <c r="A407" s="315" t="s">
        <v>23</v>
      </c>
      <c r="B407" s="316" t="s">
        <v>1</v>
      </c>
      <c r="C407" s="369">
        <f>D7</f>
        <v>1</v>
      </c>
      <c r="D407" s="319">
        <v>0.93500000000000005</v>
      </c>
      <c r="E407" s="320">
        <v>1</v>
      </c>
      <c r="F407" s="321">
        <f>D407-E407</f>
        <v>-6.4999999999999947E-2</v>
      </c>
      <c r="G407" s="369">
        <f>G7</f>
        <v>3.0303030303030304E-2</v>
      </c>
      <c r="H407" s="319">
        <v>3.2000000000000001E-2</v>
      </c>
      <c r="I407" s="320">
        <v>0</v>
      </c>
      <c r="J407" s="321">
        <f>H407-I407</f>
        <v>3.2000000000000001E-2</v>
      </c>
      <c r="K407" s="369">
        <f>J7</f>
        <v>3.0303030303030304E-2</v>
      </c>
      <c r="L407" s="319">
        <v>0</v>
      </c>
      <c r="M407" s="320">
        <v>0</v>
      </c>
      <c r="N407" s="321">
        <f>L407-M407</f>
        <v>0</v>
      </c>
      <c r="O407" s="369">
        <f>M7</f>
        <v>0</v>
      </c>
      <c r="P407" s="319">
        <v>0</v>
      </c>
      <c r="Q407" s="320">
        <v>0</v>
      </c>
      <c r="R407" s="321">
        <f>P407-Q407</f>
        <v>0</v>
      </c>
      <c r="S407" s="369">
        <f>P7</f>
        <v>0</v>
      </c>
      <c r="T407" s="319">
        <v>9.7000000000000003E-2</v>
      </c>
      <c r="U407" s="320">
        <v>5.8823529411764712E-2</v>
      </c>
      <c r="V407" s="321">
        <f>T407-U407</f>
        <v>3.8176470588235291E-2</v>
      </c>
    </row>
    <row r="408" spans="1:22" s="103" customFormat="1" ht="13.15" customHeight="1">
      <c r="A408" s="322"/>
      <c r="B408" s="323" t="s">
        <v>2</v>
      </c>
      <c r="C408" s="370">
        <f t="shared" ref="C408:C436" si="32">D8</f>
        <v>0.96969696969696972</v>
      </c>
      <c r="D408" s="326">
        <v>1</v>
      </c>
      <c r="E408" s="327">
        <v>0.9642857142857143</v>
      </c>
      <c r="F408" s="328">
        <f>D408-E408</f>
        <v>3.5714285714285698E-2</v>
      </c>
      <c r="G408" s="370">
        <f t="shared" ref="G408:G436" si="33">G8</f>
        <v>0.21212121212121213</v>
      </c>
      <c r="H408" s="326">
        <v>8.3000000000000004E-2</v>
      </c>
      <c r="I408" s="327">
        <v>3.5714285714285719E-2</v>
      </c>
      <c r="J408" s="328">
        <f>H408-I408</f>
        <v>4.7285714285714285E-2</v>
      </c>
      <c r="K408" s="370">
        <f t="shared" ref="K408:K436" si="34">J8</f>
        <v>3.0303030303030304E-2</v>
      </c>
      <c r="L408" s="326">
        <v>0.16700000000000001</v>
      </c>
      <c r="M408" s="327">
        <v>0</v>
      </c>
      <c r="N408" s="328">
        <f>L408-M408</f>
        <v>0.16700000000000001</v>
      </c>
      <c r="O408" s="370">
        <f t="shared" ref="O408:O436" si="35">M8</f>
        <v>0</v>
      </c>
      <c r="P408" s="326">
        <v>0</v>
      </c>
      <c r="Q408" s="327">
        <v>0</v>
      </c>
      <c r="R408" s="328">
        <f>P408-Q408</f>
        <v>0</v>
      </c>
      <c r="S408" s="370">
        <f t="shared" ref="S408:S436" si="36">P8</f>
        <v>0.42424242424242425</v>
      </c>
      <c r="T408" s="326">
        <v>0.16700000000000001</v>
      </c>
      <c r="U408" s="327">
        <v>7.1428571428571438E-2</v>
      </c>
      <c r="V408" s="328">
        <f>T408-U408</f>
        <v>9.5571428571428571E-2</v>
      </c>
    </row>
    <row r="409" spans="1:22" s="103" customFormat="1" ht="13.15" customHeight="1">
      <c r="A409" s="322"/>
      <c r="B409" s="323" t="s">
        <v>45</v>
      </c>
      <c r="C409" s="370">
        <f t="shared" si="32"/>
        <v>1</v>
      </c>
      <c r="D409" s="326">
        <v>0.96699999999999997</v>
      </c>
      <c r="E409" s="327">
        <v>0.9574132492113564</v>
      </c>
      <c r="F409" s="328">
        <f>D409-E409</f>
        <v>9.5867507886435721E-3</v>
      </c>
      <c r="G409" s="370">
        <f t="shared" si="33"/>
        <v>0</v>
      </c>
      <c r="H409" s="326">
        <v>3.4000000000000002E-2</v>
      </c>
      <c r="I409" s="327">
        <v>2.8391167192429023E-2</v>
      </c>
      <c r="J409" s="328">
        <f>H409-I409</f>
        <v>5.6088328075709799E-3</v>
      </c>
      <c r="K409" s="370">
        <f t="shared" si="34"/>
        <v>0</v>
      </c>
      <c r="L409" s="326">
        <v>4.4999999999999998E-2</v>
      </c>
      <c r="M409" s="327">
        <v>1.7350157728706624E-2</v>
      </c>
      <c r="N409" s="328">
        <f>L409-M409</f>
        <v>2.7649842271293374E-2</v>
      </c>
      <c r="O409" s="370">
        <f t="shared" si="35"/>
        <v>0</v>
      </c>
      <c r="P409" s="326">
        <v>5.0000000000000001E-3</v>
      </c>
      <c r="Q409" s="327">
        <v>1.5772870662460567E-3</v>
      </c>
      <c r="R409" s="328">
        <f>P409-Q409</f>
        <v>3.4227129337539436E-3</v>
      </c>
      <c r="S409" s="370">
        <f t="shared" si="36"/>
        <v>0</v>
      </c>
      <c r="T409" s="326">
        <v>7.0000000000000007E-2</v>
      </c>
      <c r="U409" s="327">
        <v>4.2586750788643532E-2</v>
      </c>
      <c r="V409" s="328">
        <f>T409-U409</f>
        <v>2.7413249211356475E-2</v>
      </c>
    </row>
    <row r="410" spans="1:22" s="103" customFormat="1" ht="13.15" customHeight="1">
      <c r="A410" s="322"/>
      <c r="B410" s="323" t="s">
        <v>46</v>
      </c>
      <c r="C410" s="370">
        <f t="shared" si="32"/>
        <v>1</v>
      </c>
      <c r="D410" s="326"/>
      <c r="E410" s="327"/>
      <c r="F410" s="328"/>
      <c r="G410" s="370">
        <f t="shared" si="33"/>
        <v>0</v>
      </c>
      <c r="H410" s="326"/>
      <c r="I410" s="327"/>
      <c r="J410" s="328"/>
      <c r="K410" s="370">
        <f t="shared" si="34"/>
        <v>0</v>
      </c>
      <c r="L410" s="326"/>
      <c r="M410" s="327"/>
      <c r="N410" s="328"/>
      <c r="O410" s="370">
        <f t="shared" si="35"/>
        <v>0</v>
      </c>
      <c r="P410" s="326"/>
      <c r="Q410" s="327"/>
      <c r="R410" s="328"/>
      <c r="S410" s="370">
        <f t="shared" si="36"/>
        <v>1.9230769230769232E-2</v>
      </c>
      <c r="T410" s="326"/>
      <c r="U410" s="327"/>
      <c r="V410" s="328"/>
    </row>
    <row r="411" spans="1:22" s="103" customFormat="1" ht="13.15" customHeight="1">
      <c r="A411" s="322"/>
      <c r="B411" s="323" t="s">
        <v>12</v>
      </c>
      <c r="C411" s="370">
        <f t="shared" si="32"/>
        <v>1</v>
      </c>
      <c r="D411" s="326">
        <v>1</v>
      </c>
      <c r="E411" s="327"/>
      <c r="F411" s="328"/>
      <c r="G411" s="370">
        <f t="shared" si="33"/>
        <v>0</v>
      </c>
      <c r="H411" s="326">
        <v>0</v>
      </c>
      <c r="I411" s="327"/>
      <c r="J411" s="328"/>
      <c r="K411" s="370">
        <f t="shared" si="34"/>
        <v>0</v>
      </c>
      <c r="L411" s="326">
        <v>0</v>
      </c>
      <c r="M411" s="327"/>
      <c r="N411" s="328"/>
      <c r="O411" s="370">
        <f t="shared" si="35"/>
        <v>0</v>
      </c>
      <c r="P411" s="326">
        <v>0</v>
      </c>
      <c r="Q411" s="327"/>
      <c r="R411" s="328"/>
      <c r="S411" s="370">
        <f t="shared" si="36"/>
        <v>7.8947368421052627E-2</v>
      </c>
      <c r="T411" s="326">
        <v>0</v>
      </c>
      <c r="U411" s="327"/>
      <c r="V411" s="328"/>
    </row>
    <row r="412" spans="1:22" s="103" customFormat="1" ht="13.15" customHeight="1">
      <c r="A412" s="322"/>
      <c r="B412" s="323" t="s">
        <v>4</v>
      </c>
      <c r="C412" s="370">
        <f t="shared" si="32"/>
        <v>1</v>
      </c>
      <c r="D412" s="326">
        <v>0.98499999999999999</v>
      </c>
      <c r="E412" s="327"/>
      <c r="F412" s="328"/>
      <c r="G412" s="370">
        <f t="shared" si="33"/>
        <v>0</v>
      </c>
      <c r="H412" s="326">
        <v>0</v>
      </c>
      <c r="I412" s="327"/>
      <c r="J412" s="328"/>
      <c r="K412" s="370">
        <f t="shared" si="34"/>
        <v>0</v>
      </c>
      <c r="L412" s="326">
        <v>7.5999999999999998E-2</v>
      </c>
      <c r="M412" s="327"/>
      <c r="N412" s="328"/>
      <c r="O412" s="370">
        <f t="shared" si="35"/>
        <v>0</v>
      </c>
      <c r="P412" s="326">
        <v>0</v>
      </c>
      <c r="Q412" s="327"/>
      <c r="R412" s="328"/>
      <c r="S412" s="370">
        <f t="shared" si="36"/>
        <v>0.16216216216216217</v>
      </c>
      <c r="T412" s="326">
        <v>0.03</v>
      </c>
      <c r="U412" s="327"/>
      <c r="V412" s="328"/>
    </row>
    <row r="413" spans="1:22" s="103" customFormat="1" ht="13.15" customHeight="1">
      <c r="A413" s="322"/>
      <c r="B413" s="323" t="s">
        <v>6</v>
      </c>
      <c r="C413" s="371">
        <f t="shared" si="32"/>
        <v>1</v>
      </c>
      <c r="D413" s="326">
        <v>1</v>
      </c>
      <c r="E413" s="327">
        <v>1</v>
      </c>
      <c r="F413" s="328">
        <f>D413-E413</f>
        <v>0</v>
      </c>
      <c r="G413" s="371">
        <f t="shared" si="33"/>
        <v>0</v>
      </c>
      <c r="H413" s="326">
        <v>0.1</v>
      </c>
      <c r="I413" s="327">
        <v>0.125</v>
      </c>
      <c r="J413" s="328">
        <f>H413-I413</f>
        <v>-2.4999999999999994E-2</v>
      </c>
      <c r="K413" s="371">
        <f t="shared" si="34"/>
        <v>0</v>
      </c>
      <c r="L413" s="326">
        <v>0</v>
      </c>
      <c r="M413" s="327">
        <v>0</v>
      </c>
      <c r="N413" s="328">
        <f>L413-M413</f>
        <v>0</v>
      </c>
      <c r="O413" s="371">
        <f t="shared" si="35"/>
        <v>0.16666666666666666</v>
      </c>
      <c r="P413" s="326">
        <v>0</v>
      </c>
      <c r="Q413" s="327">
        <v>0</v>
      </c>
      <c r="R413" s="328">
        <f>P413-Q413</f>
        <v>0</v>
      </c>
      <c r="S413" s="371">
        <f t="shared" si="36"/>
        <v>0.33333333333333331</v>
      </c>
      <c r="T413" s="326">
        <v>0</v>
      </c>
      <c r="U413" s="327">
        <v>0</v>
      </c>
      <c r="V413" s="328">
        <f>T413-U413</f>
        <v>0</v>
      </c>
    </row>
    <row r="414" spans="1:22" s="103" customFormat="1" ht="13.15" customHeight="1">
      <c r="A414" s="322"/>
      <c r="B414" s="323" t="s">
        <v>8</v>
      </c>
      <c r="C414" s="370">
        <f t="shared" si="32"/>
        <v>1</v>
      </c>
      <c r="D414" s="326">
        <v>1</v>
      </c>
      <c r="E414" s="327"/>
      <c r="F414" s="328"/>
      <c r="G414" s="370">
        <f t="shared" si="33"/>
        <v>0</v>
      </c>
      <c r="H414" s="326">
        <v>0</v>
      </c>
      <c r="I414" s="327"/>
      <c r="J414" s="328"/>
      <c r="K414" s="370">
        <f t="shared" si="34"/>
        <v>0</v>
      </c>
      <c r="L414" s="326">
        <v>0</v>
      </c>
      <c r="M414" s="327"/>
      <c r="N414" s="328"/>
      <c r="O414" s="370">
        <f t="shared" si="35"/>
        <v>0</v>
      </c>
      <c r="P414" s="326">
        <v>0</v>
      </c>
      <c r="Q414" s="327"/>
      <c r="R414" s="328"/>
      <c r="S414" s="370">
        <f t="shared" si="36"/>
        <v>5.5555555555555552E-2</v>
      </c>
      <c r="T414" s="326">
        <v>0</v>
      </c>
      <c r="U414" s="327"/>
      <c r="V414" s="328"/>
    </row>
    <row r="415" spans="1:22" s="103" customFormat="1" ht="13.15" customHeight="1">
      <c r="A415" s="322"/>
      <c r="B415" s="323" t="s">
        <v>9</v>
      </c>
      <c r="C415" s="370">
        <f t="shared" si="32"/>
        <v>0.97368421052631582</v>
      </c>
      <c r="D415" s="326">
        <v>1</v>
      </c>
      <c r="E415" s="327">
        <v>0.96078431372549022</v>
      </c>
      <c r="F415" s="328">
        <f>D415-E415</f>
        <v>3.9215686274509776E-2</v>
      </c>
      <c r="G415" s="370">
        <f t="shared" si="33"/>
        <v>0.13157894736842105</v>
      </c>
      <c r="H415" s="326">
        <v>8.7999999999999995E-2</v>
      </c>
      <c r="I415" s="327">
        <v>5.8823529411764712E-2</v>
      </c>
      <c r="J415" s="328">
        <f>H415-I415</f>
        <v>2.9176470588235283E-2</v>
      </c>
      <c r="K415" s="370">
        <f t="shared" si="34"/>
        <v>0</v>
      </c>
      <c r="L415" s="326">
        <v>2.9000000000000001E-2</v>
      </c>
      <c r="M415" s="327">
        <v>0</v>
      </c>
      <c r="N415" s="328">
        <f>L415-M415</f>
        <v>2.9000000000000001E-2</v>
      </c>
      <c r="O415" s="370">
        <f t="shared" si="35"/>
        <v>0</v>
      </c>
      <c r="P415" s="326">
        <v>0</v>
      </c>
      <c r="Q415" s="327">
        <v>0</v>
      </c>
      <c r="R415" s="328">
        <f>P415-Q415</f>
        <v>0</v>
      </c>
      <c r="S415" s="370">
        <f t="shared" si="36"/>
        <v>2.6315789473684209E-2</v>
      </c>
      <c r="T415" s="326">
        <v>0.11799999999999999</v>
      </c>
      <c r="U415" s="327">
        <v>3.9215686274509803E-2</v>
      </c>
      <c r="V415" s="328">
        <f>T415-U415</f>
        <v>7.878431372549019E-2</v>
      </c>
    </row>
    <row r="416" spans="1:22" s="103" customFormat="1" ht="13.15" customHeight="1">
      <c r="A416" s="322"/>
      <c r="B416" s="323" t="s">
        <v>10</v>
      </c>
      <c r="C416" s="370">
        <f t="shared" si="32"/>
        <v>1</v>
      </c>
      <c r="D416" s="326">
        <v>0.95499999999999996</v>
      </c>
      <c r="E416" s="327">
        <v>0.97014925373134331</v>
      </c>
      <c r="F416" s="328">
        <f>D416-E416</f>
        <v>-1.5149253731343348E-2</v>
      </c>
      <c r="G416" s="370">
        <f t="shared" si="33"/>
        <v>4.1666666666666664E-2</v>
      </c>
      <c r="H416" s="326">
        <v>4.4999999999999998E-2</v>
      </c>
      <c r="I416" s="327">
        <v>2.9850746268656719E-2</v>
      </c>
      <c r="J416" s="328">
        <f>H416-I416</f>
        <v>1.5149253731343279E-2</v>
      </c>
      <c r="K416" s="370">
        <f t="shared" si="34"/>
        <v>0</v>
      </c>
      <c r="L416" s="326">
        <v>0</v>
      </c>
      <c r="M416" s="327">
        <v>0</v>
      </c>
      <c r="N416" s="328">
        <f>L416-M416</f>
        <v>0</v>
      </c>
      <c r="O416" s="370">
        <f t="shared" si="35"/>
        <v>4.1666666666666664E-2</v>
      </c>
      <c r="P416" s="326">
        <v>0</v>
      </c>
      <c r="Q416" s="327">
        <v>1.492537313432836E-2</v>
      </c>
      <c r="R416" s="328">
        <f>P416-Q416</f>
        <v>-1.492537313432836E-2</v>
      </c>
      <c r="S416" s="370">
        <f t="shared" si="36"/>
        <v>0.16666666666666666</v>
      </c>
      <c r="T416" s="326">
        <v>0</v>
      </c>
      <c r="U416" s="327">
        <v>1.492537313432836E-2</v>
      </c>
      <c r="V416" s="328">
        <f>T416-U416</f>
        <v>-1.492537313432836E-2</v>
      </c>
    </row>
    <row r="417" spans="1:22" s="103" customFormat="1" ht="13.15" customHeight="1">
      <c r="A417" s="322"/>
      <c r="B417" s="323" t="s">
        <v>47</v>
      </c>
      <c r="C417" s="370">
        <f t="shared" si="32"/>
        <v>1</v>
      </c>
      <c r="D417" s="326"/>
      <c r="E417" s="327"/>
      <c r="F417" s="328"/>
      <c r="G417" s="370">
        <f t="shared" si="33"/>
        <v>0</v>
      </c>
      <c r="H417" s="326"/>
      <c r="I417" s="327"/>
      <c r="J417" s="328"/>
      <c r="K417" s="370">
        <f t="shared" si="34"/>
        <v>0</v>
      </c>
      <c r="L417" s="326"/>
      <c r="M417" s="327"/>
      <c r="N417" s="328"/>
      <c r="O417" s="370">
        <f t="shared" si="35"/>
        <v>0</v>
      </c>
      <c r="P417" s="326"/>
      <c r="Q417" s="327"/>
      <c r="R417" s="328"/>
      <c r="S417" s="370">
        <f t="shared" si="36"/>
        <v>6.25E-2</v>
      </c>
      <c r="T417" s="326"/>
      <c r="U417" s="327"/>
      <c r="V417" s="328"/>
    </row>
    <row r="418" spans="1:22" s="103" customFormat="1" ht="13.15" customHeight="1">
      <c r="A418" s="322"/>
      <c r="B418" s="323" t="s">
        <v>5</v>
      </c>
      <c r="C418" s="370">
        <f t="shared" si="32"/>
        <v>0.87234042553191493</v>
      </c>
      <c r="D418" s="326">
        <v>0.95499999999999996</v>
      </c>
      <c r="E418" s="327">
        <v>0.95121951219512202</v>
      </c>
      <c r="F418" s="328">
        <f>D418-E418</f>
        <v>3.7804878048779411E-3</v>
      </c>
      <c r="G418" s="370">
        <f t="shared" si="33"/>
        <v>0.1276595744680851</v>
      </c>
      <c r="H418" s="326">
        <v>3.7999999999999999E-2</v>
      </c>
      <c r="I418" s="327">
        <v>3.6585365853658541E-2</v>
      </c>
      <c r="J418" s="328">
        <f>H418-I418</f>
        <v>1.4146341463414577E-3</v>
      </c>
      <c r="K418" s="370">
        <f t="shared" si="34"/>
        <v>0.25531914893617019</v>
      </c>
      <c r="L418" s="326">
        <v>0.114</v>
      </c>
      <c r="M418" s="327">
        <v>6.097560975609756E-2</v>
      </c>
      <c r="N418" s="328">
        <f>L418-M418</f>
        <v>5.3024390243902444E-2</v>
      </c>
      <c r="O418" s="370">
        <f t="shared" si="35"/>
        <v>0</v>
      </c>
      <c r="P418" s="326">
        <v>0</v>
      </c>
      <c r="Q418" s="327">
        <v>0</v>
      </c>
      <c r="R418" s="328">
        <f>P418-Q418</f>
        <v>0</v>
      </c>
      <c r="S418" s="370">
        <f t="shared" si="36"/>
        <v>9.5744680851063829E-2</v>
      </c>
      <c r="T418" s="326">
        <v>4.4999999999999998E-2</v>
      </c>
      <c r="U418" s="327">
        <v>1.2195121951219513E-2</v>
      </c>
      <c r="V418" s="328">
        <f>T418-U418</f>
        <v>3.2804878048780489E-2</v>
      </c>
    </row>
    <row r="419" spans="1:22" s="103" customFormat="1" ht="13.15" customHeight="1">
      <c r="A419" s="322"/>
      <c r="B419" s="323" t="s">
        <v>11</v>
      </c>
      <c r="C419" s="370">
        <f t="shared" si="32"/>
        <v>1</v>
      </c>
      <c r="D419" s="326">
        <v>1</v>
      </c>
      <c r="E419" s="327">
        <v>1</v>
      </c>
      <c r="F419" s="328">
        <f>D419-E419</f>
        <v>0</v>
      </c>
      <c r="G419" s="370">
        <f t="shared" si="33"/>
        <v>0</v>
      </c>
      <c r="H419" s="326">
        <v>0</v>
      </c>
      <c r="I419" s="327">
        <v>0</v>
      </c>
      <c r="J419" s="328">
        <f>H419-I419</f>
        <v>0</v>
      </c>
      <c r="K419" s="370">
        <f t="shared" si="34"/>
        <v>0</v>
      </c>
      <c r="L419" s="326">
        <v>0</v>
      </c>
      <c r="M419" s="327">
        <v>0</v>
      </c>
      <c r="N419" s="328">
        <f>L419-M419</f>
        <v>0</v>
      </c>
      <c r="O419" s="370">
        <f t="shared" si="35"/>
        <v>0</v>
      </c>
      <c r="P419" s="326">
        <v>0</v>
      </c>
      <c r="Q419" s="327">
        <v>0</v>
      </c>
      <c r="R419" s="328">
        <f>P419-Q419</f>
        <v>0</v>
      </c>
      <c r="S419" s="370">
        <f t="shared" si="36"/>
        <v>0</v>
      </c>
      <c r="T419" s="326">
        <v>0</v>
      </c>
      <c r="U419" s="327">
        <v>0</v>
      </c>
      <c r="V419" s="328">
        <f>T419-U419</f>
        <v>0</v>
      </c>
    </row>
    <row r="420" spans="1:22" s="103" customFormat="1" ht="13.15" customHeight="1">
      <c r="A420" s="322"/>
      <c r="B420" s="323" t="s">
        <v>13</v>
      </c>
      <c r="C420" s="370">
        <f t="shared" si="32"/>
        <v>1</v>
      </c>
      <c r="D420" s="326">
        <v>1</v>
      </c>
      <c r="E420" s="327">
        <v>0.77586206896551735</v>
      </c>
      <c r="F420" s="328">
        <f>D420-E420</f>
        <v>0.22413793103448265</v>
      </c>
      <c r="G420" s="370">
        <f t="shared" si="33"/>
        <v>0</v>
      </c>
      <c r="H420" s="326">
        <v>0</v>
      </c>
      <c r="I420" s="327">
        <v>0</v>
      </c>
      <c r="J420" s="328">
        <f>H420-I420</f>
        <v>0</v>
      </c>
      <c r="K420" s="370">
        <f t="shared" si="34"/>
        <v>8.1081081081081086E-2</v>
      </c>
      <c r="L420" s="326">
        <v>0.5</v>
      </c>
      <c r="M420" s="327">
        <v>6.8965517241379309E-2</v>
      </c>
      <c r="N420" s="328">
        <f>L420-M420</f>
        <v>0.43103448275862066</v>
      </c>
      <c r="O420" s="370">
        <f t="shared" si="35"/>
        <v>0</v>
      </c>
      <c r="P420" s="326">
        <v>0</v>
      </c>
      <c r="Q420" s="327">
        <v>0</v>
      </c>
      <c r="R420" s="328">
        <f>P420-Q420</f>
        <v>0</v>
      </c>
      <c r="S420" s="370">
        <f t="shared" si="36"/>
        <v>0.1891891891891892</v>
      </c>
      <c r="T420" s="326">
        <v>0</v>
      </c>
      <c r="U420" s="327">
        <v>0.22413793103448276</v>
      </c>
      <c r="V420" s="328">
        <f>T420-U420</f>
        <v>-0.22413793103448276</v>
      </c>
    </row>
    <row r="421" spans="1:22" s="103" customFormat="1" ht="13.15" customHeight="1">
      <c r="A421" s="322"/>
      <c r="B421" s="323" t="s">
        <v>14</v>
      </c>
      <c r="C421" s="370">
        <f t="shared" si="32"/>
        <v>1</v>
      </c>
      <c r="D421" s="326">
        <v>1</v>
      </c>
      <c r="E421" s="327"/>
      <c r="F421" s="328"/>
      <c r="G421" s="370">
        <f t="shared" si="33"/>
        <v>0</v>
      </c>
      <c r="H421" s="326">
        <v>0</v>
      </c>
      <c r="I421" s="327"/>
      <c r="J421" s="328"/>
      <c r="K421" s="370">
        <f t="shared" si="34"/>
        <v>3.3333333333333333E-2</v>
      </c>
      <c r="L421" s="326">
        <v>0</v>
      </c>
      <c r="M421" s="327"/>
      <c r="N421" s="328"/>
      <c r="O421" s="370">
        <f t="shared" si="35"/>
        <v>0</v>
      </c>
      <c r="P421" s="326">
        <v>0</v>
      </c>
      <c r="Q421" s="327"/>
      <c r="R421" s="328"/>
      <c r="S421" s="370">
        <f t="shared" si="36"/>
        <v>0</v>
      </c>
      <c r="T421" s="326">
        <v>0</v>
      </c>
      <c r="U421" s="327"/>
      <c r="V421" s="328"/>
    </row>
    <row r="422" spans="1:22" s="103" customFormat="1" ht="13.15" customHeight="1">
      <c r="A422" s="322"/>
      <c r="B422" s="323" t="s">
        <v>15</v>
      </c>
      <c r="C422" s="370">
        <f t="shared" si="32"/>
        <v>0.94017094017094016</v>
      </c>
      <c r="D422" s="330">
        <v>0.94399999999999995</v>
      </c>
      <c r="E422" s="327"/>
      <c r="F422" s="328"/>
      <c r="G422" s="370">
        <f t="shared" si="33"/>
        <v>3.4188034188034191E-2</v>
      </c>
      <c r="H422" s="330">
        <v>0</v>
      </c>
      <c r="I422" s="327"/>
      <c r="J422" s="328"/>
      <c r="K422" s="370">
        <f t="shared" si="34"/>
        <v>3.4188034188034191E-2</v>
      </c>
      <c r="L422" s="330">
        <v>1.9E-2</v>
      </c>
      <c r="M422" s="327"/>
      <c r="N422" s="328"/>
      <c r="O422" s="370">
        <f t="shared" si="35"/>
        <v>3.4188034188034191E-2</v>
      </c>
      <c r="P422" s="330">
        <v>0</v>
      </c>
      <c r="Q422" s="327"/>
      <c r="R422" s="328"/>
      <c r="S422" s="370">
        <f t="shared" si="36"/>
        <v>9.4017094017094016E-2</v>
      </c>
      <c r="T422" s="330">
        <v>0.14799999999999999</v>
      </c>
      <c r="U422" s="327"/>
      <c r="V422" s="328"/>
    </row>
    <row r="423" spans="1:22" s="103" customFormat="1" ht="13.15" customHeight="1">
      <c r="A423" s="322"/>
      <c r="B423" s="323" t="s">
        <v>48</v>
      </c>
      <c r="C423" s="370">
        <f t="shared" si="32"/>
        <v>1</v>
      </c>
      <c r="D423" s="326"/>
      <c r="E423" s="327"/>
      <c r="F423" s="328"/>
      <c r="G423" s="370">
        <f t="shared" si="33"/>
        <v>0</v>
      </c>
      <c r="H423" s="326"/>
      <c r="I423" s="327"/>
      <c r="J423" s="328"/>
      <c r="K423" s="370">
        <f t="shared" si="34"/>
        <v>0</v>
      </c>
      <c r="L423" s="326"/>
      <c r="M423" s="327"/>
      <c r="N423" s="328"/>
      <c r="O423" s="370">
        <f t="shared" si="35"/>
        <v>0</v>
      </c>
      <c r="P423" s="326"/>
      <c r="Q423" s="327"/>
      <c r="R423" s="328"/>
      <c r="S423" s="370">
        <f t="shared" si="36"/>
        <v>0</v>
      </c>
      <c r="T423" s="326"/>
      <c r="U423" s="327"/>
      <c r="V423" s="328"/>
    </row>
    <row r="424" spans="1:22" s="103" customFormat="1" ht="13.15" customHeight="1">
      <c r="A424" s="322"/>
      <c r="B424" s="323" t="s">
        <v>16</v>
      </c>
      <c r="C424" s="370">
        <f t="shared" si="32"/>
        <v>1</v>
      </c>
      <c r="D424" s="326">
        <v>1</v>
      </c>
      <c r="E424" s="327"/>
      <c r="F424" s="328"/>
      <c r="G424" s="370">
        <f t="shared" si="33"/>
        <v>0</v>
      </c>
      <c r="H424" s="326">
        <v>0</v>
      </c>
      <c r="I424" s="327"/>
      <c r="J424" s="328"/>
      <c r="K424" s="370">
        <f t="shared" si="34"/>
        <v>0</v>
      </c>
      <c r="L424" s="326">
        <v>0</v>
      </c>
      <c r="M424" s="327"/>
      <c r="N424" s="328"/>
      <c r="O424" s="370">
        <f t="shared" si="35"/>
        <v>0</v>
      </c>
      <c r="P424" s="326">
        <v>0</v>
      </c>
      <c r="Q424" s="327"/>
      <c r="R424" s="328"/>
      <c r="S424" s="370">
        <f t="shared" si="36"/>
        <v>0</v>
      </c>
      <c r="T424" s="326">
        <v>0</v>
      </c>
      <c r="U424" s="327"/>
      <c r="V424" s="328"/>
    </row>
    <row r="425" spans="1:22" s="103" customFormat="1" ht="13.15" customHeight="1">
      <c r="A425" s="322"/>
      <c r="B425" s="323" t="s">
        <v>21</v>
      </c>
      <c r="C425" s="370">
        <f t="shared" si="32"/>
        <v>1</v>
      </c>
      <c r="D425" s="326">
        <v>1</v>
      </c>
      <c r="E425" s="327"/>
      <c r="F425" s="328"/>
      <c r="G425" s="370">
        <f t="shared" si="33"/>
        <v>0.2</v>
      </c>
      <c r="H425" s="326">
        <v>0</v>
      </c>
      <c r="I425" s="327"/>
      <c r="J425" s="328"/>
      <c r="K425" s="370">
        <f t="shared" si="34"/>
        <v>0</v>
      </c>
      <c r="L425" s="326">
        <v>0</v>
      </c>
      <c r="M425" s="327"/>
      <c r="N425" s="328"/>
      <c r="O425" s="370">
        <f t="shared" si="35"/>
        <v>0.2</v>
      </c>
      <c r="P425" s="326">
        <v>0</v>
      </c>
      <c r="Q425" s="327"/>
      <c r="R425" s="328"/>
      <c r="S425" s="370">
        <f t="shared" si="36"/>
        <v>0.2</v>
      </c>
      <c r="T425" s="326">
        <v>0</v>
      </c>
      <c r="U425" s="327"/>
      <c r="V425" s="328"/>
    </row>
    <row r="426" spans="1:22" s="103" customFormat="1" ht="13.15" customHeight="1">
      <c r="A426" s="322"/>
      <c r="B426" s="323" t="s">
        <v>17</v>
      </c>
      <c r="C426" s="370">
        <f t="shared" si="32"/>
        <v>1</v>
      </c>
      <c r="D426" s="326">
        <v>1</v>
      </c>
      <c r="E426" s="327">
        <v>0.95238095238095244</v>
      </c>
      <c r="F426" s="328">
        <f>D426-E426</f>
        <v>4.7619047619047561E-2</v>
      </c>
      <c r="G426" s="370">
        <f t="shared" si="33"/>
        <v>0.54545454545454541</v>
      </c>
      <c r="H426" s="326">
        <v>0.25</v>
      </c>
      <c r="I426" s="327">
        <v>9.5238095238095233E-2</v>
      </c>
      <c r="J426" s="328">
        <f>H426-I426</f>
        <v>0.15476190476190477</v>
      </c>
      <c r="K426" s="370">
        <f t="shared" si="34"/>
        <v>0</v>
      </c>
      <c r="L426" s="326">
        <v>8.3000000000000004E-2</v>
      </c>
      <c r="M426" s="327">
        <v>0</v>
      </c>
      <c r="N426" s="328">
        <f>L426-M426</f>
        <v>8.3000000000000004E-2</v>
      </c>
      <c r="O426" s="370">
        <f t="shared" si="35"/>
        <v>0</v>
      </c>
      <c r="P426" s="326">
        <v>0</v>
      </c>
      <c r="Q426" s="327">
        <v>0</v>
      </c>
      <c r="R426" s="328">
        <f>P426-Q426</f>
        <v>0</v>
      </c>
      <c r="S426" s="370">
        <f t="shared" si="36"/>
        <v>9.0909090909090912E-2</v>
      </c>
      <c r="T426" s="326">
        <v>8.3000000000000004E-2</v>
      </c>
      <c r="U426" s="327">
        <v>2.3809523809523808E-2</v>
      </c>
      <c r="V426" s="328">
        <f>T426-U426</f>
        <v>5.9190476190476196E-2</v>
      </c>
    </row>
    <row r="427" spans="1:22" s="103" customFormat="1" ht="13.15" customHeight="1">
      <c r="A427" s="322"/>
      <c r="B427" s="323" t="s">
        <v>18</v>
      </c>
      <c r="C427" s="370">
        <f t="shared" si="32"/>
        <v>1</v>
      </c>
      <c r="D427" s="326">
        <v>1</v>
      </c>
      <c r="E427" s="327">
        <v>1</v>
      </c>
      <c r="F427" s="328">
        <f>D427-E427</f>
        <v>0</v>
      </c>
      <c r="G427" s="370">
        <f t="shared" si="33"/>
        <v>0</v>
      </c>
      <c r="H427" s="326">
        <v>0.125</v>
      </c>
      <c r="I427" s="327">
        <v>0</v>
      </c>
      <c r="J427" s="328">
        <f>H427-I427</f>
        <v>0.125</v>
      </c>
      <c r="K427" s="370">
        <f t="shared" si="34"/>
        <v>0</v>
      </c>
      <c r="L427" s="326">
        <v>0</v>
      </c>
      <c r="M427" s="327">
        <v>0</v>
      </c>
      <c r="N427" s="328">
        <f>L427-M427</f>
        <v>0</v>
      </c>
      <c r="O427" s="370">
        <f t="shared" si="35"/>
        <v>0</v>
      </c>
      <c r="P427" s="326">
        <v>0</v>
      </c>
      <c r="Q427" s="327">
        <v>0</v>
      </c>
      <c r="R427" s="328">
        <f>P427-Q427</f>
        <v>0</v>
      </c>
      <c r="S427" s="370">
        <f t="shared" si="36"/>
        <v>0</v>
      </c>
      <c r="T427" s="326">
        <v>0.25</v>
      </c>
      <c r="U427" s="327">
        <v>0</v>
      </c>
      <c r="V427" s="328">
        <f>T427-U427</f>
        <v>0.25</v>
      </c>
    </row>
    <row r="428" spans="1:22" s="103" customFormat="1" ht="13.15" customHeight="1">
      <c r="A428" s="322"/>
      <c r="B428" s="323" t="s">
        <v>19</v>
      </c>
      <c r="C428" s="370">
        <f t="shared" si="32"/>
        <v>1</v>
      </c>
      <c r="D428" s="326">
        <v>1</v>
      </c>
      <c r="E428" s="327"/>
      <c r="F428" s="328"/>
      <c r="G428" s="370">
        <f t="shared" si="33"/>
        <v>0</v>
      </c>
      <c r="H428" s="326">
        <v>0</v>
      </c>
      <c r="I428" s="327"/>
      <c r="J428" s="328"/>
      <c r="K428" s="370">
        <f t="shared" si="34"/>
        <v>0</v>
      </c>
      <c r="L428" s="326">
        <v>2.3E-2</v>
      </c>
      <c r="M428" s="327"/>
      <c r="N428" s="328"/>
      <c r="O428" s="370">
        <f t="shared" si="35"/>
        <v>0</v>
      </c>
      <c r="P428" s="326">
        <v>0</v>
      </c>
      <c r="Q428" s="327"/>
      <c r="R428" s="328"/>
      <c r="S428" s="370">
        <f t="shared" si="36"/>
        <v>0</v>
      </c>
      <c r="T428" s="326">
        <v>4.7E-2</v>
      </c>
      <c r="U428" s="327"/>
      <c r="V428" s="328"/>
    </row>
    <row r="429" spans="1:22" s="103" customFormat="1" ht="13.15" customHeight="1">
      <c r="A429" s="322"/>
      <c r="B429" s="323" t="s">
        <v>49</v>
      </c>
      <c r="C429" s="370">
        <f t="shared" si="32"/>
        <v>0.95238095238095233</v>
      </c>
      <c r="D429" s="326"/>
      <c r="E429" s="327"/>
      <c r="F429" s="328"/>
      <c r="G429" s="370">
        <f t="shared" si="33"/>
        <v>0.47619047619047616</v>
      </c>
      <c r="H429" s="326"/>
      <c r="I429" s="327"/>
      <c r="J429" s="328"/>
      <c r="K429" s="370">
        <f t="shared" si="34"/>
        <v>0.14285714285714285</v>
      </c>
      <c r="L429" s="326"/>
      <c r="M429" s="327"/>
      <c r="N429" s="328"/>
      <c r="O429" s="370">
        <f t="shared" si="35"/>
        <v>0.19047619047619047</v>
      </c>
      <c r="P429" s="326"/>
      <c r="Q429" s="327"/>
      <c r="R429" s="328"/>
      <c r="S429" s="370">
        <f t="shared" si="36"/>
        <v>0.23809523809523808</v>
      </c>
      <c r="T429" s="326"/>
      <c r="U429" s="327"/>
      <c r="V429" s="328"/>
    </row>
    <row r="430" spans="1:22" s="103" customFormat="1" ht="13.15" customHeight="1">
      <c r="A430" s="322"/>
      <c r="B430" s="323" t="s">
        <v>50</v>
      </c>
      <c r="C430" s="370">
        <f t="shared" si="32"/>
        <v>0.96</v>
      </c>
      <c r="D430" s="326"/>
      <c r="E430" s="327"/>
      <c r="F430" s="328"/>
      <c r="G430" s="370">
        <f t="shared" si="33"/>
        <v>0</v>
      </c>
      <c r="H430" s="326"/>
      <c r="I430" s="327"/>
      <c r="J430" s="328"/>
      <c r="K430" s="370">
        <f t="shared" si="34"/>
        <v>0</v>
      </c>
      <c r="L430" s="326"/>
      <c r="M430" s="327"/>
      <c r="N430" s="328"/>
      <c r="O430" s="370">
        <f t="shared" si="35"/>
        <v>0</v>
      </c>
      <c r="P430" s="326"/>
      <c r="Q430" s="327"/>
      <c r="R430" s="328"/>
      <c r="S430" s="370">
        <f t="shared" si="36"/>
        <v>0.08</v>
      </c>
      <c r="T430" s="326"/>
      <c r="U430" s="327"/>
      <c r="V430" s="328"/>
    </row>
    <row r="431" spans="1:22" s="103" customFormat="1" ht="13.15" customHeight="1">
      <c r="A431" s="322"/>
      <c r="B431" s="323" t="s">
        <v>44</v>
      </c>
      <c r="C431" s="370">
        <f t="shared" si="32"/>
        <v>1</v>
      </c>
      <c r="D431" s="326">
        <v>1</v>
      </c>
      <c r="E431" s="327">
        <v>1</v>
      </c>
      <c r="F431" s="328">
        <f>D431-E431</f>
        <v>0</v>
      </c>
      <c r="G431" s="370">
        <f t="shared" si="33"/>
        <v>0</v>
      </c>
      <c r="H431" s="326">
        <v>0</v>
      </c>
      <c r="I431" s="327">
        <v>0</v>
      </c>
      <c r="J431" s="328">
        <f>H431-I431</f>
        <v>0</v>
      </c>
      <c r="K431" s="370">
        <f t="shared" si="34"/>
        <v>0</v>
      </c>
      <c r="L431" s="326">
        <v>0</v>
      </c>
      <c r="M431" s="327">
        <v>0</v>
      </c>
      <c r="N431" s="328">
        <f>L431-M431</f>
        <v>0</v>
      </c>
      <c r="O431" s="370">
        <f t="shared" si="35"/>
        <v>0</v>
      </c>
      <c r="P431" s="326">
        <v>0</v>
      </c>
      <c r="Q431" s="327">
        <v>0</v>
      </c>
      <c r="R431" s="328">
        <f>P431-Q431</f>
        <v>0</v>
      </c>
      <c r="S431" s="370">
        <f t="shared" si="36"/>
        <v>0</v>
      </c>
      <c r="T431" s="326">
        <v>1.6E-2</v>
      </c>
      <c r="U431" s="327">
        <v>0</v>
      </c>
      <c r="V431" s="328">
        <f>T431-U431</f>
        <v>1.6E-2</v>
      </c>
    </row>
    <row r="432" spans="1:22" s="103" customFormat="1" ht="13.15" customHeight="1">
      <c r="A432" s="322"/>
      <c r="B432" s="323" t="s">
        <v>20</v>
      </c>
      <c r="C432" s="370">
        <f t="shared" si="32"/>
        <v>1</v>
      </c>
      <c r="D432" s="326">
        <v>1</v>
      </c>
      <c r="E432" s="327">
        <v>1</v>
      </c>
      <c r="F432" s="328">
        <f>D432-E432</f>
        <v>0</v>
      </c>
      <c r="G432" s="370">
        <f t="shared" si="33"/>
        <v>0</v>
      </c>
      <c r="H432" s="326">
        <v>0</v>
      </c>
      <c r="I432" s="327">
        <v>0</v>
      </c>
      <c r="J432" s="328">
        <f>H432-I432</f>
        <v>0</v>
      </c>
      <c r="K432" s="370">
        <f t="shared" si="34"/>
        <v>0</v>
      </c>
      <c r="L432" s="326">
        <v>0</v>
      </c>
      <c r="M432" s="327">
        <v>0</v>
      </c>
      <c r="N432" s="328">
        <f>L432-M432</f>
        <v>0</v>
      </c>
      <c r="O432" s="370">
        <f t="shared" si="35"/>
        <v>0</v>
      </c>
      <c r="P432" s="326">
        <v>0</v>
      </c>
      <c r="Q432" s="327">
        <v>0</v>
      </c>
      <c r="R432" s="328">
        <f>P432-Q432</f>
        <v>0</v>
      </c>
      <c r="S432" s="370">
        <f t="shared" si="36"/>
        <v>0</v>
      </c>
      <c r="T432" s="326">
        <v>0</v>
      </c>
      <c r="U432" s="327">
        <v>0</v>
      </c>
      <c r="V432" s="328">
        <f>T432-U432</f>
        <v>0</v>
      </c>
    </row>
    <row r="433" spans="1:22" s="103" customFormat="1" ht="13.15" customHeight="1">
      <c r="A433" s="322"/>
      <c r="B433" s="323" t="s">
        <v>7</v>
      </c>
      <c r="C433" s="370">
        <f t="shared" si="32"/>
        <v>0.79629629629629628</v>
      </c>
      <c r="D433" s="326">
        <v>0.875</v>
      </c>
      <c r="E433" s="327">
        <v>0.95348837209302328</v>
      </c>
      <c r="F433" s="328">
        <f>D433-E433</f>
        <v>-7.8488372093023284E-2</v>
      </c>
      <c r="G433" s="370">
        <f t="shared" si="33"/>
        <v>0.33333333333333331</v>
      </c>
      <c r="H433" s="326">
        <v>9.4E-2</v>
      </c>
      <c r="I433" s="327">
        <v>6.9767441860465115E-2</v>
      </c>
      <c r="J433" s="328">
        <f>H433-I433</f>
        <v>2.4232558139534885E-2</v>
      </c>
      <c r="K433" s="370">
        <f t="shared" si="34"/>
        <v>0.24074074074074073</v>
      </c>
      <c r="L433" s="326">
        <v>6.3E-2</v>
      </c>
      <c r="M433" s="327">
        <v>2.3255813953488372E-2</v>
      </c>
      <c r="N433" s="328">
        <f>L433-M433</f>
        <v>3.9744186046511629E-2</v>
      </c>
      <c r="O433" s="370">
        <f t="shared" si="35"/>
        <v>0.12962962962962962</v>
      </c>
      <c r="P433" s="326">
        <v>3.1E-2</v>
      </c>
      <c r="Q433" s="327">
        <v>0</v>
      </c>
      <c r="R433" s="328">
        <f>P433-Q433</f>
        <v>3.1E-2</v>
      </c>
      <c r="S433" s="370">
        <f t="shared" si="36"/>
        <v>0.5</v>
      </c>
      <c r="T433" s="326">
        <v>0.28100000000000003</v>
      </c>
      <c r="U433" s="327">
        <v>4.6511627906976744E-2</v>
      </c>
      <c r="V433" s="328">
        <f>T433-U433</f>
        <v>0.23448837209302328</v>
      </c>
    </row>
    <row r="434" spans="1:22" s="103" customFormat="1" ht="13.15" customHeight="1">
      <c r="A434" s="322"/>
      <c r="B434" s="323" t="s">
        <v>29</v>
      </c>
      <c r="C434" s="370">
        <f t="shared" si="32"/>
        <v>1</v>
      </c>
      <c r="D434" s="326"/>
      <c r="E434" s="327">
        <v>0.94736842105263164</v>
      </c>
      <c r="F434" s="328"/>
      <c r="G434" s="370">
        <f t="shared" si="33"/>
        <v>0.1111111111111111</v>
      </c>
      <c r="H434" s="326"/>
      <c r="I434" s="327">
        <v>5.2631578947368425E-2</v>
      </c>
      <c r="J434" s="328"/>
      <c r="K434" s="370">
        <f t="shared" si="34"/>
        <v>0.1111111111111111</v>
      </c>
      <c r="L434" s="326"/>
      <c r="M434" s="327">
        <v>0</v>
      </c>
      <c r="N434" s="328"/>
      <c r="O434" s="370">
        <f t="shared" si="35"/>
        <v>0</v>
      </c>
      <c r="P434" s="326"/>
      <c r="Q434" s="327">
        <v>0</v>
      </c>
      <c r="R434" s="328"/>
      <c r="S434" s="370">
        <f t="shared" si="36"/>
        <v>0.16666666666666666</v>
      </c>
      <c r="T434" s="326"/>
      <c r="U434" s="327">
        <v>0.10526315789473685</v>
      </c>
      <c r="V434" s="328"/>
    </row>
    <row r="435" spans="1:22" s="103" customFormat="1" ht="13.15" customHeight="1">
      <c r="A435" s="322"/>
      <c r="B435" s="323" t="s">
        <v>3</v>
      </c>
      <c r="C435" s="370">
        <f t="shared" si="32"/>
        <v>1</v>
      </c>
      <c r="D435" s="326">
        <v>0.92</v>
      </c>
      <c r="E435" s="327">
        <v>1</v>
      </c>
      <c r="F435" s="328">
        <f>D435-E435</f>
        <v>-7.999999999999996E-2</v>
      </c>
      <c r="G435" s="370">
        <f t="shared" si="33"/>
        <v>0</v>
      </c>
      <c r="H435" s="326">
        <v>0</v>
      </c>
      <c r="I435" s="327">
        <v>0</v>
      </c>
      <c r="J435" s="328">
        <f>H435-I435</f>
        <v>0</v>
      </c>
      <c r="K435" s="370">
        <f t="shared" si="34"/>
        <v>0</v>
      </c>
      <c r="L435" s="326">
        <v>0.04</v>
      </c>
      <c r="M435" s="327">
        <v>0</v>
      </c>
      <c r="N435" s="328">
        <f>L435-M435</f>
        <v>0.04</v>
      </c>
      <c r="O435" s="370">
        <f t="shared" si="35"/>
        <v>0</v>
      </c>
      <c r="P435" s="326">
        <v>0</v>
      </c>
      <c r="Q435" s="327">
        <v>0</v>
      </c>
      <c r="R435" s="328">
        <f>P435-Q435</f>
        <v>0</v>
      </c>
      <c r="S435" s="370">
        <f t="shared" si="36"/>
        <v>0</v>
      </c>
      <c r="T435" s="326">
        <v>0.04</v>
      </c>
      <c r="U435" s="327">
        <v>3.4482758620689655E-2</v>
      </c>
      <c r="V435" s="328">
        <f>T435-U435</f>
        <v>5.5172413793103461E-3</v>
      </c>
    </row>
    <row r="436" spans="1:22" s="103" customFormat="1" ht="13.15" customHeight="1">
      <c r="A436" s="332"/>
      <c r="B436" s="372" t="s">
        <v>165</v>
      </c>
      <c r="C436" s="373">
        <f t="shared" si="32"/>
        <v>0.92307692307692313</v>
      </c>
      <c r="D436" s="374">
        <v>0.88900000000000001</v>
      </c>
      <c r="E436" s="375">
        <v>1</v>
      </c>
      <c r="F436" s="338">
        <f>D436-E436</f>
        <v>-0.11099999999999999</v>
      </c>
      <c r="G436" s="373">
        <f t="shared" si="33"/>
        <v>0.15384615384615385</v>
      </c>
      <c r="H436" s="374">
        <v>0</v>
      </c>
      <c r="I436" s="375">
        <v>0</v>
      </c>
      <c r="J436" s="338">
        <f>H436-I436</f>
        <v>0</v>
      </c>
      <c r="K436" s="373">
        <f t="shared" si="34"/>
        <v>0.61538461538461542</v>
      </c>
      <c r="L436" s="374">
        <v>0</v>
      </c>
      <c r="M436" s="375">
        <v>1.5384615384615385E-2</v>
      </c>
      <c r="N436" s="338">
        <f>L436-M436</f>
        <v>-1.5384615384615385E-2</v>
      </c>
      <c r="O436" s="373">
        <f t="shared" si="35"/>
        <v>0.38461538461538464</v>
      </c>
      <c r="P436" s="374">
        <v>0.222</v>
      </c>
      <c r="Q436" s="375">
        <v>0</v>
      </c>
      <c r="R436" s="338">
        <f>P436-Q436</f>
        <v>0.222</v>
      </c>
      <c r="S436" s="373">
        <f t="shared" si="36"/>
        <v>0.23076923076923078</v>
      </c>
      <c r="T436" s="374">
        <v>0</v>
      </c>
      <c r="U436" s="375">
        <v>1.5384615384615385E-2</v>
      </c>
      <c r="V436" s="338">
        <f>T436-U436</f>
        <v>-1.5384615384615385E-2</v>
      </c>
    </row>
    <row r="439" spans="1:22">
      <c r="E439" s="6"/>
      <c r="G439" s="6"/>
      <c r="I439" s="6"/>
      <c r="K439" s="6"/>
    </row>
    <row r="440" spans="1:22">
      <c r="E440" s="6"/>
      <c r="G440" s="6"/>
      <c r="I440" s="6"/>
      <c r="K440" s="6"/>
    </row>
    <row r="441" spans="1:22">
      <c r="E441" s="6"/>
      <c r="G441" s="6"/>
      <c r="I441" s="6"/>
      <c r="K441" s="6"/>
    </row>
    <row r="442" spans="1:22">
      <c r="E442" s="6"/>
      <c r="G442" s="6"/>
      <c r="I442" s="6"/>
      <c r="K442" s="6"/>
      <c r="L442" s="7"/>
    </row>
    <row r="443" spans="1:22">
      <c r="E443" s="6"/>
      <c r="G443" s="6"/>
      <c r="I443" s="6"/>
      <c r="K443" s="6"/>
      <c r="L443" s="7"/>
    </row>
    <row r="444" spans="1:22">
      <c r="E444" s="6"/>
      <c r="G444" s="6"/>
      <c r="I444" s="6"/>
      <c r="K444" s="6"/>
      <c r="L444" s="7"/>
    </row>
    <row r="445" spans="1:22">
      <c r="E445" s="6"/>
      <c r="G445" s="6"/>
      <c r="I445" s="6"/>
      <c r="K445" s="6"/>
      <c r="L445" s="7"/>
    </row>
    <row r="446" spans="1:22">
      <c r="E446" s="6"/>
      <c r="G446" s="6"/>
      <c r="I446" s="6"/>
      <c r="K446" s="6"/>
      <c r="L446" s="7"/>
    </row>
    <row r="447" spans="1:22">
      <c r="E447" s="6"/>
      <c r="G447" s="6"/>
      <c r="I447" s="6"/>
      <c r="K447" s="6"/>
      <c r="L447" s="7"/>
    </row>
    <row r="448" spans="1:22">
      <c r="E448" s="6"/>
      <c r="G448" s="6"/>
      <c r="I448" s="6"/>
      <c r="K448" s="6"/>
      <c r="L448" s="7"/>
    </row>
    <row r="449" spans="3:12">
      <c r="E449" s="6"/>
      <c r="G449" s="6"/>
      <c r="I449" s="6"/>
      <c r="K449" s="6"/>
      <c r="L449" s="7"/>
    </row>
    <row r="450" spans="3:12">
      <c r="E450" s="6"/>
      <c r="G450" s="6"/>
      <c r="I450" s="6"/>
      <c r="K450" s="6"/>
      <c r="L450" s="7"/>
    </row>
    <row r="451" spans="3:12">
      <c r="E451" s="6"/>
      <c r="G451" s="6"/>
      <c r="I451" s="6"/>
      <c r="K451" s="6"/>
      <c r="L451" s="7"/>
    </row>
    <row r="452" spans="3:12">
      <c r="E452" s="6"/>
      <c r="G452" s="6"/>
      <c r="I452" s="6"/>
      <c r="K452" s="6"/>
      <c r="L452" s="7"/>
    </row>
    <row r="453" spans="3:12">
      <c r="E453" s="6"/>
      <c r="G453" s="6"/>
      <c r="I453" s="6"/>
      <c r="K453" s="6"/>
      <c r="L453" s="7"/>
    </row>
    <row r="454" spans="3:12">
      <c r="E454" s="6"/>
      <c r="G454" s="6"/>
      <c r="I454" s="6"/>
      <c r="K454" s="6"/>
      <c r="L454" s="7"/>
    </row>
    <row r="455" spans="3:12">
      <c r="E455" s="6"/>
      <c r="G455" s="6"/>
      <c r="I455" s="6"/>
      <c r="K455" s="6"/>
      <c r="L455" s="7"/>
    </row>
    <row r="456" spans="3:12" ht="13.5">
      <c r="G456" s="19"/>
      <c r="H456" s="7"/>
      <c r="I456" s="7"/>
      <c r="J456" s="7"/>
      <c r="K456" s="7"/>
      <c r="L456" s="7"/>
    </row>
    <row r="457" spans="3:12" ht="13.5">
      <c r="G457" s="19"/>
      <c r="H457" s="7"/>
      <c r="I457" s="7"/>
      <c r="J457" s="7"/>
      <c r="K457" s="7"/>
      <c r="L457" s="7"/>
    </row>
    <row r="458" spans="3:12" ht="13.5">
      <c r="G458" s="19"/>
      <c r="H458" s="7"/>
      <c r="I458" s="7"/>
      <c r="J458" s="7"/>
      <c r="K458" s="7"/>
      <c r="L458" s="7"/>
    </row>
    <row r="459" spans="3:12" ht="13.5">
      <c r="C459" s="19"/>
      <c r="D459" s="19"/>
      <c r="E459" s="19"/>
      <c r="F459" s="19"/>
      <c r="G459" s="19"/>
      <c r="H459" s="7"/>
    </row>
    <row r="460" spans="3:12" ht="13.5">
      <c r="C460" s="19"/>
      <c r="D460" s="19"/>
      <c r="E460" s="19"/>
      <c r="F460" s="19"/>
      <c r="G460" s="19"/>
      <c r="H460" s="7"/>
    </row>
    <row r="461" spans="3:12" ht="13.5">
      <c r="C461" s="19"/>
      <c r="D461" s="19"/>
      <c r="E461" s="19"/>
      <c r="F461" s="19"/>
      <c r="G461" s="19"/>
      <c r="H461" s="7"/>
    </row>
    <row r="462" spans="3:12" ht="13.5">
      <c r="C462" s="19"/>
      <c r="D462" s="19"/>
      <c r="E462" s="19"/>
      <c r="F462" s="19"/>
      <c r="G462" s="19"/>
      <c r="H462" s="7"/>
    </row>
    <row r="463" spans="3:12" ht="13.5">
      <c r="C463" s="19"/>
      <c r="D463" s="19"/>
      <c r="E463" s="19"/>
      <c r="F463" s="19"/>
      <c r="G463" s="19"/>
      <c r="H463" s="7"/>
    </row>
    <row r="464" spans="3:12" ht="13.5">
      <c r="C464" s="19"/>
      <c r="D464" s="19"/>
      <c r="E464" s="19"/>
      <c r="F464" s="19"/>
      <c r="G464" s="19"/>
      <c r="H464" s="7"/>
    </row>
    <row r="465" spans="3:8">
      <c r="C465" s="7"/>
      <c r="D465" s="7"/>
      <c r="E465" s="7"/>
      <c r="F465" s="7"/>
      <c r="G465" s="7"/>
      <c r="H465" s="7"/>
    </row>
    <row r="466" spans="3:8">
      <c r="C466" s="7"/>
      <c r="D466" s="7"/>
      <c r="E466" s="7"/>
      <c r="F466" s="7"/>
      <c r="G466" s="7"/>
      <c r="H466" s="7"/>
    </row>
    <row r="467" spans="3:8">
      <c r="C467" s="7"/>
      <c r="D467" s="7"/>
      <c r="E467" s="7"/>
      <c r="F467" s="7"/>
      <c r="G467" s="7"/>
      <c r="H467" s="7"/>
    </row>
    <row r="468" spans="3:8">
      <c r="C468" s="7"/>
      <c r="D468" s="7"/>
      <c r="E468" s="7"/>
      <c r="F468" s="7"/>
      <c r="G468" s="7"/>
      <c r="H468" s="7"/>
    </row>
    <row r="469" spans="3:8">
      <c r="C469" s="7"/>
      <c r="D469" s="7"/>
      <c r="E469" s="7"/>
      <c r="F469" s="7"/>
      <c r="G469" s="7"/>
      <c r="H469" s="7"/>
    </row>
    <row r="470" spans="3:8">
      <c r="C470" s="7"/>
      <c r="D470" s="7"/>
      <c r="E470" s="7"/>
      <c r="F470" s="7"/>
      <c r="G470" s="7"/>
      <c r="H470" s="7"/>
    </row>
    <row r="471" spans="3:8">
      <c r="C471" s="7"/>
      <c r="D471" s="7"/>
      <c r="E471" s="7"/>
      <c r="F471" s="7"/>
      <c r="G471" s="7"/>
      <c r="H471" s="7"/>
    </row>
    <row r="472" spans="3:8">
      <c r="C472" s="7"/>
      <c r="D472" s="7"/>
      <c r="E472" s="7"/>
      <c r="F472" s="7"/>
      <c r="G472" s="7"/>
      <c r="H472" s="7"/>
    </row>
    <row r="473" spans="3:8">
      <c r="C473" s="7"/>
      <c r="D473" s="7"/>
      <c r="E473" s="7"/>
      <c r="F473" s="7"/>
      <c r="G473" s="7"/>
      <c r="H473" s="7"/>
    </row>
    <row r="474" spans="3:8">
      <c r="C474" s="7"/>
      <c r="D474" s="7"/>
      <c r="E474" s="7"/>
      <c r="F474" s="7"/>
      <c r="G474" s="7"/>
      <c r="H474" s="7"/>
    </row>
    <row r="475" spans="3:8">
      <c r="C475" s="7"/>
      <c r="D475" s="7"/>
      <c r="E475" s="7"/>
      <c r="F475" s="7"/>
      <c r="G475" s="7"/>
      <c r="H475" s="7"/>
    </row>
    <row r="476" spans="3:8">
      <c r="C476" s="7"/>
      <c r="D476" s="7"/>
      <c r="E476" s="7"/>
      <c r="F476" s="7"/>
      <c r="G476" s="7"/>
      <c r="H476" s="7"/>
    </row>
    <row r="477" spans="3:8">
      <c r="C477" s="7"/>
      <c r="D477" s="7"/>
      <c r="E477" s="7"/>
      <c r="F477" s="7"/>
      <c r="G477" s="7"/>
      <c r="H477" s="7"/>
    </row>
    <row r="478" spans="3:8">
      <c r="C478" s="7"/>
      <c r="D478" s="7"/>
      <c r="E478" s="7"/>
      <c r="F478" s="7"/>
      <c r="G478" s="7"/>
      <c r="H478" s="7"/>
    </row>
    <row r="479" spans="3:8">
      <c r="C479" s="7"/>
      <c r="D479" s="7"/>
      <c r="E479" s="7"/>
      <c r="F479" s="7"/>
      <c r="G479" s="7"/>
      <c r="H479" s="7"/>
    </row>
  </sheetData>
  <mergeCells count="45">
    <mergeCell ref="A265:A267"/>
    <mergeCell ref="A331:A333"/>
    <mergeCell ref="A200:A202"/>
    <mergeCell ref="A135:A137"/>
    <mergeCell ref="C4:T4"/>
    <mergeCell ref="C5:E5"/>
    <mergeCell ref="F5:H5"/>
    <mergeCell ref="I5:K5"/>
    <mergeCell ref="L5:N5"/>
    <mergeCell ref="O5:Q5"/>
    <mergeCell ref="R5:T5"/>
    <mergeCell ref="C70:E70"/>
    <mergeCell ref="C71:E71"/>
    <mergeCell ref="C106:E106"/>
    <mergeCell ref="C107:E107"/>
    <mergeCell ref="C41:T41"/>
    <mergeCell ref="R42:T42"/>
    <mergeCell ref="C200:E200"/>
    <mergeCell ref="C201:E201"/>
    <mergeCell ref="C236:E236"/>
    <mergeCell ref="C237:E237"/>
    <mergeCell ref="C135:E135"/>
    <mergeCell ref="C136:E136"/>
    <mergeCell ref="C171:E171"/>
    <mergeCell ref="C172:E172"/>
    <mergeCell ref="C42:E42"/>
    <mergeCell ref="F42:H42"/>
    <mergeCell ref="I42:K42"/>
    <mergeCell ref="L42:N42"/>
    <mergeCell ref="O42:Q42"/>
    <mergeCell ref="C331:E331"/>
    <mergeCell ref="C332:E332"/>
    <mergeCell ref="C367:E367"/>
    <mergeCell ref="C368:E368"/>
    <mergeCell ref="C265:E265"/>
    <mergeCell ref="C266:E266"/>
    <mergeCell ref="C302:E302"/>
    <mergeCell ref="C303:E303"/>
    <mergeCell ref="C403:V403"/>
    <mergeCell ref="C404:V404"/>
    <mergeCell ref="S405:V405"/>
    <mergeCell ref="C405:F405"/>
    <mergeCell ref="G405:J405"/>
    <mergeCell ref="K405:N405"/>
    <mergeCell ref="O405:R40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219"/>
  <sheetViews>
    <sheetView zoomScale="70" zoomScaleNormal="70" workbookViewId="0">
      <selection activeCell="C7" sqref="C7"/>
    </sheetView>
  </sheetViews>
  <sheetFormatPr defaultColWidth="9.33203125" defaultRowHeight="12"/>
  <cols>
    <col min="1" max="1" width="9.33203125" style="1"/>
    <col min="2" max="2" width="14" style="1" bestFit="1" customWidth="1"/>
    <col min="3" max="3" width="9.33203125" style="1" customWidth="1"/>
    <col min="4" max="4" width="9.33203125" style="1"/>
    <col min="5" max="5" width="17.6640625" style="1" customWidth="1"/>
    <col min="6" max="7" width="9.33203125" style="1"/>
    <col min="8" max="8" width="15" style="1" customWidth="1"/>
    <col min="9" max="9" width="9.33203125" style="1"/>
    <col min="10" max="10" width="9.33203125" style="1" customWidth="1"/>
    <col min="11" max="11" width="15.1640625" style="1" customWidth="1"/>
    <col min="12" max="13" width="9.33203125" style="1"/>
    <col min="14" max="14" width="10.33203125" style="1" bestFit="1" customWidth="1"/>
    <col min="15" max="16384" width="9.33203125" style="1"/>
  </cols>
  <sheetData>
    <row r="1" spans="1:14" ht="15.75">
      <c r="A1" s="2" t="s">
        <v>98</v>
      </c>
    </row>
    <row r="3" spans="1:14" ht="12.75">
      <c r="A3" s="8" t="s">
        <v>56</v>
      </c>
    </row>
    <row r="4" spans="1:14">
      <c r="A4" s="225" t="s">
        <v>0</v>
      </c>
      <c r="B4" s="226" t="s">
        <v>0</v>
      </c>
      <c r="C4" s="656" t="s">
        <v>99</v>
      </c>
      <c r="D4" s="657"/>
      <c r="E4" s="657"/>
      <c r="F4" s="657"/>
      <c r="G4" s="657"/>
      <c r="H4" s="657"/>
      <c r="I4" s="657"/>
      <c r="J4" s="657"/>
      <c r="K4" s="657"/>
      <c r="L4" s="657"/>
      <c r="M4" s="657"/>
      <c r="N4" s="658"/>
    </row>
    <row r="5" spans="1:14" ht="35.25" customHeight="1">
      <c r="A5" s="227"/>
      <c r="B5" s="193"/>
      <c r="C5" s="652" t="s">
        <v>100</v>
      </c>
      <c r="D5" s="659"/>
      <c r="E5" s="659"/>
      <c r="F5" s="652" t="s">
        <v>101</v>
      </c>
      <c r="G5" s="652"/>
      <c r="H5" s="652"/>
      <c r="I5" s="652" t="s">
        <v>102</v>
      </c>
      <c r="J5" s="652"/>
      <c r="K5" s="652"/>
      <c r="L5" s="608" t="s">
        <v>22</v>
      </c>
      <c r="M5" s="608"/>
      <c r="N5" s="608"/>
    </row>
    <row r="6" spans="1:14">
      <c r="A6" s="227"/>
      <c r="B6" s="193"/>
      <c r="C6" s="228" t="s">
        <v>60</v>
      </c>
      <c r="D6" s="228" t="s">
        <v>61</v>
      </c>
      <c r="E6" s="228" t="s">
        <v>62</v>
      </c>
      <c r="F6" s="228" t="s">
        <v>60</v>
      </c>
      <c r="G6" s="228" t="s">
        <v>61</v>
      </c>
      <c r="H6" s="228" t="s">
        <v>62</v>
      </c>
      <c r="I6" s="228" t="s">
        <v>60</v>
      </c>
      <c r="J6" s="228" t="s">
        <v>61</v>
      </c>
      <c r="K6" s="228" t="s">
        <v>62</v>
      </c>
      <c r="L6" s="228" t="s">
        <v>60</v>
      </c>
      <c r="M6" s="228" t="s">
        <v>61</v>
      </c>
      <c r="N6" s="228" t="s">
        <v>62</v>
      </c>
    </row>
    <row r="7" spans="1:14" s="99" customFormat="1" ht="13.15" customHeight="1">
      <c r="A7" s="229" t="s">
        <v>23</v>
      </c>
      <c r="B7" s="192" t="s">
        <v>1</v>
      </c>
      <c r="C7" s="230">
        <v>2</v>
      </c>
      <c r="D7" s="231">
        <f>IF($L7=0,0,C7/$L7)</f>
        <v>7.6923076923076927E-2</v>
      </c>
      <c r="E7" s="232">
        <f>IF(C$38=0,0,C7/C$38)</f>
        <v>2.4691358024691357E-2</v>
      </c>
      <c r="F7" s="230">
        <v>24</v>
      </c>
      <c r="G7" s="231">
        <f t="shared" ref="G7:G38" si="0">IF($L7=0,0,F7/$L7)</f>
        <v>0.92307692307692313</v>
      </c>
      <c r="H7" s="233">
        <f t="shared" ref="H7:H38" si="1">IF(F$38=0,0,F7/F$38)</f>
        <v>6.1538461538461542E-2</v>
      </c>
      <c r="I7" s="234">
        <v>3</v>
      </c>
      <c r="J7" s="231">
        <f t="shared" ref="J7:J38" si="2">IF($L7=0,0,I7/$L7)</f>
        <v>0.11538461538461539</v>
      </c>
      <c r="K7" s="232">
        <f t="shared" ref="K7:K38" si="3">IF(I$38=0,0,I7/I$38)</f>
        <v>3.9473684210526314E-2</v>
      </c>
      <c r="L7" s="235">
        <v>26</v>
      </c>
      <c r="M7" s="231">
        <f t="shared" ref="M7:M38" si="4">IF($L7=0,0,L7/$L7)</f>
        <v>1</v>
      </c>
      <c r="N7" s="233">
        <f t="shared" ref="N7:N38" si="5">IF(L$38=0,0,L7/L$38)</f>
        <v>5.4621848739495799E-2</v>
      </c>
    </row>
    <row r="8" spans="1:14" s="99" customFormat="1" ht="13.15" customHeight="1">
      <c r="A8" s="229"/>
      <c r="B8" s="192" t="s">
        <v>2</v>
      </c>
      <c r="C8" s="236">
        <v>3</v>
      </c>
      <c r="D8" s="237">
        <f t="shared" ref="D8:D38" si="6">IF($L8=0,0,C8/$L8)</f>
        <v>0.1111111111111111</v>
      </c>
      <c r="E8" s="238">
        <f t="shared" ref="E8:E38" si="7">IF(C$38=0,0,C8/C$38)</f>
        <v>3.7037037037037035E-2</v>
      </c>
      <c r="F8" s="236">
        <v>22</v>
      </c>
      <c r="G8" s="237">
        <f t="shared" si="0"/>
        <v>0.81481481481481477</v>
      </c>
      <c r="H8" s="239">
        <f t="shared" si="1"/>
        <v>5.6410256410256411E-2</v>
      </c>
      <c r="I8" s="240">
        <v>8</v>
      </c>
      <c r="J8" s="237">
        <f t="shared" si="2"/>
        <v>0.29629629629629628</v>
      </c>
      <c r="K8" s="238">
        <f t="shared" si="3"/>
        <v>0.10526315789473684</v>
      </c>
      <c r="L8" s="241">
        <v>27</v>
      </c>
      <c r="M8" s="237">
        <f t="shared" si="4"/>
        <v>1</v>
      </c>
      <c r="N8" s="239">
        <f t="shared" si="5"/>
        <v>5.6722689075630252E-2</v>
      </c>
    </row>
    <row r="9" spans="1:14" s="99" customFormat="1" ht="13.15" customHeight="1">
      <c r="A9" s="229"/>
      <c r="B9" s="192" t="s">
        <v>45</v>
      </c>
      <c r="C9" s="236">
        <v>0</v>
      </c>
      <c r="D9" s="237">
        <f t="shared" si="6"/>
        <v>0</v>
      </c>
      <c r="E9" s="238">
        <f t="shared" si="7"/>
        <v>0</v>
      </c>
      <c r="F9" s="236">
        <v>2</v>
      </c>
      <c r="G9" s="237">
        <f t="shared" si="0"/>
        <v>1</v>
      </c>
      <c r="H9" s="239">
        <f t="shared" si="1"/>
        <v>5.1282051282051282E-3</v>
      </c>
      <c r="I9" s="240">
        <v>0</v>
      </c>
      <c r="J9" s="237">
        <f t="shared" si="2"/>
        <v>0</v>
      </c>
      <c r="K9" s="238">
        <f t="shared" si="3"/>
        <v>0</v>
      </c>
      <c r="L9" s="241">
        <v>2</v>
      </c>
      <c r="M9" s="237">
        <f t="shared" si="4"/>
        <v>1</v>
      </c>
      <c r="N9" s="239">
        <f t="shared" si="5"/>
        <v>4.2016806722689074E-3</v>
      </c>
    </row>
    <row r="10" spans="1:14" s="99" customFormat="1" ht="13.15" customHeight="1">
      <c r="A10" s="229"/>
      <c r="B10" s="192" t="s">
        <v>46</v>
      </c>
      <c r="C10" s="236">
        <v>0</v>
      </c>
      <c r="D10" s="237">
        <f t="shared" si="6"/>
        <v>0</v>
      </c>
      <c r="E10" s="238">
        <f t="shared" si="7"/>
        <v>0</v>
      </c>
      <c r="F10" s="236">
        <v>2</v>
      </c>
      <c r="G10" s="237">
        <f t="shared" si="0"/>
        <v>1</v>
      </c>
      <c r="H10" s="239">
        <f t="shared" si="1"/>
        <v>5.1282051282051282E-3</v>
      </c>
      <c r="I10" s="240">
        <v>0</v>
      </c>
      <c r="J10" s="237">
        <f t="shared" si="2"/>
        <v>0</v>
      </c>
      <c r="K10" s="238">
        <f t="shared" si="3"/>
        <v>0</v>
      </c>
      <c r="L10" s="241">
        <v>2</v>
      </c>
      <c r="M10" s="237">
        <f t="shared" si="4"/>
        <v>1</v>
      </c>
      <c r="N10" s="239">
        <f t="shared" si="5"/>
        <v>4.2016806722689074E-3</v>
      </c>
    </row>
    <row r="11" spans="1:14" s="99" customFormat="1" ht="13.15" customHeight="1">
      <c r="A11" s="229"/>
      <c r="B11" s="192" t="s">
        <v>12</v>
      </c>
      <c r="C11" s="236">
        <v>1</v>
      </c>
      <c r="D11" s="237">
        <f t="shared" si="6"/>
        <v>0.33333333333333331</v>
      </c>
      <c r="E11" s="238">
        <f t="shared" si="7"/>
        <v>1.2345679012345678E-2</v>
      </c>
      <c r="F11" s="236">
        <v>2</v>
      </c>
      <c r="G11" s="237">
        <f t="shared" si="0"/>
        <v>0.66666666666666663</v>
      </c>
      <c r="H11" s="239">
        <f t="shared" si="1"/>
        <v>5.1282051282051282E-3</v>
      </c>
      <c r="I11" s="240">
        <v>0</v>
      </c>
      <c r="J11" s="237">
        <f t="shared" si="2"/>
        <v>0</v>
      </c>
      <c r="K11" s="238">
        <f t="shared" si="3"/>
        <v>0</v>
      </c>
      <c r="L11" s="241">
        <v>3</v>
      </c>
      <c r="M11" s="237">
        <f t="shared" si="4"/>
        <v>1</v>
      </c>
      <c r="N11" s="239">
        <f t="shared" si="5"/>
        <v>6.3025210084033615E-3</v>
      </c>
    </row>
    <row r="12" spans="1:14" s="99" customFormat="1" ht="13.15" customHeight="1">
      <c r="A12" s="229"/>
      <c r="B12" s="192" t="s">
        <v>4</v>
      </c>
      <c r="C12" s="236">
        <v>1</v>
      </c>
      <c r="D12" s="237">
        <f t="shared" si="6"/>
        <v>0.1</v>
      </c>
      <c r="E12" s="238">
        <f t="shared" si="7"/>
        <v>1.2345679012345678E-2</v>
      </c>
      <c r="F12" s="236">
        <v>8</v>
      </c>
      <c r="G12" s="237">
        <f t="shared" si="0"/>
        <v>0.8</v>
      </c>
      <c r="H12" s="239">
        <f t="shared" si="1"/>
        <v>2.0512820512820513E-2</v>
      </c>
      <c r="I12" s="240">
        <v>1</v>
      </c>
      <c r="J12" s="237">
        <f t="shared" si="2"/>
        <v>0.1</v>
      </c>
      <c r="K12" s="238">
        <f t="shared" si="3"/>
        <v>1.3157894736842105E-2</v>
      </c>
      <c r="L12" s="241">
        <v>10</v>
      </c>
      <c r="M12" s="237">
        <f t="shared" si="4"/>
        <v>1</v>
      </c>
      <c r="N12" s="239">
        <f t="shared" si="5"/>
        <v>2.100840336134454E-2</v>
      </c>
    </row>
    <row r="13" spans="1:14" s="99" customFormat="1" ht="13.15" customHeight="1">
      <c r="A13" s="229"/>
      <c r="B13" s="192" t="s">
        <v>6</v>
      </c>
      <c r="C13" s="236">
        <v>1</v>
      </c>
      <c r="D13" s="237">
        <f t="shared" si="6"/>
        <v>0.2</v>
      </c>
      <c r="E13" s="238">
        <f t="shared" si="7"/>
        <v>1.2345679012345678E-2</v>
      </c>
      <c r="F13" s="236">
        <v>5</v>
      </c>
      <c r="G13" s="237">
        <f t="shared" si="0"/>
        <v>1</v>
      </c>
      <c r="H13" s="239">
        <f t="shared" si="1"/>
        <v>1.282051282051282E-2</v>
      </c>
      <c r="I13" s="240">
        <v>1</v>
      </c>
      <c r="J13" s="237">
        <f t="shared" si="2"/>
        <v>0.2</v>
      </c>
      <c r="K13" s="238">
        <f t="shared" si="3"/>
        <v>1.3157894736842105E-2</v>
      </c>
      <c r="L13" s="241">
        <v>5</v>
      </c>
      <c r="M13" s="237">
        <f t="shared" si="4"/>
        <v>1</v>
      </c>
      <c r="N13" s="239">
        <f t="shared" si="5"/>
        <v>1.050420168067227E-2</v>
      </c>
    </row>
    <row r="14" spans="1:14" s="99" customFormat="1" ht="13.15" customHeight="1">
      <c r="A14" s="229"/>
      <c r="B14" s="192" t="s">
        <v>8</v>
      </c>
      <c r="C14" s="236">
        <v>0</v>
      </c>
      <c r="D14" s="237">
        <f t="shared" si="6"/>
        <v>0</v>
      </c>
      <c r="E14" s="238">
        <f t="shared" si="7"/>
        <v>0</v>
      </c>
      <c r="F14" s="236">
        <v>2</v>
      </c>
      <c r="G14" s="237">
        <f t="shared" si="0"/>
        <v>1</v>
      </c>
      <c r="H14" s="239">
        <f t="shared" si="1"/>
        <v>5.1282051282051282E-3</v>
      </c>
      <c r="I14" s="240">
        <v>0</v>
      </c>
      <c r="J14" s="237">
        <f t="shared" si="2"/>
        <v>0</v>
      </c>
      <c r="K14" s="238">
        <f t="shared" si="3"/>
        <v>0</v>
      </c>
      <c r="L14" s="241">
        <v>2</v>
      </c>
      <c r="M14" s="237">
        <f t="shared" si="4"/>
        <v>1</v>
      </c>
      <c r="N14" s="239">
        <f t="shared" si="5"/>
        <v>4.2016806722689074E-3</v>
      </c>
    </row>
    <row r="15" spans="1:14" s="99" customFormat="1" ht="13.15" customHeight="1">
      <c r="A15" s="229"/>
      <c r="B15" s="192" t="s">
        <v>9</v>
      </c>
      <c r="C15" s="236">
        <v>6</v>
      </c>
      <c r="D15" s="237">
        <f t="shared" si="6"/>
        <v>0.27272727272727271</v>
      </c>
      <c r="E15" s="238">
        <f t="shared" si="7"/>
        <v>7.407407407407407E-2</v>
      </c>
      <c r="F15" s="236">
        <v>12</v>
      </c>
      <c r="G15" s="237">
        <f t="shared" si="0"/>
        <v>0.54545454545454541</v>
      </c>
      <c r="H15" s="239">
        <f t="shared" si="1"/>
        <v>3.0769230769230771E-2</v>
      </c>
      <c r="I15" s="240">
        <v>6</v>
      </c>
      <c r="J15" s="237">
        <f t="shared" si="2"/>
        <v>0.27272727272727271</v>
      </c>
      <c r="K15" s="238">
        <f t="shared" si="3"/>
        <v>7.8947368421052627E-2</v>
      </c>
      <c r="L15" s="241">
        <v>22</v>
      </c>
      <c r="M15" s="237">
        <f t="shared" si="4"/>
        <v>1</v>
      </c>
      <c r="N15" s="239">
        <f t="shared" si="5"/>
        <v>4.6218487394957986E-2</v>
      </c>
    </row>
    <row r="16" spans="1:14" s="99" customFormat="1" ht="13.15" customHeight="1">
      <c r="A16" s="229"/>
      <c r="B16" s="192" t="s">
        <v>10</v>
      </c>
      <c r="C16" s="236">
        <v>2</v>
      </c>
      <c r="D16" s="237">
        <f t="shared" si="6"/>
        <v>0.11764705882352941</v>
      </c>
      <c r="E16" s="238">
        <f t="shared" si="7"/>
        <v>2.4691358024691357E-2</v>
      </c>
      <c r="F16" s="236">
        <v>13</v>
      </c>
      <c r="G16" s="237">
        <f t="shared" si="0"/>
        <v>0.76470588235294112</v>
      </c>
      <c r="H16" s="239">
        <f t="shared" si="1"/>
        <v>3.3333333333333333E-2</v>
      </c>
      <c r="I16" s="240">
        <v>5</v>
      </c>
      <c r="J16" s="237">
        <f t="shared" si="2"/>
        <v>0.29411764705882354</v>
      </c>
      <c r="K16" s="238">
        <f t="shared" si="3"/>
        <v>6.5789473684210523E-2</v>
      </c>
      <c r="L16" s="241">
        <v>17</v>
      </c>
      <c r="M16" s="237">
        <f t="shared" si="4"/>
        <v>1</v>
      </c>
      <c r="N16" s="239">
        <f t="shared" si="5"/>
        <v>3.5714285714285712E-2</v>
      </c>
    </row>
    <row r="17" spans="1:14" s="99" customFormat="1" ht="13.15" customHeight="1">
      <c r="A17" s="229"/>
      <c r="B17" s="192" t="s">
        <v>47</v>
      </c>
      <c r="C17" s="236">
        <v>1</v>
      </c>
      <c r="D17" s="237">
        <f t="shared" si="6"/>
        <v>0.16666666666666666</v>
      </c>
      <c r="E17" s="238">
        <f t="shared" si="7"/>
        <v>1.2345679012345678E-2</v>
      </c>
      <c r="F17" s="236">
        <v>5</v>
      </c>
      <c r="G17" s="237">
        <f t="shared" si="0"/>
        <v>0.83333333333333337</v>
      </c>
      <c r="H17" s="239">
        <f t="shared" si="1"/>
        <v>1.282051282051282E-2</v>
      </c>
      <c r="I17" s="240">
        <v>0</v>
      </c>
      <c r="J17" s="237">
        <f t="shared" si="2"/>
        <v>0</v>
      </c>
      <c r="K17" s="238">
        <f t="shared" si="3"/>
        <v>0</v>
      </c>
      <c r="L17" s="241">
        <v>6</v>
      </c>
      <c r="M17" s="237">
        <f t="shared" si="4"/>
        <v>1</v>
      </c>
      <c r="N17" s="239">
        <f t="shared" si="5"/>
        <v>1.2605042016806723E-2</v>
      </c>
    </row>
    <row r="18" spans="1:14" s="99" customFormat="1" ht="13.15" customHeight="1">
      <c r="A18" s="229"/>
      <c r="B18" s="192" t="s">
        <v>5</v>
      </c>
      <c r="C18" s="236">
        <v>9</v>
      </c>
      <c r="D18" s="237">
        <f t="shared" si="6"/>
        <v>0.13846153846153847</v>
      </c>
      <c r="E18" s="238">
        <f t="shared" si="7"/>
        <v>0.1111111111111111</v>
      </c>
      <c r="F18" s="236">
        <v>60</v>
      </c>
      <c r="G18" s="237">
        <f t="shared" si="0"/>
        <v>0.92307692307692313</v>
      </c>
      <c r="H18" s="239">
        <f t="shared" si="1"/>
        <v>0.15384615384615385</v>
      </c>
      <c r="I18" s="240">
        <v>11</v>
      </c>
      <c r="J18" s="237">
        <f t="shared" si="2"/>
        <v>0.16923076923076924</v>
      </c>
      <c r="K18" s="238">
        <f t="shared" si="3"/>
        <v>0.14473684210526316</v>
      </c>
      <c r="L18" s="241">
        <v>65</v>
      </c>
      <c r="M18" s="237">
        <f t="shared" si="4"/>
        <v>1</v>
      </c>
      <c r="N18" s="239">
        <f t="shared" si="5"/>
        <v>0.13655462184873948</v>
      </c>
    </row>
    <row r="19" spans="1:14" s="99" customFormat="1" ht="13.15" customHeight="1">
      <c r="A19" s="229"/>
      <c r="B19" s="192" t="s">
        <v>11</v>
      </c>
      <c r="C19" s="236">
        <v>1</v>
      </c>
      <c r="D19" s="237">
        <f t="shared" si="6"/>
        <v>0.33333333333333331</v>
      </c>
      <c r="E19" s="238">
        <f t="shared" si="7"/>
        <v>1.2345679012345678E-2</v>
      </c>
      <c r="F19" s="236">
        <v>2</v>
      </c>
      <c r="G19" s="237">
        <f t="shared" si="0"/>
        <v>0.66666666666666663</v>
      </c>
      <c r="H19" s="239">
        <f t="shared" si="1"/>
        <v>5.1282051282051282E-3</v>
      </c>
      <c r="I19" s="240">
        <v>0</v>
      </c>
      <c r="J19" s="237">
        <f t="shared" si="2"/>
        <v>0</v>
      </c>
      <c r="K19" s="238">
        <f t="shared" si="3"/>
        <v>0</v>
      </c>
      <c r="L19" s="241">
        <v>3</v>
      </c>
      <c r="M19" s="237">
        <f t="shared" si="4"/>
        <v>1</v>
      </c>
      <c r="N19" s="239">
        <f t="shared" si="5"/>
        <v>6.3025210084033615E-3</v>
      </c>
    </row>
    <row r="20" spans="1:14" s="99" customFormat="1" ht="13.15" customHeight="1">
      <c r="A20" s="229"/>
      <c r="B20" s="192" t="s">
        <v>13</v>
      </c>
      <c r="C20" s="236">
        <v>1</v>
      </c>
      <c r="D20" s="237">
        <f t="shared" si="6"/>
        <v>7.6923076923076927E-2</v>
      </c>
      <c r="E20" s="238">
        <f t="shared" si="7"/>
        <v>1.2345679012345678E-2</v>
      </c>
      <c r="F20" s="236">
        <v>12</v>
      </c>
      <c r="G20" s="237">
        <f t="shared" si="0"/>
        <v>0.92307692307692313</v>
      </c>
      <c r="H20" s="239">
        <f t="shared" si="1"/>
        <v>3.0769230769230771E-2</v>
      </c>
      <c r="I20" s="240">
        <v>3</v>
      </c>
      <c r="J20" s="237">
        <f t="shared" si="2"/>
        <v>0.23076923076923078</v>
      </c>
      <c r="K20" s="238">
        <f t="shared" si="3"/>
        <v>3.9473684210526314E-2</v>
      </c>
      <c r="L20" s="241">
        <v>13</v>
      </c>
      <c r="M20" s="237">
        <f t="shared" si="4"/>
        <v>1</v>
      </c>
      <c r="N20" s="239">
        <f t="shared" si="5"/>
        <v>2.7310924369747899E-2</v>
      </c>
    </row>
    <row r="21" spans="1:14" s="99" customFormat="1" ht="13.15" customHeight="1">
      <c r="A21" s="229"/>
      <c r="B21" s="192" t="s">
        <v>14</v>
      </c>
      <c r="C21" s="236">
        <v>13</v>
      </c>
      <c r="D21" s="237">
        <f t="shared" si="6"/>
        <v>0.4642857142857143</v>
      </c>
      <c r="E21" s="238">
        <f t="shared" si="7"/>
        <v>0.16049382716049382</v>
      </c>
      <c r="F21" s="236">
        <v>17</v>
      </c>
      <c r="G21" s="237">
        <f t="shared" si="0"/>
        <v>0.6071428571428571</v>
      </c>
      <c r="H21" s="239">
        <f t="shared" si="1"/>
        <v>4.3589743589743588E-2</v>
      </c>
      <c r="I21" s="240">
        <v>6</v>
      </c>
      <c r="J21" s="237">
        <f t="shared" si="2"/>
        <v>0.21428571428571427</v>
      </c>
      <c r="K21" s="238">
        <f t="shared" si="3"/>
        <v>7.8947368421052627E-2</v>
      </c>
      <c r="L21" s="241">
        <v>28</v>
      </c>
      <c r="M21" s="237">
        <f t="shared" si="4"/>
        <v>1</v>
      </c>
      <c r="N21" s="239">
        <f t="shared" si="5"/>
        <v>5.8823529411764705E-2</v>
      </c>
    </row>
    <row r="22" spans="1:14" s="99" customFormat="1" ht="13.15" customHeight="1">
      <c r="A22" s="229"/>
      <c r="B22" s="192" t="s">
        <v>15</v>
      </c>
      <c r="C22" s="236">
        <v>5</v>
      </c>
      <c r="D22" s="237">
        <f t="shared" si="6"/>
        <v>6.9444444444444448E-2</v>
      </c>
      <c r="E22" s="238">
        <f t="shared" si="7"/>
        <v>6.1728395061728392E-2</v>
      </c>
      <c r="F22" s="236">
        <v>67</v>
      </c>
      <c r="G22" s="237">
        <f t="shared" si="0"/>
        <v>0.93055555555555558</v>
      </c>
      <c r="H22" s="239">
        <f t="shared" si="1"/>
        <v>0.1717948717948718</v>
      </c>
      <c r="I22" s="240">
        <v>0</v>
      </c>
      <c r="J22" s="237">
        <f t="shared" si="2"/>
        <v>0</v>
      </c>
      <c r="K22" s="238">
        <f t="shared" si="3"/>
        <v>0</v>
      </c>
      <c r="L22" s="241">
        <v>72</v>
      </c>
      <c r="M22" s="237">
        <f t="shared" si="4"/>
        <v>1</v>
      </c>
      <c r="N22" s="239">
        <f t="shared" si="5"/>
        <v>0.15126050420168066</v>
      </c>
    </row>
    <row r="23" spans="1:14" s="99" customFormat="1" ht="13.15" customHeight="1">
      <c r="A23" s="229"/>
      <c r="B23" s="192" t="s">
        <v>48</v>
      </c>
      <c r="C23" s="236">
        <v>0</v>
      </c>
      <c r="D23" s="237">
        <f t="shared" si="6"/>
        <v>0</v>
      </c>
      <c r="E23" s="238">
        <f t="shared" si="7"/>
        <v>0</v>
      </c>
      <c r="F23" s="236">
        <v>2</v>
      </c>
      <c r="G23" s="237">
        <f t="shared" si="0"/>
        <v>1</v>
      </c>
      <c r="H23" s="239">
        <f t="shared" si="1"/>
        <v>5.1282051282051282E-3</v>
      </c>
      <c r="I23" s="240">
        <v>0</v>
      </c>
      <c r="J23" s="237">
        <f t="shared" si="2"/>
        <v>0</v>
      </c>
      <c r="K23" s="238">
        <f t="shared" si="3"/>
        <v>0</v>
      </c>
      <c r="L23" s="241">
        <v>2</v>
      </c>
      <c r="M23" s="237">
        <f t="shared" si="4"/>
        <v>1</v>
      </c>
      <c r="N23" s="239">
        <f t="shared" si="5"/>
        <v>4.2016806722689074E-3</v>
      </c>
    </row>
    <row r="24" spans="1:14" s="99" customFormat="1" ht="13.15" customHeight="1">
      <c r="A24" s="229"/>
      <c r="B24" s="192" t="s">
        <v>16</v>
      </c>
      <c r="C24" s="236">
        <v>0</v>
      </c>
      <c r="D24" s="237">
        <f t="shared" si="6"/>
        <v>0</v>
      </c>
      <c r="E24" s="238">
        <f t="shared" si="7"/>
        <v>0</v>
      </c>
      <c r="F24" s="236">
        <v>1</v>
      </c>
      <c r="G24" s="237">
        <f t="shared" si="0"/>
        <v>1</v>
      </c>
      <c r="H24" s="239">
        <f t="shared" si="1"/>
        <v>2.5641025641025641E-3</v>
      </c>
      <c r="I24" s="240">
        <v>0</v>
      </c>
      <c r="J24" s="237">
        <f t="shared" si="2"/>
        <v>0</v>
      </c>
      <c r="K24" s="238">
        <f t="shared" si="3"/>
        <v>0</v>
      </c>
      <c r="L24" s="241">
        <v>1</v>
      </c>
      <c r="M24" s="237">
        <f t="shared" si="4"/>
        <v>1</v>
      </c>
      <c r="N24" s="239">
        <f t="shared" si="5"/>
        <v>2.1008403361344537E-3</v>
      </c>
    </row>
    <row r="25" spans="1:14" s="99" customFormat="1" ht="13.15" customHeight="1">
      <c r="A25" s="229"/>
      <c r="B25" s="192" t="s">
        <v>21</v>
      </c>
      <c r="C25" s="236">
        <v>0</v>
      </c>
      <c r="D25" s="237">
        <f t="shared" si="6"/>
        <v>0</v>
      </c>
      <c r="E25" s="238">
        <f t="shared" si="7"/>
        <v>0</v>
      </c>
      <c r="F25" s="236">
        <v>3</v>
      </c>
      <c r="G25" s="237">
        <f t="shared" si="0"/>
        <v>1</v>
      </c>
      <c r="H25" s="239">
        <f t="shared" si="1"/>
        <v>7.6923076923076927E-3</v>
      </c>
      <c r="I25" s="240">
        <v>1</v>
      </c>
      <c r="J25" s="237">
        <f t="shared" si="2"/>
        <v>0.33333333333333331</v>
      </c>
      <c r="K25" s="238">
        <f t="shared" si="3"/>
        <v>1.3157894736842105E-2</v>
      </c>
      <c r="L25" s="241">
        <v>3</v>
      </c>
      <c r="M25" s="237">
        <f t="shared" si="4"/>
        <v>1</v>
      </c>
      <c r="N25" s="239">
        <f t="shared" si="5"/>
        <v>6.3025210084033615E-3</v>
      </c>
    </row>
    <row r="26" spans="1:14" s="99" customFormat="1" ht="13.15" customHeight="1">
      <c r="A26" s="229"/>
      <c r="B26" s="192" t="s">
        <v>17</v>
      </c>
      <c r="C26" s="236">
        <v>3</v>
      </c>
      <c r="D26" s="237">
        <f t="shared" si="6"/>
        <v>0.27272727272727271</v>
      </c>
      <c r="E26" s="238">
        <f t="shared" si="7"/>
        <v>3.7037037037037035E-2</v>
      </c>
      <c r="F26" s="236">
        <v>9</v>
      </c>
      <c r="G26" s="237">
        <f t="shared" si="0"/>
        <v>0.81818181818181823</v>
      </c>
      <c r="H26" s="239">
        <f t="shared" si="1"/>
        <v>2.3076923076923078E-2</v>
      </c>
      <c r="I26" s="240">
        <v>1</v>
      </c>
      <c r="J26" s="237">
        <f t="shared" si="2"/>
        <v>9.0909090909090912E-2</v>
      </c>
      <c r="K26" s="238">
        <f t="shared" si="3"/>
        <v>1.3157894736842105E-2</v>
      </c>
      <c r="L26" s="241">
        <v>11</v>
      </c>
      <c r="M26" s="237">
        <f t="shared" si="4"/>
        <v>1</v>
      </c>
      <c r="N26" s="239">
        <f t="shared" si="5"/>
        <v>2.3109243697478993E-2</v>
      </c>
    </row>
    <row r="27" spans="1:14" s="99" customFormat="1" ht="13.15" customHeight="1">
      <c r="A27" s="229"/>
      <c r="B27" s="192" t="s">
        <v>18</v>
      </c>
      <c r="C27" s="236">
        <v>3</v>
      </c>
      <c r="D27" s="237">
        <f t="shared" si="6"/>
        <v>0.3</v>
      </c>
      <c r="E27" s="238">
        <f t="shared" si="7"/>
        <v>3.7037037037037035E-2</v>
      </c>
      <c r="F27" s="236">
        <v>6</v>
      </c>
      <c r="G27" s="237">
        <f t="shared" si="0"/>
        <v>0.6</v>
      </c>
      <c r="H27" s="239">
        <f t="shared" si="1"/>
        <v>1.5384615384615385E-2</v>
      </c>
      <c r="I27" s="240">
        <v>4</v>
      </c>
      <c r="J27" s="237">
        <f t="shared" si="2"/>
        <v>0.4</v>
      </c>
      <c r="K27" s="238">
        <f t="shared" si="3"/>
        <v>5.2631578947368418E-2</v>
      </c>
      <c r="L27" s="241">
        <v>10</v>
      </c>
      <c r="M27" s="237">
        <f t="shared" si="4"/>
        <v>1</v>
      </c>
      <c r="N27" s="239">
        <f t="shared" si="5"/>
        <v>2.100840336134454E-2</v>
      </c>
    </row>
    <row r="28" spans="1:14" s="99" customFormat="1" ht="13.15" customHeight="1">
      <c r="A28" s="229"/>
      <c r="B28" s="192" t="s">
        <v>19</v>
      </c>
      <c r="C28" s="236">
        <v>1</v>
      </c>
      <c r="D28" s="237">
        <f t="shared" si="6"/>
        <v>0.14285714285714285</v>
      </c>
      <c r="E28" s="238">
        <f t="shared" si="7"/>
        <v>1.2345679012345678E-2</v>
      </c>
      <c r="F28" s="236">
        <v>6</v>
      </c>
      <c r="G28" s="237">
        <f t="shared" si="0"/>
        <v>0.8571428571428571</v>
      </c>
      <c r="H28" s="239">
        <f t="shared" si="1"/>
        <v>1.5384615384615385E-2</v>
      </c>
      <c r="I28" s="240">
        <v>1</v>
      </c>
      <c r="J28" s="237">
        <f t="shared" si="2"/>
        <v>0.14285714285714285</v>
      </c>
      <c r="K28" s="238">
        <f t="shared" si="3"/>
        <v>1.3157894736842105E-2</v>
      </c>
      <c r="L28" s="241">
        <v>7</v>
      </c>
      <c r="M28" s="237">
        <f t="shared" si="4"/>
        <v>1</v>
      </c>
      <c r="N28" s="239">
        <f t="shared" si="5"/>
        <v>1.4705882352941176E-2</v>
      </c>
    </row>
    <row r="29" spans="1:14" s="99" customFormat="1" ht="13.15" customHeight="1">
      <c r="A29" s="229"/>
      <c r="B29" s="192" t="s">
        <v>49</v>
      </c>
      <c r="C29" s="236">
        <v>3</v>
      </c>
      <c r="D29" s="237">
        <f t="shared" si="6"/>
        <v>0.13636363636363635</v>
      </c>
      <c r="E29" s="238">
        <f t="shared" si="7"/>
        <v>3.7037037037037035E-2</v>
      </c>
      <c r="F29" s="236">
        <v>19</v>
      </c>
      <c r="G29" s="237">
        <f t="shared" si="0"/>
        <v>0.86363636363636365</v>
      </c>
      <c r="H29" s="239">
        <f t="shared" si="1"/>
        <v>4.8717948717948718E-2</v>
      </c>
      <c r="I29" s="240">
        <v>4</v>
      </c>
      <c r="J29" s="237">
        <f t="shared" si="2"/>
        <v>0.18181818181818182</v>
      </c>
      <c r="K29" s="238">
        <f t="shared" si="3"/>
        <v>5.2631578947368418E-2</v>
      </c>
      <c r="L29" s="241">
        <v>22</v>
      </c>
      <c r="M29" s="237">
        <f t="shared" si="4"/>
        <v>1</v>
      </c>
      <c r="N29" s="239">
        <f t="shared" si="5"/>
        <v>4.6218487394957986E-2</v>
      </c>
    </row>
    <row r="30" spans="1:14" s="99" customFormat="1" ht="13.15" customHeight="1">
      <c r="A30" s="229"/>
      <c r="B30" s="192" t="s">
        <v>50</v>
      </c>
      <c r="C30" s="236">
        <v>1</v>
      </c>
      <c r="D30" s="237">
        <f t="shared" si="6"/>
        <v>0.125</v>
      </c>
      <c r="E30" s="238">
        <f t="shared" si="7"/>
        <v>1.2345679012345678E-2</v>
      </c>
      <c r="F30" s="236">
        <v>7</v>
      </c>
      <c r="G30" s="237">
        <f t="shared" si="0"/>
        <v>0.875</v>
      </c>
      <c r="H30" s="239">
        <f t="shared" si="1"/>
        <v>1.7948717948717947E-2</v>
      </c>
      <c r="I30" s="240">
        <v>1</v>
      </c>
      <c r="J30" s="237">
        <f t="shared" si="2"/>
        <v>0.125</v>
      </c>
      <c r="K30" s="238">
        <f t="shared" si="3"/>
        <v>1.3157894736842105E-2</v>
      </c>
      <c r="L30" s="241">
        <v>8</v>
      </c>
      <c r="M30" s="237">
        <f t="shared" si="4"/>
        <v>1</v>
      </c>
      <c r="N30" s="239">
        <f t="shared" si="5"/>
        <v>1.680672268907563E-2</v>
      </c>
    </row>
    <row r="31" spans="1:14" s="99" customFormat="1" ht="13.15" customHeight="1">
      <c r="A31" s="229"/>
      <c r="B31" s="192" t="s">
        <v>44</v>
      </c>
      <c r="C31" s="236">
        <v>1</v>
      </c>
      <c r="D31" s="237">
        <f t="shared" si="6"/>
        <v>0.14285714285714285</v>
      </c>
      <c r="E31" s="238">
        <f t="shared" si="7"/>
        <v>1.2345679012345678E-2</v>
      </c>
      <c r="F31" s="236">
        <v>7</v>
      </c>
      <c r="G31" s="237">
        <f t="shared" si="0"/>
        <v>1</v>
      </c>
      <c r="H31" s="239">
        <f t="shared" si="1"/>
        <v>1.7948717948717947E-2</v>
      </c>
      <c r="I31" s="240">
        <v>0</v>
      </c>
      <c r="J31" s="237">
        <f t="shared" si="2"/>
        <v>0</v>
      </c>
      <c r="K31" s="238">
        <f t="shared" si="3"/>
        <v>0</v>
      </c>
      <c r="L31" s="241">
        <v>7</v>
      </c>
      <c r="M31" s="237">
        <f t="shared" si="4"/>
        <v>1</v>
      </c>
      <c r="N31" s="239">
        <f t="shared" si="5"/>
        <v>1.4705882352941176E-2</v>
      </c>
    </row>
    <row r="32" spans="1:14" s="99" customFormat="1" ht="13.15" customHeight="1">
      <c r="A32" s="229"/>
      <c r="B32" s="192" t="s">
        <v>20</v>
      </c>
      <c r="C32" s="236">
        <v>2</v>
      </c>
      <c r="D32" s="237">
        <f t="shared" si="6"/>
        <v>0.125</v>
      </c>
      <c r="E32" s="238">
        <f t="shared" si="7"/>
        <v>2.4691358024691357E-2</v>
      </c>
      <c r="F32" s="236">
        <v>14</v>
      </c>
      <c r="G32" s="237">
        <f t="shared" si="0"/>
        <v>0.875</v>
      </c>
      <c r="H32" s="239">
        <f t="shared" si="1"/>
        <v>3.5897435897435895E-2</v>
      </c>
      <c r="I32" s="240">
        <v>1</v>
      </c>
      <c r="J32" s="237">
        <f t="shared" si="2"/>
        <v>6.25E-2</v>
      </c>
      <c r="K32" s="238">
        <f t="shared" si="3"/>
        <v>1.3157894736842105E-2</v>
      </c>
      <c r="L32" s="241">
        <v>16</v>
      </c>
      <c r="M32" s="237">
        <f t="shared" si="4"/>
        <v>1</v>
      </c>
      <c r="N32" s="239">
        <f t="shared" si="5"/>
        <v>3.3613445378151259E-2</v>
      </c>
    </row>
    <row r="33" spans="1:14" s="99" customFormat="1" ht="13.15" customHeight="1">
      <c r="A33" s="227"/>
      <c r="B33" s="192" t="s">
        <v>7</v>
      </c>
      <c r="C33" s="236">
        <v>7</v>
      </c>
      <c r="D33" s="237">
        <f t="shared" si="6"/>
        <v>0.14583333333333334</v>
      </c>
      <c r="E33" s="238">
        <f t="shared" si="7"/>
        <v>8.6419753086419748E-2</v>
      </c>
      <c r="F33" s="236">
        <v>40</v>
      </c>
      <c r="G33" s="237">
        <f t="shared" si="0"/>
        <v>0.83333333333333337</v>
      </c>
      <c r="H33" s="239">
        <f t="shared" si="1"/>
        <v>0.10256410256410256</v>
      </c>
      <c r="I33" s="240">
        <v>11</v>
      </c>
      <c r="J33" s="237">
        <f t="shared" si="2"/>
        <v>0.22916666666666666</v>
      </c>
      <c r="K33" s="238">
        <f t="shared" si="3"/>
        <v>0.14473684210526316</v>
      </c>
      <c r="L33" s="241">
        <v>48</v>
      </c>
      <c r="M33" s="237">
        <f t="shared" si="4"/>
        <v>1</v>
      </c>
      <c r="N33" s="239">
        <f t="shared" si="5"/>
        <v>0.10084033613445378</v>
      </c>
    </row>
    <row r="34" spans="1:14" s="99" customFormat="1" ht="13.15" customHeight="1">
      <c r="A34" s="227"/>
      <c r="B34" s="192" t="s">
        <v>29</v>
      </c>
      <c r="C34" s="236">
        <v>1</v>
      </c>
      <c r="D34" s="237">
        <f t="shared" si="6"/>
        <v>9.0909090909090912E-2</v>
      </c>
      <c r="E34" s="238">
        <f t="shared" si="7"/>
        <v>1.2345679012345678E-2</v>
      </c>
      <c r="F34" s="236">
        <v>8</v>
      </c>
      <c r="G34" s="237">
        <f t="shared" si="0"/>
        <v>0.72727272727272729</v>
      </c>
      <c r="H34" s="239">
        <f t="shared" si="1"/>
        <v>2.0512820512820513E-2</v>
      </c>
      <c r="I34" s="240">
        <v>2</v>
      </c>
      <c r="J34" s="237">
        <f t="shared" si="2"/>
        <v>0.18181818181818182</v>
      </c>
      <c r="K34" s="238">
        <f t="shared" si="3"/>
        <v>2.6315789473684209E-2</v>
      </c>
      <c r="L34" s="241">
        <v>11</v>
      </c>
      <c r="M34" s="237">
        <f t="shared" si="4"/>
        <v>1</v>
      </c>
      <c r="N34" s="239">
        <f t="shared" si="5"/>
        <v>2.3109243697478993E-2</v>
      </c>
    </row>
    <row r="35" spans="1:14" s="99" customFormat="1" ht="13.15" customHeight="1">
      <c r="A35" s="227"/>
      <c r="B35" s="192" t="s">
        <v>3</v>
      </c>
      <c r="C35" s="236">
        <v>1</v>
      </c>
      <c r="D35" s="237">
        <f t="shared" si="6"/>
        <v>7.6923076923076927E-2</v>
      </c>
      <c r="E35" s="238">
        <f t="shared" si="7"/>
        <v>1.2345679012345678E-2</v>
      </c>
      <c r="F35" s="236">
        <v>12</v>
      </c>
      <c r="G35" s="237">
        <f t="shared" si="0"/>
        <v>0.92307692307692313</v>
      </c>
      <c r="H35" s="239">
        <f t="shared" si="1"/>
        <v>3.0769230769230771E-2</v>
      </c>
      <c r="I35" s="240">
        <v>0</v>
      </c>
      <c r="J35" s="237">
        <f t="shared" si="2"/>
        <v>0</v>
      </c>
      <c r="K35" s="238">
        <f t="shared" si="3"/>
        <v>0</v>
      </c>
      <c r="L35" s="241">
        <v>13</v>
      </c>
      <c r="M35" s="237">
        <f t="shared" si="4"/>
        <v>1</v>
      </c>
      <c r="N35" s="239">
        <f t="shared" si="5"/>
        <v>2.7310924369747899E-2</v>
      </c>
    </row>
    <row r="36" spans="1:14" s="99" customFormat="1" ht="13.15" customHeight="1">
      <c r="A36" s="229"/>
      <c r="B36" s="192" t="s">
        <v>165</v>
      </c>
      <c r="C36" s="236">
        <v>12</v>
      </c>
      <c r="D36" s="237">
        <f t="shared" si="6"/>
        <v>0.8571428571428571</v>
      </c>
      <c r="E36" s="238">
        <f t="shared" si="7"/>
        <v>0.14814814814814814</v>
      </c>
      <c r="F36" s="236">
        <v>1</v>
      </c>
      <c r="G36" s="237">
        <f t="shared" si="0"/>
        <v>7.1428571428571425E-2</v>
      </c>
      <c r="H36" s="239">
        <f t="shared" si="1"/>
        <v>2.5641025641025641E-3</v>
      </c>
      <c r="I36" s="240">
        <v>6</v>
      </c>
      <c r="J36" s="237">
        <f t="shared" si="2"/>
        <v>0.42857142857142855</v>
      </c>
      <c r="K36" s="238">
        <f t="shared" si="3"/>
        <v>7.8947368421052627E-2</v>
      </c>
      <c r="L36" s="241">
        <v>14</v>
      </c>
      <c r="M36" s="237">
        <f t="shared" si="4"/>
        <v>1</v>
      </c>
      <c r="N36" s="239">
        <f t="shared" si="5"/>
        <v>2.9411764705882353E-2</v>
      </c>
    </row>
    <row r="37" spans="1:14" s="99" customFormat="1" ht="13.15" customHeight="1">
      <c r="A37" s="227"/>
      <c r="B37" s="192"/>
      <c r="C37" s="236"/>
      <c r="D37" s="237"/>
      <c r="E37" s="238"/>
      <c r="F37" s="236"/>
      <c r="G37" s="237"/>
      <c r="H37" s="239"/>
      <c r="I37" s="240"/>
      <c r="J37" s="237"/>
      <c r="K37" s="238"/>
      <c r="L37" s="241"/>
      <c r="M37" s="237"/>
      <c r="N37" s="239"/>
    </row>
    <row r="38" spans="1:14" s="99" customFormat="1" ht="13.15" customHeight="1">
      <c r="A38" s="242"/>
      <c r="B38" s="243" t="s">
        <v>22</v>
      </c>
      <c r="C38" s="244">
        <f>SUM(C7:C37)</f>
        <v>81</v>
      </c>
      <c r="D38" s="245">
        <f t="shared" si="6"/>
        <v>0.17016806722689076</v>
      </c>
      <c r="E38" s="246">
        <f t="shared" si="7"/>
        <v>1</v>
      </c>
      <c r="F38" s="244">
        <f>SUM(F7:F37)</f>
        <v>390</v>
      </c>
      <c r="G38" s="245">
        <f t="shared" si="0"/>
        <v>0.81932773109243695</v>
      </c>
      <c r="H38" s="247">
        <f t="shared" si="1"/>
        <v>1</v>
      </c>
      <c r="I38" s="248">
        <f>SUM(I7:I37)</f>
        <v>76</v>
      </c>
      <c r="J38" s="245">
        <f t="shared" si="2"/>
        <v>0.15966386554621848</v>
      </c>
      <c r="K38" s="246">
        <f t="shared" si="3"/>
        <v>1</v>
      </c>
      <c r="L38" s="244">
        <f>SUM(L7:L37)</f>
        <v>476</v>
      </c>
      <c r="M38" s="245">
        <f t="shared" si="4"/>
        <v>1</v>
      </c>
      <c r="N38" s="247">
        <f t="shared" si="5"/>
        <v>1</v>
      </c>
    </row>
    <row r="39" spans="1:14" s="99" customFormat="1">
      <c r="B39" s="60"/>
      <c r="C39" s="61"/>
    </row>
    <row r="40" spans="1:14" s="99" customFormat="1">
      <c r="B40" s="60"/>
      <c r="C40" s="61"/>
    </row>
    <row r="41" spans="1:14" ht="13.5" thickBot="1">
      <c r="A41" s="8" t="s">
        <v>64</v>
      </c>
    </row>
    <row r="42" spans="1:14">
      <c r="A42" s="49" t="s">
        <v>0</v>
      </c>
      <c r="B42" s="49" t="s">
        <v>0</v>
      </c>
      <c r="C42" s="653" t="s">
        <v>99</v>
      </c>
      <c r="D42" s="653"/>
      <c r="E42" s="653"/>
      <c r="F42" s="653"/>
      <c r="G42" s="653"/>
      <c r="H42" s="653"/>
      <c r="I42" s="653"/>
      <c r="J42" s="653"/>
      <c r="K42" s="653"/>
      <c r="L42" s="653"/>
      <c r="M42" s="653"/>
      <c r="N42" s="653"/>
    </row>
    <row r="43" spans="1:14" ht="35.25" customHeight="1">
      <c r="A43" s="102"/>
      <c r="B43" s="102"/>
      <c r="C43" s="644" t="s">
        <v>100</v>
      </c>
      <c r="D43" s="654"/>
      <c r="E43" s="655"/>
      <c r="F43" s="646" t="s">
        <v>101</v>
      </c>
      <c r="G43" s="644"/>
      <c r="H43" s="645"/>
      <c r="I43" s="646" t="s">
        <v>102</v>
      </c>
      <c r="J43" s="644"/>
      <c r="K43" s="645"/>
      <c r="L43" s="642" t="s">
        <v>22</v>
      </c>
      <c r="M43" s="643"/>
      <c r="N43" s="643"/>
    </row>
    <row r="44" spans="1:14" ht="12.75" thickBot="1">
      <c r="A44" s="171"/>
      <c r="B44" s="171"/>
      <c r="C44" s="29" t="s">
        <v>60</v>
      </c>
      <c r="D44" s="30" t="s">
        <v>61</v>
      </c>
      <c r="E44" s="30" t="s">
        <v>62</v>
      </c>
      <c r="F44" s="30" t="s">
        <v>60</v>
      </c>
      <c r="G44" s="30" t="s">
        <v>61</v>
      </c>
      <c r="H44" s="30" t="s">
        <v>62</v>
      </c>
      <c r="I44" s="30" t="s">
        <v>60</v>
      </c>
      <c r="J44" s="30" t="s">
        <v>61</v>
      </c>
      <c r="K44" s="30" t="s">
        <v>62</v>
      </c>
      <c r="L44" s="30" t="s">
        <v>60</v>
      </c>
      <c r="M44" s="30" t="s">
        <v>61</v>
      </c>
      <c r="N44" s="31" t="s">
        <v>62</v>
      </c>
    </row>
    <row r="45" spans="1:14" ht="13.5">
      <c r="A45" s="56" t="s">
        <v>23</v>
      </c>
      <c r="B45" s="172" t="s">
        <v>1</v>
      </c>
      <c r="C45" s="194">
        <v>1</v>
      </c>
      <c r="D45" s="34">
        <v>5.6000000000000001E-2</v>
      </c>
      <c r="E45" s="34">
        <v>1.7999999999999999E-2</v>
      </c>
      <c r="F45" s="195">
        <v>17</v>
      </c>
      <c r="G45" s="34">
        <v>0.94399999999999995</v>
      </c>
      <c r="H45" s="34">
        <v>4.4999999999999998E-2</v>
      </c>
      <c r="I45" s="195">
        <v>2</v>
      </c>
      <c r="J45" s="34">
        <v>0.111</v>
      </c>
      <c r="K45" s="34">
        <v>4.8000000000000001E-2</v>
      </c>
      <c r="L45" s="35">
        <v>18</v>
      </c>
      <c r="M45" s="34">
        <v>1</v>
      </c>
      <c r="N45" s="36">
        <v>0.04</v>
      </c>
    </row>
    <row r="46" spans="1:14" ht="13.5">
      <c r="A46" s="56"/>
      <c r="B46" s="57" t="s">
        <v>2</v>
      </c>
      <c r="C46" s="38">
        <v>3</v>
      </c>
      <c r="D46" s="39">
        <v>0.375</v>
      </c>
      <c r="E46" s="39">
        <v>5.2999999999999999E-2</v>
      </c>
      <c r="F46" s="40">
        <v>5</v>
      </c>
      <c r="G46" s="39">
        <v>0.625</v>
      </c>
      <c r="H46" s="39">
        <v>1.2999999999999999E-2</v>
      </c>
      <c r="I46" s="40">
        <v>0</v>
      </c>
      <c r="J46" s="39">
        <v>0</v>
      </c>
      <c r="K46" s="39">
        <v>0</v>
      </c>
      <c r="L46" s="40">
        <v>8</v>
      </c>
      <c r="M46" s="39">
        <v>1</v>
      </c>
      <c r="N46" s="41">
        <v>1.7999999999999999E-2</v>
      </c>
    </row>
    <row r="47" spans="1:14" ht="13.5">
      <c r="A47" s="56"/>
      <c r="B47" s="57" t="s">
        <v>12</v>
      </c>
      <c r="C47" s="38">
        <v>0</v>
      </c>
      <c r="D47" s="39">
        <v>0</v>
      </c>
      <c r="E47" s="39">
        <v>0</v>
      </c>
      <c r="F47" s="40">
        <v>3</v>
      </c>
      <c r="G47" s="39">
        <v>0.75</v>
      </c>
      <c r="H47" s="39">
        <v>8.0000000000000002E-3</v>
      </c>
      <c r="I47" s="40">
        <v>1</v>
      </c>
      <c r="J47" s="39">
        <v>0.25</v>
      </c>
      <c r="K47" s="39">
        <v>2.4E-2</v>
      </c>
      <c r="L47" s="40">
        <v>4</v>
      </c>
      <c r="M47" s="39">
        <v>1</v>
      </c>
      <c r="N47" s="41">
        <v>8.9999999999999993E-3</v>
      </c>
    </row>
    <row r="48" spans="1:14" ht="13.5">
      <c r="A48" s="56"/>
      <c r="B48" s="57" t="s">
        <v>4</v>
      </c>
      <c r="C48" s="38">
        <v>1</v>
      </c>
      <c r="D48" s="39">
        <v>4.4999999999999998E-2</v>
      </c>
      <c r="E48" s="39">
        <v>1.7999999999999999E-2</v>
      </c>
      <c r="F48" s="40">
        <v>15</v>
      </c>
      <c r="G48" s="39">
        <v>0.68200000000000005</v>
      </c>
      <c r="H48" s="39">
        <v>0.04</v>
      </c>
      <c r="I48" s="40">
        <v>6</v>
      </c>
      <c r="J48" s="39">
        <v>0.27300000000000002</v>
      </c>
      <c r="K48" s="39">
        <v>0.14299999999999999</v>
      </c>
      <c r="L48" s="40">
        <v>22</v>
      </c>
      <c r="M48" s="39">
        <v>1</v>
      </c>
      <c r="N48" s="41">
        <v>4.9000000000000002E-2</v>
      </c>
    </row>
    <row r="49" spans="1:14" ht="13.5">
      <c r="A49" s="56"/>
      <c r="B49" s="57" t="s">
        <v>6</v>
      </c>
      <c r="C49" s="38">
        <v>0</v>
      </c>
      <c r="D49" s="39">
        <v>0</v>
      </c>
      <c r="E49" s="39">
        <v>0</v>
      </c>
      <c r="F49" s="40">
        <v>9</v>
      </c>
      <c r="G49" s="39">
        <v>1</v>
      </c>
      <c r="H49" s="39">
        <v>2.4E-2</v>
      </c>
      <c r="I49" s="40">
        <v>1</v>
      </c>
      <c r="J49" s="39">
        <v>0.111</v>
      </c>
      <c r="K49" s="39">
        <v>2.4E-2</v>
      </c>
      <c r="L49" s="40">
        <v>9</v>
      </c>
      <c r="M49" s="39">
        <v>1</v>
      </c>
      <c r="N49" s="41">
        <v>0.02</v>
      </c>
    </row>
    <row r="50" spans="1:14" ht="13.5">
      <c r="A50" s="56"/>
      <c r="B50" s="57" t="s">
        <v>8</v>
      </c>
      <c r="C50" s="38">
        <v>0</v>
      </c>
      <c r="D50" s="39">
        <v>0</v>
      </c>
      <c r="E50" s="39">
        <v>0</v>
      </c>
      <c r="F50" s="40">
        <v>2</v>
      </c>
      <c r="G50" s="39">
        <v>1</v>
      </c>
      <c r="H50" s="39">
        <v>5.0000000000000001E-3</v>
      </c>
      <c r="I50" s="40">
        <v>0</v>
      </c>
      <c r="J50" s="39">
        <v>0</v>
      </c>
      <c r="K50" s="39">
        <v>0</v>
      </c>
      <c r="L50" s="40">
        <v>2</v>
      </c>
      <c r="M50" s="39">
        <v>1</v>
      </c>
      <c r="N50" s="41">
        <v>4.0000000000000001E-3</v>
      </c>
    </row>
    <row r="51" spans="1:14" ht="13.5">
      <c r="A51" s="56"/>
      <c r="B51" s="57" t="s">
        <v>9</v>
      </c>
      <c r="C51" s="38">
        <v>2</v>
      </c>
      <c r="D51" s="39">
        <v>0.125</v>
      </c>
      <c r="E51" s="39">
        <v>3.5000000000000003E-2</v>
      </c>
      <c r="F51" s="40">
        <v>12</v>
      </c>
      <c r="G51" s="39">
        <v>0.75</v>
      </c>
      <c r="H51" s="39">
        <v>3.2000000000000001E-2</v>
      </c>
      <c r="I51" s="40">
        <v>3</v>
      </c>
      <c r="J51" s="39">
        <v>0.188</v>
      </c>
      <c r="K51" s="39">
        <v>7.0999999999999994E-2</v>
      </c>
      <c r="L51" s="40">
        <v>16</v>
      </c>
      <c r="M51" s="39">
        <v>1</v>
      </c>
      <c r="N51" s="41">
        <v>3.5000000000000003E-2</v>
      </c>
    </row>
    <row r="52" spans="1:14" ht="13.5">
      <c r="A52" s="56"/>
      <c r="B52" s="57" t="s">
        <v>10</v>
      </c>
      <c r="C52" s="38">
        <v>0</v>
      </c>
      <c r="D52" s="39">
        <v>0</v>
      </c>
      <c r="E52" s="39">
        <v>0</v>
      </c>
      <c r="F52" s="40">
        <v>14</v>
      </c>
      <c r="G52" s="39">
        <v>1</v>
      </c>
      <c r="H52" s="39">
        <v>3.6999999999999998E-2</v>
      </c>
      <c r="I52" s="40">
        <v>0</v>
      </c>
      <c r="J52" s="39">
        <v>0</v>
      </c>
      <c r="K52" s="39">
        <v>0</v>
      </c>
      <c r="L52" s="40">
        <v>14</v>
      </c>
      <c r="M52" s="39">
        <v>1</v>
      </c>
      <c r="N52" s="41">
        <v>3.1E-2</v>
      </c>
    </row>
    <row r="53" spans="1:14" ht="13.5">
      <c r="A53" s="56"/>
      <c r="B53" s="57" t="s">
        <v>5</v>
      </c>
      <c r="C53" s="38">
        <v>8</v>
      </c>
      <c r="D53" s="39">
        <v>9.1999999999999998E-2</v>
      </c>
      <c r="E53" s="39">
        <v>0.14000000000000001</v>
      </c>
      <c r="F53" s="40">
        <v>81</v>
      </c>
      <c r="G53" s="39">
        <v>0.93100000000000005</v>
      </c>
      <c r="H53" s="39">
        <v>0.214</v>
      </c>
      <c r="I53" s="40">
        <v>2</v>
      </c>
      <c r="J53" s="39">
        <v>2.3E-2</v>
      </c>
      <c r="K53" s="39">
        <v>4.8000000000000001E-2</v>
      </c>
      <c r="L53" s="40">
        <v>87</v>
      </c>
      <c r="M53" s="39">
        <v>1</v>
      </c>
      <c r="N53" s="41">
        <v>0.192</v>
      </c>
    </row>
    <row r="54" spans="1:14" ht="13.5">
      <c r="A54" s="56"/>
      <c r="B54" s="57" t="s">
        <v>11</v>
      </c>
      <c r="C54" s="38">
        <v>1</v>
      </c>
      <c r="D54" s="39">
        <v>0.2</v>
      </c>
      <c r="E54" s="39">
        <v>1.7999999999999999E-2</v>
      </c>
      <c r="F54" s="40">
        <v>5</v>
      </c>
      <c r="G54" s="39">
        <v>1</v>
      </c>
      <c r="H54" s="39">
        <v>1.2999999999999999E-2</v>
      </c>
      <c r="I54" s="40">
        <v>0</v>
      </c>
      <c r="J54" s="39">
        <v>0</v>
      </c>
      <c r="K54" s="39">
        <v>0</v>
      </c>
      <c r="L54" s="40">
        <v>5</v>
      </c>
      <c r="M54" s="39">
        <v>1</v>
      </c>
      <c r="N54" s="41">
        <v>1.0999999999999999E-2</v>
      </c>
    </row>
    <row r="55" spans="1:14" ht="13.5">
      <c r="A55" s="56"/>
      <c r="B55" s="57" t="s">
        <v>13</v>
      </c>
      <c r="C55" s="38">
        <v>0</v>
      </c>
      <c r="D55" s="39">
        <v>0</v>
      </c>
      <c r="E55" s="39">
        <v>0</v>
      </c>
      <c r="F55" s="40">
        <v>22</v>
      </c>
      <c r="G55" s="39">
        <v>1</v>
      </c>
      <c r="H55" s="39">
        <v>5.8000000000000003E-2</v>
      </c>
      <c r="I55" s="40">
        <v>0</v>
      </c>
      <c r="J55" s="39">
        <v>0</v>
      </c>
      <c r="K55" s="39">
        <v>0</v>
      </c>
      <c r="L55" s="40">
        <v>22</v>
      </c>
      <c r="M55" s="39">
        <v>1</v>
      </c>
      <c r="N55" s="41">
        <v>4.9000000000000002E-2</v>
      </c>
    </row>
    <row r="56" spans="1:14" ht="13.5">
      <c r="A56" s="56"/>
      <c r="B56" s="57" t="s">
        <v>14</v>
      </c>
      <c r="C56" s="38">
        <v>18</v>
      </c>
      <c r="D56" s="39">
        <v>0.45</v>
      </c>
      <c r="E56" s="39">
        <v>0.316</v>
      </c>
      <c r="F56" s="40">
        <v>21</v>
      </c>
      <c r="G56" s="39">
        <v>0.52500000000000002</v>
      </c>
      <c r="H56" s="39">
        <v>5.6000000000000001E-2</v>
      </c>
      <c r="I56" s="40">
        <v>4</v>
      </c>
      <c r="J56" s="39">
        <v>0.1</v>
      </c>
      <c r="K56" s="39">
        <v>9.5000000000000001E-2</v>
      </c>
      <c r="L56" s="40">
        <v>40</v>
      </c>
      <c r="M56" s="39">
        <v>1</v>
      </c>
      <c r="N56" s="41">
        <v>8.7999999999999995E-2</v>
      </c>
    </row>
    <row r="57" spans="1:14" ht="13.5">
      <c r="A57" s="56"/>
      <c r="B57" s="57" t="s">
        <v>15</v>
      </c>
      <c r="C57" s="38">
        <v>3</v>
      </c>
      <c r="D57" s="39">
        <v>7.6999999999999999E-2</v>
      </c>
      <c r="E57" s="39">
        <v>5.2999999999999999E-2</v>
      </c>
      <c r="F57" s="40">
        <v>36</v>
      </c>
      <c r="G57" s="39">
        <v>0.92300000000000004</v>
      </c>
      <c r="H57" s="39">
        <v>9.5000000000000001E-2</v>
      </c>
      <c r="I57" s="40">
        <v>1</v>
      </c>
      <c r="J57" s="39">
        <v>2.5999999999999999E-2</v>
      </c>
      <c r="K57" s="39">
        <v>2.4E-2</v>
      </c>
      <c r="L57" s="40">
        <v>39</v>
      </c>
      <c r="M57" s="39">
        <v>1</v>
      </c>
      <c r="N57" s="41">
        <v>8.5999999999999993E-2</v>
      </c>
    </row>
    <row r="58" spans="1:14" ht="13.5">
      <c r="A58" s="56"/>
      <c r="B58" s="57" t="s">
        <v>16</v>
      </c>
      <c r="C58" s="38">
        <v>0</v>
      </c>
      <c r="D58" s="39">
        <v>0</v>
      </c>
      <c r="E58" s="39">
        <v>0</v>
      </c>
      <c r="F58" s="40">
        <v>2</v>
      </c>
      <c r="G58" s="39">
        <v>1</v>
      </c>
      <c r="H58" s="39">
        <v>5.0000000000000001E-3</v>
      </c>
      <c r="I58" s="40">
        <v>0</v>
      </c>
      <c r="J58" s="39">
        <v>0</v>
      </c>
      <c r="K58" s="39">
        <v>0</v>
      </c>
      <c r="L58" s="40">
        <v>2</v>
      </c>
      <c r="M58" s="39">
        <v>1</v>
      </c>
      <c r="N58" s="41">
        <v>4.0000000000000001E-3</v>
      </c>
    </row>
    <row r="59" spans="1:14" ht="13.5">
      <c r="A59" s="56"/>
      <c r="B59" s="57" t="s">
        <v>21</v>
      </c>
      <c r="C59" s="38">
        <v>0</v>
      </c>
      <c r="D59" s="39">
        <v>0</v>
      </c>
      <c r="E59" s="39">
        <v>0</v>
      </c>
      <c r="F59" s="40">
        <v>3</v>
      </c>
      <c r="G59" s="39">
        <v>1</v>
      </c>
      <c r="H59" s="39">
        <v>8.0000000000000002E-3</v>
      </c>
      <c r="I59" s="40">
        <v>0</v>
      </c>
      <c r="J59" s="39">
        <v>0</v>
      </c>
      <c r="K59" s="39">
        <v>0</v>
      </c>
      <c r="L59" s="40">
        <v>3</v>
      </c>
      <c r="M59" s="39">
        <v>1</v>
      </c>
      <c r="N59" s="41">
        <v>7.0000000000000001E-3</v>
      </c>
    </row>
    <row r="60" spans="1:14" ht="13.5">
      <c r="A60" s="56"/>
      <c r="B60" s="57" t="s">
        <v>17</v>
      </c>
      <c r="C60" s="38">
        <v>4</v>
      </c>
      <c r="D60" s="39">
        <v>0.16</v>
      </c>
      <c r="E60" s="39">
        <v>7.0000000000000007E-2</v>
      </c>
      <c r="F60" s="40">
        <v>21</v>
      </c>
      <c r="G60" s="39">
        <v>0.84</v>
      </c>
      <c r="H60" s="39">
        <v>5.6000000000000001E-2</v>
      </c>
      <c r="I60" s="40">
        <v>2</v>
      </c>
      <c r="J60" s="39">
        <v>0.08</v>
      </c>
      <c r="K60" s="39">
        <v>4.8000000000000001E-2</v>
      </c>
      <c r="L60" s="40">
        <v>25</v>
      </c>
      <c r="M60" s="39">
        <v>1</v>
      </c>
      <c r="N60" s="41">
        <v>5.5E-2</v>
      </c>
    </row>
    <row r="61" spans="1:14" ht="13.5">
      <c r="A61" s="56"/>
      <c r="B61" s="57" t="s">
        <v>18</v>
      </c>
      <c r="C61" s="38">
        <v>0</v>
      </c>
      <c r="D61" s="39">
        <v>0</v>
      </c>
      <c r="E61" s="39">
        <v>0</v>
      </c>
      <c r="F61" s="40">
        <v>4</v>
      </c>
      <c r="G61" s="39">
        <v>0.8</v>
      </c>
      <c r="H61" s="39">
        <v>1.0999999999999999E-2</v>
      </c>
      <c r="I61" s="40">
        <v>2</v>
      </c>
      <c r="J61" s="39">
        <v>0.4</v>
      </c>
      <c r="K61" s="39">
        <v>4.8000000000000001E-2</v>
      </c>
      <c r="L61" s="40">
        <v>5</v>
      </c>
      <c r="M61" s="39">
        <v>1</v>
      </c>
      <c r="N61" s="41">
        <v>1.0999999999999999E-2</v>
      </c>
    </row>
    <row r="62" spans="1:14" ht="13.5">
      <c r="A62" s="56"/>
      <c r="B62" s="57" t="s">
        <v>19</v>
      </c>
      <c r="C62" s="38">
        <v>0</v>
      </c>
      <c r="D62" s="39">
        <v>0</v>
      </c>
      <c r="E62" s="39">
        <v>0</v>
      </c>
      <c r="F62" s="40">
        <v>1</v>
      </c>
      <c r="G62" s="39">
        <v>0.5</v>
      </c>
      <c r="H62" s="39">
        <v>3.0000000000000001E-3</v>
      </c>
      <c r="I62" s="40">
        <v>1</v>
      </c>
      <c r="J62" s="39">
        <v>0.5</v>
      </c>
      <c r="K62" s="39">
        <v>2.4E-2</v>
      </c>
      <c r="L62" s="40">
        <v>2</v>
      </c>
      <c r="M62" s="39">
        <v>1</v>
      </c>
      <c r="N62" s="41">
        <v>4.0000000000000001E-3</v>
      </c>
    </row>
    <row r="63" spans="1:14" ht="13.5">
      <c r="A63" s="56"/>
      <c r="B63" s="57" t="s">
        <v>65</v>
      </c>
      <c r="C63" s="38">
        <v>0</v>
      </c>
      <c r="D63" s="39">
        <v>0</v>
      </c>
      <c r="E63" s="39">
        <v>0</v>
      </c>
      <c r="F63" s="40">
        <v>32</v>
      </c>
      <c r="G63" s="39">
        <v>1</v>
      </c>
      <c r="H63" s="39">
        <v>8.5000000000000006E-2</v>
      </c>
      <c r="I63" s="40">
        <v>0</v>
      </c>
      <c r="J63" s="39">
        <v>0</v>
      </c>
      <c r="K63" s="39">
        <v>0</v>
      </c>
      <c r="L63" s="40">
        <v>32</v>
      </c>
      <c r="M63" s="39">
        <v>1</v>
      </c>
      <c r="N63" s="41">
        <v>7.0999999999999994E-2</v>
      </c>
    </row>
    <row r="64" spans="1:14" ht="13.5">
      <c r="A64" s="56"/>
      <c r="B64" s="57" t="s">
        <v>20</v>
      </c>
      <c r="C64" s="38">
        <v>1</v>
      </c>
      <c r="D64" s="39">
        <v>7.6999999999999999E-2</v>
      </c>
      <c r="E64" s="39">
        <v>1.7999999999999999E-2</v>
      </c>
      <c r="F64" s="40">
        <v>11</v>
      </c>
      <c r="G64" s="39">
        <v>0.84599999999999997</v>
      </c>
      <c r="H64" s="39">
        <v>2.9000000000000001E-2</v>
      </c>
      <c r="I64" s="40">
        <v>2</v>
      </c>
      <c r="J64" s="39">
        <v>0.154</v>
      </c>
      <c r="K64" s="39">
        <v>4.8000000000000001E-2</v>
      </c>
      <c r="L64" s="40">
        <v>13</v>
      </c>
      <c r="M64" s="39">
        <v>1</v>
      </c>
      <c r="N64" s="41">
        <v>2.9000000000000001E-2</v>
      </c>
    </row>
    <row r="65" spans="1:14" ht="13.5">
      <c r="A65" s="56"/>
      <c r="B65" s="57" t="s">
        <v>7</v>
      </c>
      <c r="C65" s="38">
        <v>9</v>
      </c>
      <c r="D65" s="39">
        <v>0.155</v>
      </c>
      <c r="E65" s="39">
        <v>0.158</v>
      </c>
      <c r="F65" s="40">
        <v>43</v>
      </c>
      <c r="G65" s="39">
        <v>0.74099999999999999</v>
      </c>
      <c r="H65" s="39">
        <v>0.114</v>
      </c>
      <c r="I65" s="40">
        <v>8</v>
      </c>
      <c r="J65" s="39">
        <v>0.13800000000000001</v>
      </c>
      <c r="K65" s="39">
        <v>0.19</v>
      </c>
      <c r="L65" s="40">
        <v>58</v>
      </c>
      <c r="M65" s="39">
        <v>1</v>
      </c>
      <c r="N65" s="41">
        <v>0.128</v>
      </c>
    </row>
    <row r="66" spans="1:14" ht="13.5">
      <c r="A66" s="56"/>
      <c r="B66" s="57" t="s">
        <v>3</v>
      </c>
      <c r="C66" s="42">
        <v>1</v>
      </c>
      <c r="D66" s="43">
        <v>5.6000000000000001E-2</v>
      </c>
      <c r="E66" s="43">
        <v>1.7999999999999999E-2</v>
      </c>
      <c r="F66" s="44">
        <v>18</v>
      </c>
      <c r="G66" s="43">
        <v>1</v>
      </c>
      <c r="H66" s="43">
        <v>4.8000000000000001E-2</v>
      </c>
      <c r="I66" s="44">
        <v>2</v>
      </c>
      <c r="J66" s="43">
        <v>0.111</v>
      </c>
      <c r="K66" s="43">
        <v>4.8000000000000001E-2</v>
      </c>
      <c r="L66" s="44">
        <v>18</v>
      </c>
      <c r="M66" s="43">
        <v>1</v>
      </c>
      <c r="N66" s="45">
        <v>0.04</v>
      </c>
    </row>
    <row r="67" spans="1:14" ht="13.5">
      <c r="A67" s="56"/>
      <c r="B67" s="57" t="s">
        <v>165</v>
      </c>
      <c r="C67" s="38">
        <v>5</v>
      </c>
      <c r="D67" s="39">
        <v>0.55600000000000005</v>
      </c>
      <c r="E67" s="39">
        <v>8.7999999999999995E-2</v>
      </c>
      <c r="F67" s="40">
        <v>1</v>
      </c>
      <c r="G67" s="39">
        <v>0.111</v>
      </c>
      <c r="H67" s="39">
        <v>3.0000000000000001E-3</v>
      </c>
      <c r="I67" s="40">
        <v>5</v>
      </c>
      <c r="J67" s="39">
        <v>0.55600000000000005</v>
      </c>
      <c r="K67" s="39">
        <v>0.11899999999999999</v>
      </c>
      <c r="L67" s="40">
        <v>9</v>
      </c>
      <c r="M67" s="39">
        <v>1</v>
      </c>
      <c r="N67" s="41">
        <v>0.02</v>
      </c>
    </row>
    <row r="68" spans="1:14" ht="13.5">
      <c r="A68" s="56"/>
      <c r="B68" s="56"/>
      <c r="C68" s="42"/>
      <c r="D68" s="43"/>
      <c r="E68" s="43"/>
      <c r="F68" s="44"/>
      <c r="G68" s="43"/>
      <c r="H68" s="43"/>
      <c r="I68" s="44"/>
      <c r="J68" s="43"/>
      <c r="K68" s="43"/>
      <c r="L68" s="44"/>
      <c r="M68" s="43"/>
      <c r="N68" s="45"/>
    </row>
    <row r="69" spans="1:14" ht="14.25" thickBot="1">
      <c r="A69" s="58"/>
      <c r="B69" s="58" t="s">
        <v>22</v>
      </c>
      <c r="C69" s="25">
        <v>57</v>
      </c>
      <c r="D69" s="26">
        <v>0.126</v>
      </c>
      <c r="E69" s="26">
        <v>1</v>
      </c>
      <c r="F69" s="27">
        <v>378</v>
      </c>
      <c r="G69" s="26">
        <v>0.83399999999999996</v>
      </c>
      <c r="H69" s="26">
        <v>1</v>
      </c>
      <c r="I69" s="27">
        <v>42</v>
      </c>
      <c r="J69" s="26">
        <v>9.2999999999999999E-2</v>
      </c>
      <c r="K69" s="26">
        <v>1</v>
      </c>
      <c r="L69" s="27">
        <v>453</v>
      </c>
      <c r="M69" s="26">
        <v>1</v>
      </c>
      <c r="N69" s="28">
        <v>1</v>
      </c>
    </row>
    <row r="72" spans="1:14" ht="37.5" customHeight="1">
      <c r="A72" s="342" t="s">
        <v>80</v>
      </c>
      <c r="B72" s="364" t="s">
        <v>0</v>
      </c>
      <c r="C72" s="634" t="s">
        <v>100</v>
      </c>
      <c r="D72" s="635"/>
      <c r="E72" s="636"/>
    </row>
    <row r="73" spans="1:14" ht="12.75">
      <c r="A73" s="343"/>
      <c r="B73" s="365"/>
      <c r="C73" s="634" t="s">
        <v>63</v>
      </c>
      <c r="D73" s="635"/>
      <c r="E73" s="637"/>
    </row>
    <row r="74" spans="1:14" ht="12.75">
      <c r="A74" s="366"/>
      <c r="B74" s="367"/>
      <c r="C74" s="351" t="s">
        <v>57</v>
      </c>
      <c r="D74" s="352" t="s">
        <v>58</v>
      </c>
      <c r="E74" s="353" t="s">
        <v>22</v>
      </c>
    </row>
    <row r="75" spans="1:14" s="7" customFormat="1" ht="13.5">
      <c r="A75" s="363" t="s">
        <v>23</v>
      </c>
      <c r="B75" s="357" t="s">
        <v>1</v>
      </c>
      <c r="C75" s="354">
        <f>C7/$L$38</f>
        <v>4.2016806722689074E-3</v>
      </c>
      <c r="D75" s="355">
        <f>($L7-C7)/$L$38</f>
        <v>5.0420168067226892E-2</v>
      </c>
      <c r="E75" s="356">
        <f t="shared" ref="E75:E104" si="8">SUM(C75:D75)</f>
        <v>5.4621848739495799E-2</v>
      </c>
    </row>
    <row r="76" spans="1:14" s="7" customFormat="1" ht="13.5">
      <c r="A76" s="345"/>
      <c r="B76" s="357" t="s">
        <v>2</v>
      </c>
      <c r="C76" s="340">
        <f t="shared" ref="C76:C106" si="9">C8/$L$38</f>
        <v>6.3025210084033615E-3</v>
      </c>
      <c r="D76" s="341">
        <f t="shared" ref="D76:D106" si="10">($L8-C8)/$L$38</f>
        <v>5.0420168067226892E-2</v>
      </c>
      <c r="E76" s="344">
        <f t="shared" si="8"/>
        <v>5.6722689075630252E-2</v>
      </c>
    </row>
    <row r="77" spans="1:14" s="7" customFormat="1" ht="13.5">
      <c r="A77" s="345"/>
      <c r="B77" s="357" t="s">
        <v>45</v>
      </c>
      <c r="C77" s="340">
        <f t="shared" si="9"/>
        <v>0</v>
      </c>
      <c r="D77" s="341">
        <f t="shared" si="10"/>
        <v>4.2016806722689074E-3</v>
      </c>
      <c r="E77" s="344">
        <f t="shared" si="8"/>
        <v>4.2016806722689074E-3</v>
      </c>
    </row>
    <row r="78" spans="1:14" s="7" customFormat="1" ht="13.5">
      <c r="A78" s="345"/>
      <c r="B78" s="357" t="s">
        <v>46</v>
      </c>
      <c r="C78" s="340">
        <f t="shared" si="9"/>
        <v>0</v>
      </c>
      <c r="D78" s="341">
        <f t="shared" si="10"/>
        <v>4.2016806722689074E-3</v>
      </c>
      <c r="E78" s="344">
        <f t="shared" si="8"/>
        <v>4.2016806722689074E-3</v>
      </c>
    </row>
    <row r="79" spans="1:14" s="7" customFormat="1" ht="13.5">
      <c r="A79" s="345"/>
      <c r="B79" s="357" t="s">
        <v>12</v>
      </c>
      <c r="C79" s="340">
        <f t="shared" si="9"/>
        <v>2.1008403361344537E-3</v>
      </c>
      <c r="D79" s="341">
        <f t="shared" si="10"/>
        <v>4.2016806722689074E-3</v>
      </c>
      <c r="E79" s="344">
        <f t="shared" si="8"/>
        <v>6.3025210084033615E-3</v>
      </c>
    </row>
    <row r="80" spans="1:14" s="7" customFormat="1" ht="13.5">
      <c r="A80" s="345"/>
      <c r="B80" s="357" t="s">
        <v>4</v>
      </c>
      <c r="C80" s="340">
        <f t="shared" si="9"/>
        <v>2.1008403361344537E-3</v>
      </c>
      <c r="D80" s="341">
        <f t="shared" si="10"/>
        <v>1.8907563025210083E-2</v>
      </c>
      <c r="E80" s="344">
        <f t="shared" si="8"/>
        <v>2.1008403361344536E-2</v>
      </c>
    </row>
    <row r="81" spans="1:5" s="7" customFormat="1" ht="13.5">
      <c r="A81" s="345"/>
      <c r="B81" s="357" t="s">
        <v>6</v>
      </c>
      <c r="C81" s="340">
        <f t="shared" si="9"/>
        <v>2.1008403361344537E-3</v>
      </c>
      <c r="D81" s="341">
        <f t="shared" si="10"/>
        <v>8.4033613445378148E-3</v>
      </c>
      <c r="E81" s="344">
        <f t="shared" si="8"/>
        <v>1.0504201680672268E-2</v>
      </c>
    </row>
    <row r="82" spans="1:5" s="7" customFormat="1" ht="13.5">
      <c r="A82" s="345"/>
      <c r="B82" s="357" t="s">
        <v>8</v>
      </c>
      <c r="C82" s="340">
        <f t="shared" si="9"/>
        <v>0</v>
      </c>
      <c r="D82" s="341">
        <f t="shared" si="10"/>
        <v>4.2016806722689074E-3</v>
      </c>
      <c r="E82" s="344">
        <f t="shared" si="8"/>
        <v>4.2016806722689074E-3</v>
      </c>
    </row>
    <row r="83" spans="1:5" s="7" customFormat="1" ht="13.5">
      <c r="A83" s="345"/>
      <c r="B83" s="357" t="s">
        <v>9</v>
      </c>
      <c r="C83" s="340">
        <f t="shared" si="9"/>
        <v>1.2605042016806723E-2</v>
      </c>
      <c r="D83" s="341">
        <f t="shared" si="10"/>
        <v>3.3613445378151259E-2</v>
      </c>
      <c r="E83" s="344">
        <f t="shared" si="8"/>
        <v>4.6218487394957986E-2</v>
      </c>
    </row>
    <row r="84" spans="1:5" s="7" customFormat="1" ht="13.5">
      <c r="A84" s="345"/>
      <c r="B84" s="357" t="s">
        <v>10</v>
      </c>
      <c r="C84" s="340">
        <f t="shared" si="9"/>
        <v>4.2016806722689074E-3</v>
      </c>
      <c r="D84" s="341">
        <f t="shared" si="10"/>
        <v>3.1512605042016806E-2</v>
      </c>
      <c r="E84" s="344">
        <f t="shared" si="8"/>
        <v>3.5714285714285712E-2</v>
      </c>
    </row>
    <row r="85" spans="1:5" s="7" customFormat="1" ht="13.5">
      <c r="A85" s="345"/>
      <c r="B85" s="357" t="s">
        <v>47</v>
      </c>
      <c r="C85" s="340">
        <f t="shared" si="9"/>
        <v>2.1008403361344537E-3</v>
      </c>
      <c r="D85" s="341">
        <f t="shared" si="10"/>
        <v>1.050420168067227E-2</v>
      </c>
      <c r="E85" s="344">
        <f t="shared" si="8"/>
        <v>1.2605042016806723E-2</v>
      </c>
    </row>
    <row r="86" spans="1:5" s="7" customFormat="1" ht="13.5">
      <c r="A86" s="345"/>
      <c r="B86" s="357" t="s">
        <v>5</v>
      </c>
      <c r="C86" s="340">
        <f t="shared" si="9"/>
        <v>1.8907563025210083E-2</v>
      </c>
      <c r="D86" s="341">
        <f t="shared" si="10"/>
        <v>0.11764705882352941</v>
      </c>
      <c r="E86" s="344">
        <f t="shared" si="8"/>
        <v>0.13655462184873948</v>
      </c>
    </row>
    <row r="87" spans="1:5" s="7" customFormat="1" ht="13.5">
      <c r="A87" s="345"/>
      <c r="B87" s="357" t="s">
        <v>11</v>
      </c>
      <c r="C87" s="340">
        <f t="shared" si="9"/>
        <v>2.1008403361344537E-3</v>
      </c>
      <c r="D87" s="341">
        <f t="shared" si="10"/>
        <v>4.2016806722689074E-3</v>
      </c>
      <c r="E87" s="344">
        <f t="shared" si="8"/>
        <v>6.3025210084033615E-3</v>
      </c>
    </row>
    <row r="88" spans="1:5" s="7" customFormat="1" ht="13.5">
      <c r="A88" s="345"/>
      <c r="B88" s="357" t="s">
        <v>13</v>
      </c>
      <c r="C88" s="340">
        <f t="shared" si="9"/>
        <v>2.1008403361344537E-3</v>
      </c>
      <c r="D88" s="341">
        <f t="shared" si="10"/>
        <v>2.5210084033613446E-2</v>
      </c>
      <c r="E88" s="344">
        <f t="shared" si="8"/>
        <v>2.7310924369747899E-2</v>
      </c>
    </row>
    <row r="89" spans="1:5" s="7" customFormat="1" ht="13.5">
      <c r="A89" s="345"/>
      <c r="B89" s="357" t="s">
        <v>14</v>
      </c>
      <c r="C89" s="340">
        <f t="shared" si="9"/>
        <v>2.7310924369747899E-2</v>
      </c>
      <c r="D89" s="341">
        <f t="shared" si="10"/>
        <v>3.1512605042016806E-2</v>
      </c>
      <c r="E89" s="344">
        <f t="shared" si="8"/>
        <v>5.8823529411764705E-2</v>
      </c>
    </row>
    <row r="90" spans="1:5" s="7" customFormat="1" ht="13.5">
      <c r="A90" s="345"/>
      <c r="B90" s="357" t="s">
        <v>15</v>
      </c>
      <c r="C90" s="340">
        <f t="shared" si="9"/>
        <v>1.050420168067227E-2</v>
      </c>
      <c r="D90" s="341">
        <f t="shared" si="10"/>
        <v>0.1407563025210084</v>
      </c>
      <c r="E90" s="344">
        <f t="shared" si="8"/>
        <v>0.15126050420168066</v>
      </c>
    </row>
    <row r="91" spans="1:5" s="7" customFormat="1" ht="13.5">
      <c r="A91" s="345"/>
      <c r="B91" s="357" t="s">
        <v>48</v>
      </c>
      <c r="C91" s="340">
        <f t="shared" si="9"/>
        <v>0</v>
      </c>
      <c r="D91" s="341">
        <f t="shared" si="10"/>
        <v>4.2016806722689074E-3</v>
      </c>
      <c r="E91" s="344">
        <f t="shared" si="8"/>
        <v>4.2016806722689074E-3</v>
      </c>
    </row>
    <row r="92" spans="1:5" s="7" customFormat="1" ht="13.5">
      <c r="A92" s="345"/>
      <c r="B92" s="357" t="s">
        <v>16</v>
      </c>
      <c r="C92" s="340">
        <f t="shared" si="9"/>
        <v>0</v>
      </c>
      <c r="D92" s="341">
        <f t="shared" si="10"/>
        <v>2.1008403361344537E-3</v>
      </c>
      <c r="E92" s="344">
        <f t="shared" si="8"/>
        <v>2.1008403361344537E-3</v>
      </c>
    </row>
    <row r="93" spans="1:5" s="7" customFormat="1" ht="13.5">
      <c r="A93" s="345"/>
      <c r="B93" s="357" t="s">
        <v>21</v>
      </c>
      <c r="C93" s="340">
        <f t="shared" si="9"/>
        <v>0</v>
      </c>
      <c r="D93" s="341">
        <f t="shared" si="10"/>
        <v>6.3025210084033615E-3</v>
      </c>
      <c r="E93" s="344">
        <f t="shared" si="8"/>
        <v>6.3025210084033615E-3</v>
      </c>
    </row>
    <row r="94" spans="1:5" s="7" customFormat="1" ht="13.5">
      <c r="A94" s="345"/>
      <c r="B94" s="357" t="s">
        <v>17</v>
      </c>
      <c r="C94" s="340">
        <f t="shared" si="9"/>
        <v>6.3025210084033615E-3</v>
      </c>
      <c r="D94" s="341">
        <f t="shared" si="10"/>
        <v>1.680672268907563E-2</v>
      </c>
      <c r="E94" s="344">
        <f t="shared" si="8"/>
        <v>2.3109243697478993E-2</v>
      </c>
    </row>
    <row r="95" spans="1:5" s="7" customFormat="1" ht="13.5">
      <c r="A95" s="345"/>
      <c r="B95" s="357" t="s">
        <v>18</v>
      </c>
      <c r="C95" s="340">
        <f t="shared" si="9"/>
        <v>6.3025210084033615E-3</v>
      </c>
      <c r="D95" s="341">
        <f t="shared" si="10"/>
        <v>1.4705882352941176E-2</v>
      </c>
      <c r="E95" s="344">
        <f t="shared" si="8"/>
        <v>2.100840336134454E-2</v>
      </c>
    </row>
    <row r="96" spans="1:5" s="7" customFormat="1" ht="13.5">
      <c r="A96" s="345"/>
      <c r="B96" s="357" t="s">
        <v>19</v>
      </c>
      <c r="C96" s="340">
        <f t="shared" si="9"/>
        <v>2.1008403361344537E-3</v>
      </c>
      <c r="D96" s="341">
        <f t="shared" si="10"/>
        <v>1.2605042016806723E-2</v>
      </c>
      <c r="E96" s="344">
        <f t="shared" si="8"/>
        <v>1.4705882352941176E-2</v>
      </c>
    </row>
    <row r="97" spans="1:5" s="7" customFormat="1" ht="13.5">
      <c r="A97" s="345"/>
      <c r="B97" s="357" t="s">
        <v>49</v>
      </c>
      <c r="C97" s="340">
        <f t="shared" si="9"/>
        <v>6.3025210084033615E-3</v>
      </c>
      <c r="D97" s="341">
        <f t="shared" si="10"/>
        <v>3.9915966386554619E-2</v>
      </c>
      <c r="E97" s="344">
        <f t="shared" si="8"/>
        <v>4.6218487394957979E-2</v>
      </c>
    </row>
    <row r="98" spans="1:5" s="7" customFormat="1" ht="13.5">
      <c r="A98" s="345"/>
      <c r="B98" s="357" t="s">
        <v>50</v>
      </c>
      <c r="C98" s="340">
        <f t="shared" si="9"/>
        <v>2.1008403361344537E-3</v>
      </c>
      <c r="D98" s="341">
        <f t="shared" si="10"/>
        <v>1.4705882352941176E-2</v>
      </c>
      <c r="E98" s="344">
        <f t="shared" si="8"/>
        <v>1.680672268907563E-2</v>
      </c>
    </row>
    <row r="99" spans="1:5" s="7" customFormat="1" ht="13.5">
      <c r="A99" s="345"/>
      <c r="B99" s="357" t="s">
        <v>44</v>
      </c>
      <c r="C99" s="340">
        <f t="shared" si="9"/>
        <v>2.1008403361344537E-3</v>
      </c>
      <c r="D99" s="341">
        <f t="shared" si="10"/>
        <v>1.2605042016806723E-2</v>
      </c>
      <c r="E99" s="344">
        <f t="shared" si="8"/>
        <v>1.4705882352941176E-2</v>
      </c>
    </row>
    <row r="100" spans="1:5" s="7" customFormat="1" ht="13.5">
      <c r="A100" s="345"/>
      <c r="B100" s="357" t="s">
        <v>20</v>
      </c>
      <c r="C100" s="340">
        <f t="shared" si="9"/>
        <v>4.2016806722689074E-3</v>
      </c>
      <c r="D100" s="341">
        <f t="shared" si="10"/>
        <v>2.9411764705882353E-2</v>
      </c>
      <c r="E100" s="344">
        <f t="shared" si="8"/>
        <v>3.3613445378151259E-2</v>
      </c>
    </row>
    <row r="101" spans="1:5" s="7" customFormat="1" ht="13.5">
      <c r="A101" s="345"/>
      <c r="B101" s="357" t="s">
        <v>7</v>
      </c>
      <c r="C101" s="340">
        <f t="shared" si="9"/>
        <v>1.4705882352941176E-2</v>
      </c>
      <c r="D101" s="341">
        <f t="shared" si="10"/>
        <v>8.6134453781512604E-2</v>
      </c>
      <c r="E101" s="344">
        <f t="shared" si="8"/>
        <v>0.10084033613445378</v>
      </c>
    </row>
    <row r="102" spans="1:5" s="7" customFormat="1" ht="13.5">
      <c r="A102" s="345"/>
      <c r="B102" s="357" t="s">
        <v>29</v>
      </c>
      <c r="C102" s="340">
        <f t="shared" si="9"/>
        <v>2.1008403361344537E-3</v>
      </c>
      <c r="D102" s="341">
        <f t="shared" si="10"/>
        <v>2.100840336134454E-2</v>
      </c>
      <c r="E102" s="344">
        <f t="shared" si="8"/>
        <v>2.3109243697478993E-2</v>
      </c>
    </row>
    <row r="103" spans="1:5" s="7" customFormat="1" ht="13.5">
      <c r="A103" s="345"/>
      <c r="B103" s="357" t="s">
        <v>3</v>
      </c>
      <c r="C103" s="340">
        <f t="shared" si="9"/>
        <v>2.1008403361344537E-3</v>
      </c>
      <c r="D103" s="341">
        <f t="shared" si="10"/>
        <v>2.5210084033613446E-2</v>
      </c>
      <c r="E103" s="344">
        <f t="shared" si="8"/>
        <v>2.7310924369747899E-2</v>
      </c>
    </row>
    <row r="104" spans="1:5" s="7" customFormat="1" ht="13.5">
      <c r="A104" s="345"/>
      <c r="B104" s="357" t="s">
        <v>165</v>
      </c>
      <c r="C104" s="340">
        <f t="shared" si="9"/>
        <v>2.5210084033613446E-2</v>
      </c>
      <c r="D104" s="341">
        <f t="shared" si="10"/>
        <v>4.2016806722689074E-3</v>
      </c>
      <c r="E104" s="344">
        <f t="shared" si="8"/>
        <v>2.9411764705882353E-2</v>
      </c>
    </row>
    <row r="105" spans="1:5" s="7" customFormat="1" ht="13.5">
      <c r="A105" s="346"/>
      <c r="B105" s="358"/>
      <c r="C105" s="348"/>
      <c r="D105" s="349"/>
      <c r="E105" s="350"/>
    </row>
    <row r="106" spans="1:5" s="7" customFormat="1" ht="13.5">
      <c r="A106" s="1"/>
      <c r="B106" s="359" t="s">
        <v>22</v>
      </c>
      <c r="C106" s="360">
        <f t="shared" si="9"/>
        <v>0.17016806722689076</v>
      </c>
      <c r="D106" s="361">
        <f t="shared" si="10"/>
        <v>0.82983193277310929</v>
      </c>
      <c r="E106" s="362">
        <f>SUM(E75:E104)</f>
        <v>1</v>
      </c>
    </row>
    <row r="108" spans="1:5" ht="35.25" customHeight="1">
      <c r="A108" s="342" t="s">
        <v>80</v>
      </c>
      <c r="B108" s="364"/>
      <c r="C108" s="634" t="s">
        <v>101</v>
      </c>
      <c r="D108" s="635"/>
      <c r="E108" s="636"/>
    </row>
    <row r="109" spans="1:5" ht="12.75">
      <c r="A109" s="343"/>
      <c r="B109" s="365"/>
      <c r="C109" s="634" t="s">
        <v>63</v>
      </c>
      <c r="D109" s="635"/>
      <c r="E109" s="637"/>
    </row>
    <row r="110" spans="1:5" ht="12.75">
      <c r="A110" s="366"/>
      <c r="B110" s="367"/>
      <c r="C110" s="351" t="s">
        <v>57</v>
      </c>
      <c r="D110" s="352" t="s">
        <v>58</v>
      </c>
      <c r="E110" s="353" t="s">
        <v>22</v>
      </c>
    </row>
    <row r="111" spans="1:5" s="7" customFormat="1" ht="13.5">
      <c r="A111" s="363" t="s">
        <v>23</v>
      </c>
      <c r="B111" s="357" t="s">
        <v>1</v>
      </c>
      <c r="C111" s="354">
        <f>F7/$L$38</f>
        <v>5.0420168067226892E-2</v>
      </c>
      <c r="D111" s="355">
        <f>($L7-F7)/$L$38</f>
        <v>4.2016806722689074E-3</v>
      </c>
      <c r="E111" s="356">
        <f t="shared" ref="E111:E140" si="11">SUM(C111:D111)</f>
        <v>5.4621848739495799E-2</v>
      </c>
    </row>
    <row r="112" spans="1:5" s="7" customFormat="1" ht="13.5">
      <c r="A112" s="345"/>
      <c r="B112" s="357" t="s">
        <v>2</v>
      </c>
      <c r="C112" s="340">
        <f t="shared" ref="C112:C142" si="12">F8/$L$38</f>
        <v>4.6218487394957986E-2</v>
      </c>
      <c r="D112" s="341">
        <f t="shared" ref="D112:D142" si="13">($L8-F8)/$L$38</f>
        <v>1.050420168067227E-2</v>
      </c>
      <c r="E112" s="344">
        <f t="shared" si="11"/>
        <v>5.6722689075630259E-2</v>
      </c>
    </row>
    <row r="113" spans="1:5" s="7" customFormat="1" ht="13.5">
      <c r="A113" s="345"/>
      <c r="B113" s="357" t="s">
        <v>45</v>
      </c>
      <c r="C113" s="340">
        <f t="shared" si="12"/>
        <v>4.2016806722689074E-3</v>
      </c>
      <c r="D113" s="341">
        <f t="shared" si="13"/>
        <v>0</v>
      </c>
      <c r="E113" s="344">
        <f t="shared" si="11"/>
        <v>4.2016806722689074E-3</v>
      </c>
    </row>
    <row r="114" spans="1:5" s="7" customFormat="1" ht="13.5">
      <c r="A114" s="345"/>
      <c r="B114" s="357" t="s">
        <v>46</v>
      </c>
      <c r="C114" s="340">
        <f t="shared" si="12"/>
        <v>4.2016806722689074E-3</v>
      </c>
      <c r="D114" s="341">
        <f t="shared" si="13"/>
        <v>0</v>
      </c>
      <c r="E114" s="344">
        <f t="shared" si="11"/>
        <v>4.2016806722689074E-3</v>
      </c>
    </row>
    <row r="115" spans="1:5" s="7" customFormat="1" ht="13.5">
      <c r="A115" s="345"/>
      <c r="B115" s="357" t="s">
        <v>12</v>
      </c>
      <c r="C115" s="340">
        <f t="shared" si="12"/>
        <v>4.2016806722689074E-3</v>
      </c>
      <c r="D115" s="341">
        <f t="shared" si="13"/>
        <v>2.1008403361344537E-3</v>
      </c>
      <c r="E115" s="344">
        <f t="shared" si="11"/>
        <v>6.3025210084033615E-3</v>
      </c>
    </row>
    <row r="116" spans="1:5" s="7" customFormat="1" ht="13.5">
      <c r="A116" s="345"/>
      <c r="B116" s="357" t="s">
        <v>4</v>
      </c>
      <c r="C116" s="340">
        <f t="shared" si="12"/>
        <v>1.680672268907563E-2</v>
      </c>
      <c r="D116" s="341">
        <f t="shared" si="13"/>
        <v>4.2016806722689074E-3</v>
      </c>
      <c r="E116" s="344">
        <f t="shared" si="11"/>
        <v>2.1008403361344536E-2</v>
      </c>
    </row>
    <row r="117" spans="1:5" s="7" customFormat="1" ht="13.5">
      <c r="A117" s="345"/>
      <c r="B117" s="357" t="s">
        <v>6</v>
      </c>
      <c r="C117" s="340">
        <f t="shared" si="12"/>
        <v>1.050420168067227E-2</v>
      </c>
      <c r="D117" s="341">
        <f t="shared" si="13"/>
        <v>0</v>
      </c>
      <c r="E117" s="344">
        <f t="shared" si="11"/>
        <v>1.050420168067227E-2</v>
      </c>
    </row>
    <row r="118" spans="1:5" s="7" customFormat="1" ht="13.5">
      <c r="A118" s="345"/>
      <c r="B118" s="357" t="s">
        <v>8</v>
      </c>
      <c r="C118" s="340">
        <f t="shared" si="12"/>
        <v>4.2016806722689074E-3</v>
      </c>
      <c r="D118" s="341">
        <f t="shared" si="13"/>
        <v>0</v>
      </c>
      <c r="E118" s="344">
        <f t="shared" si="11"/>
        <v>4.2016806722689074E-3</v>
      </c>
    </row>
    <row r="119" spans="1:5" s="7" customFormat="1" ht="13.5">
      <c r="A119" s="345"/>
      <c r="B119" s="357" t="s">
        <v>9</v>
      </c>
      <c r="C119" s="340">
        <f t="shared" si="12"/>
        <v>2.5210084033613446E-2</v>
      </c>
      <c r="D119" s="341">
        <f t="shared" si="13"/>
        <v>2.100840336134454E-2</v>
      </c>
      <c r="E119" s="344">
        <f t="shared" si="11"/>
        <v>4.6218487394957986E-2</v>
      </c>
    </row>
    <row r="120" spans="1:5" s="7" customFormat="1" ht="13.5">
      <c r="A120" s="345"/>
      <c r="B120" s="357" t="s">
        <v>10</v>
      </c>
      <c r="C120" s="340">
        <f t="shared" si="12"/>
        <v>2.7310924369747899E-2</v>
      </c>
      <c r="D120" s="341">
        <f t="shared" si="13"/>
        <v>8.4033613445378148E-3</v>
      </c>
      <c r="E120" s="344">
        <f t="shared" si="11"/>
        <v>3.5714285714285712E-2</v>
      </c>
    </row>
    <row r="121" spans="1:5" s="7" customFormat="1" ht="13.5">
      <c r="A121" s="345"/>
      <c r="B121" s="357" t="s">
        <v>47</v>
      </c>
      <c r="C121" s="340">
        <f t="shared" si="12"/>
        <v>1.050420168067227E-2</v>
      </c>
      <c r="D121" s="341">
        <f t="shared" si="13"/>
        <v>2.1008403361344537E-3</v>
      </c>
      <c r="E121" s="344">
        <f t="shared" si="11"/>
        <v>1.2605042016806723E-2</v>
      </c>
    </row>
    <row r="122" spans="1:5" s="7" customFormat="1" ht="13.5">
      <c r="A122" s="345"/>
      <c r="B122" s="357" t="s">
        <v>5</v>
      </c>
      <c r="C122" s="340">
        <f t="shared" si="12"/>
        <v>0.12605042016806722</v>
      </c>
      <c r="D122" s="341">
        <f t="shared" si="13"/>
        <v>1.050420168067227E-2</v>
      </c>
      <c r="E122" s="344">
        <f t="shared" si="11"/>
        <v>0.13655462184873948</v>
      </c>
    </row>
    <row r="123" spans="1:5" s="7" customFormat="1" ht="13.5">
      <c r="A123" s="345"/>
      <c r="B123" s="357" t="s">
        <v>11</v>
      </c>
      <c r="C123" s="340">
        <f t="shared" si="12"/>
        <v>4.2016806722689074E-3</v>
      </c>
      <c r="D123" s="341">
        <f t="shared" si="13"/>
        <v>2.1008403361344537E-3</v>
      </c>
      <c r="E123" s="344">
        <f t="shared" si="11"/>
        <v>6.3025210084033615E-3</v>
      </c>
    </row>
    <row r="124" spans="1:5" s="7" customFormat="1" ht="13.5">
      <c r="A124" s="345"/>
      <c r="B124" s="357" t="s">
        <v>13</v>
      </c>
      <c r="C124" s="340">
        <f t="shared" si="12"/>
        <v>2.5210084033613446E-2</v>
      </c>
      <c r="D124" s="341">
        <f t="shared" si="13"/>
        <v>2.1008403361344537E-3</v>
      </c>
      <c r="E124" s="344">
        <f t="shared" si="11"/>
        <v>2.7310924369747899E-2</v>
      </c>
    </row>
    <row r="125" spans="1:5" s="7" customFormat="1" ht="13.5">
      <c r="A125" s="345"/>
      <c r="B125" s="357" t="s">
        <v>14</v>
      </c>
      <c r="C125" s="340">
        <f t="shared" si="12"/>
        <v>3.5714285714285712E-2</v>
      </c>
      <c r="D125" s="341">
        <f t="shared" si="13"/>
        <v>2.3109243697478993E-2</v>
      </c>
      <c r="E125" s="344">
        <f t="shared" si="11"/>
        <v>5.8823529411764705E-2</v>
      </c>
    </row>
    <row r="126" spans="1:5" s="7" customFormat="1" ht="13.5">
      <c r="A126" s="345"/>
      <c r="B126" s="357" t="s">
        <v>15</v>
      </c>
      <c r="C126" s="340">
        <f t="shared" si="12"/>
        <v>0.1407563025210084</v>
      </c>
      <c r="D126" s="341">
        <f t="shared" si="13"/>
        <v>1.050420168067227E-2</v>
      </c>
      <c r="E126" s="344">
        <f t="shared" si="11"/>
        <v>0.15126050420168066</v>
      </c>
    </row>
    <row r="127" spans="1:5" s="7" customFormat="1" ht="13.5">
      <c r="A127" s="345"/>
      <c r="B127" s="357" t="s">
        <v>48</v>
      </c>
      <c r="C127" s="340">
        <f t="shared" si="12"/>
        <v>4.2016806722689074E-3</v>
      </c>
      <c r="D127" s="341">
        <f t="shared" si="13"/>
        <v>0</v>
      </c>
      <c r="E127" s="344">
        <f t="shared" si="11"/>
        <v>4.2016806722689074E-3</v>
      </c>
    </row>
    <row r="128" spans="1:5" s="7" customFormat="1" ht="13.5">
      <c r="A128" s="345"/>
      <c r="B128" s="357" t="s">
        <v>16</v>
      </c>
      <c r="C128" s="340">
        <f t="shared" si="12"/>
        <v>2.1008403361344537E-3</v>
      </c>
      <c r="D128" s="341">
        <f t="shared" si="13"/>
        <v>0</v>
      </c>
      <c r="E128" s="344">
        <f t="shared" si="11"/>
        <v>2.1008403361344537E-3</v>
      </c>
    </row>
    <row r="129" spans="1:5" s="7" customFormat="1" ht="13.5">
      <c r="A129" s="345"/>
      <c r="B129" s="357" t="s">
        <v>21</v>
      </c>
      <c r="C129" s="340">
        <f t="shared" si="12"/>
        <v>6.3025210084033615E-3</v>
      </c>
      <c r="D129" s="341">
        <f t="shared" si="13"/>
        <v>0</v>
      </c>
      <c r="E129" s="344">
        <f t="shared" si="11"/>
        <v>6.3025210084033615E-3</v>
      </c>
    </row>
    <row r="130" spans="1:5" s="7" customFormat="1" ht="13.5">
      <c r="A130" s="345"/>
      <c r="B130" s="357" t="s">
        <v>17</v>
      </c>
      <c r="C130" s="340">
        <f t="shared" si="12"/>
        <v>1.8907563025210083E-2</v>
      </c>
      <c r="D130" s="341">
        <f t="shared" si="13"/>
        <v>4.2016806722689074E-3</v>
      </c>
      <c r="E130" s="344">
        <f t="shared" si="11"/>
        <v>2.3109243697478989E-2</v>
      </c>
    </row>
    <row r="131" spans="1:5" s="7" customFormat="1" ht="13.5">
      <c r="A131" s="345"/>
      <c r="B131" s="357" t="s">
        <v>18</v>
      </c>
      <c r="C131" s="340">
        <f t="shared" si="12"/>
        <v>1.2605042016806723E-2</v>
      </c>
      <c r="D131" s="341">
        <f t="shared" si="13"/>
        <v>8.4033613445378148E-3</v>
      </c>
      <c r="E131" s="344">
        <f t="shared" si="11"/>
        <v>2.100840336134454E-2</v>
      </c>
    </row>
    <row r="132" spans="1:5" s="7" customFormat="1" ht="13.5">
      <c r="A132" s="345"/>
      <c r="B132" s="357" t="s">
        <v>19</v>
      </c>
      <c r="C132" s="340">
        <f t="shared" si="12"/>
        <v>1.2605042016806723E-2</v>
      </c>
      <c r="D132" s="341">
        <f t="shared" si="13"/>
        <v>2.1008403361344537E-3</v>
      </c>
      <c r="E132" s="344">
        <f t="shared" si="11"/>
        <v>1.4705882352941176E-2</v>
      </c>
    </row>
    <row r="133" spans="1:5" s="7" customFormat="1" ht="13.5">
      <c r="A133" s="345"/>
      <c r="B133" s="357" t="s">
        <v>49</v>
      </c>
      <c r="C133" s="340">
        <f t="shared" si="12"/>
        <v>3.9915966386554619E-2</v>
      </c>
      <c r="D133" s="341">
        <f t="shared" si="13"/>
        <v>6.3025210084033615E-3</v>
      </c>
      <c r="E133" s="344">
        <f t="shared" si="11"/>
        <v>4.6218487394957979E-2</v>
      </c>
    </row>
    <row r="134" spans="1:5" s="7" customFormat="1" ht="13.5">
      <c r="A134" s="345"/>
      <c r="B134" s="357" t="s">
        <v>50</v>
      </c>
      <c r="C134" s="340">
        <f t="shared" si="12"/>
        <v>1.4705882352941176E-2</v>
      </c>
      <c r="D134" s="341">
        <f t="shared" si="13"/>
        <v>2.1008403361344537E-3</v>
      </c>
      <c r="E134" s="344">
        <f t="shared" si="11"/>
        <v>1.680672268907563E-2</v>
      </c>
    </row>
    <row r="135" spans="1:5" s="7" customFormat="1" ht="13.5">
      <c r="A135" s="345"/>
      <c r="B135" s="357" t="s">
        <v>44</v>
      </c>
      <c r="C135" s="340">
        <f t="shared" si="12"/>
        <v>1.4705882352941176E-2</v>
      </c>
      <c r="D135" s="341">
        <f t="shared" si="13"/>
        <v>0</v>
      </c>
      <c r="E135" s="344">
        <f t="shared" si="11"/>
        <v>1.4705882352941176E-2</v>
      </c>
    </row>
    <row r="136" spans="1:5" s="7" customFormat="1" ht="13.5">
      <c r="A136" s="345"/>
      <c r="B136" s="357" t="s">
        <v>20</v>
      </c>
      <c r="C136" s="340">
        <f t="shared" si="12"/>
        <v>2.9411764705882353E-2</v>
      </c>
      <c r="D136" s="341">
        <f t="shared" si="13"/>
        <v>4.2016806722689074E-3</v>
      </c>
      <c r="E136" s="344">
        <f t="shared" si="11"/>
        <v>3.3613445378151259E-2</v>
      </c>
    </row>
    <row r="137" spans="1:5" s="7" customFormat="1" ht="13.5">
      <c r="A137" s="345"/>
      <c r="B137" s="357" t="s">
        <v>7</v>
      </c>
      <c r="C137" s="340">
        <f t="shared" si="12"/>
        <v>8.4033613445378158E-2</v>
      </c>
      <c r="D137" s="341">
        <f t="shared" si="13"/>
        <v>1.680672268907563E-2</v>
      </c>
      <c r="E137" s="344">
        <f t="shared" si="11"/>
        <v>0.10084033613445378</v>
      </c>
    </row>
    <row r="138" spans="1:5" s="7" customFormat="1" ht="13.5">
      <c r="A138" s="345"/>
      <c r="B138" s="357" t="s">
        <v>29</v>
      </c>
      <c r="C138" s="340">
        <f t="shared" si="12"/>
        <v>1.680672268907563E-2</v>
      </c>
      <c r="D138" s="341">
        <f t="shared" si="13"/>
        <v>6.3025210084033615E-3</v>
      </c>
      <c r="E138" s="344">
        <f t="shared" si="11"/>
        <v>2.3109243697478993E-2</v>
      </c>
    </row>
    <row r="139" spans="1:5" s="7" customFormat="1" ht="13.5">
      <c r="A139" s="345"/>
      <c r="B139" s="357" t="s">
        <v>3</v>
      </c>
      <c r="C139" s="340">
        <f t="shared" si="12"/>
        <v>2.5210084033613446E-2</v>
      </c>
      <c r="D139" s="341">
        <f t="shared" si="13"/>
        <v>2.1008403361344537E-3</v>
      </c>
      <c r="E139" s="344">
        <f t="shared" si="11"/>
        <v>2.7310924369747899E-2</v>
      </c>
    </row>
    <row r="140" spans="1:5" s="7" customFormat="1" ht="13.5">
      <c r="A140" s="345"/>
      <c r="B140" s="357" t="s">
        <v>165</v>
      </c>
      <c r="C140" s="340">
        <f t="shared" si="12"/>
        <v>2.1008403361344537E-3</v>
      </c>
      <c r="D140" s="341">
        <f t="shared" si="13"/>
        <v>2.7310924369747899E-2</v>
      </c>
      <c r="E140" s="344">
        <f t="shared" si="11"/>
        <v>2.9411764705882353E-2</v>
      </c>
    </row>
    <row r="141" spans="1:5" s="7" customFormat="1" ht="13.5">
      <c r="A141" s="346"/>
      <c r="B141" s="358"/>
      <c r="C141" s="348"/>
      <c r="D141" s="349"/>
      <c r="E141" s="350"/>
    </row>
    <row r="142" spans="1:5" s="7" customFormat="1" ht="13.5">
      <c r="A142" s="1"/>
      <c r="B142" s="359" t="s">
        <v>22</v>
      </c>
      <c r="C142" s="360">
        <f t="shared" si="12"/>
        <v>0.81932773109243695</v>
      </c>
      <c r="D142" s="361">
        <f t="shared" si="13"/>
        <v>0.18067226890756302</v>
      </c>
      <c r="E142" s="362">
        <f>SUM(E111:E140)</f>
        <v>1</v>
      </c>
    </row>
    <row r="146" spans="1:5" ht="36.75" customHeight="1">
      <c r="A146" s="342" t="s">
        <v>80</v>
      </c>
      <c r="B146" s="364"/>
      <c r="C146" s="634" t="s">
        <v>102</v>
      </c>
      <c r="D146" s="635"/>
      <c r="E146" s="636"/>
    </row>
    <row r="147" spans="1:5" ht="12.75">
      <c r="A147" s="343"/>
      <c r="B147" s="365"/>
      <c r="C147" s="634" t="s">
        <v>63</v>
      </c>
      <c r="D147" s="635"/>
      <c r="E147" s="637"/>
    </row>
    <row r="148" spans="1:5" ht="12.75">
      <c r="A148" s="366"/>
      <c r="B148" s="367"/>
      <c r="C148" s="351" t="s">
        <v>57</v>
      </c>
      <c r="D148" s="352" t="s">
        <v>58</v>
      </c>
      <c r="E148" s="353" t="s">
        <v>22</v>
      </c>
    </row>
    <row r="149" spans="1:5" s="7" customFormat="1" ht="13.5">
      <c r="A149" s="363" t="s">
        <v>23</v>
      </c>
      <c r="B149" s="357" t="s">
        <v>1</v>
      </c>
      <c r="C149" s="354">
        <f>I7/$L$38</f>
        <v>6.3025210084033615E-3</v>
      </c>
      <c r="D149" s="355">
        <f>($L7-I7)/$L$38</f>
        <v>4.8319327731092439E-2</v>
      </c>
      <c r="E149" s="356">
        <f t="shared" ref="E149:E178" si="14">SUM(C149:D149)</f>
        <v>5.4621848739495799E-2</v>
      </c>
    </row>
    <row r="150" spans="1:5" s="7" customFormat="1" ht="13.5">
      <c r="A150" s="345"/>
      <c r="B150" s="357" t="s">
        <v>2</v>
      </c>
      <c r="C150" s="340">
        <f t="shared" ref="C150:C180" si="15">I8/$L$38</f>
        <v>1.680672268907563E-2</v>
      </c>
      <c r="D150" s="341">
        <f t="shared" ref="D150:D180" si="16">($L8-I8)/$L$38</f>
        <v>3.9915966386554619E-2</v>
      </c>
      <c r="E150" s="344">
        <f t="shared" si="14"/>
        <v>5.6722689075630245E-2</v>
      </c>
    </row>
    <row r="151" spans="1:5" s="7" customFormat="1" ht="13.5">
      <c r="A151" s="345"/>
      <c r="B151" s="357" t="s">
        <v>45</v>
      </c>
      <c r="C151" s="340">
        <f t="shared" si="15"/>
        <v>0</v>
      </c>
      <c r="D151" s="341">
        <f t="shared" si="16"/>
        <v>4.2016806722689074E-3</v>
      </c>
      <c r="E151" s="344">
        <f t="shared" si="14"/>
        <v>4.2016806722689074E-3</v>
      </c>
    </row>
    <row r="152" spans="1:5" s="7" customFormat="1" ht="13.5">
      <c r="A152" s="345"/>
      <c r="B152" s="357" t="s">
        <v>46</v>
      </c>
      <c r="C152" s="340">
        <f t="shared" si="15"/>
        <v>0</v>
      </c>
      <c r="D152" s="341">
        <f t="shared" si="16"/>
        <v>4.2016806722689074E-3</v>
      </c>
      <c r="E152" s="344">
        <f t="shared" si="14"/>
        <v>4.2016806722689074E-3</v>
      </c>
    </row>
    <row r="153" spans="1:5" s="7" customFormat="1" ht="13.5">
      <c r="A153" s="345"/>
      <c r="B153" s="357" t="s">
        <v>12</v>
      </c>
      <c r="C153" s="340">
        <f t="shared" si="15"/>
        <v>0</v>
      </c>
      <c r="D153" s="341">
        <f t="shared" si="16"/>
        <v>6.3025210084033615E-3</v>
      </c>
      <c r="E153" s="344">
        <f t="shared" si="14"/>
        <v>6.3025210084033615E-3</v>
      </c>
    </row>
    <row r="154" spans="1:5" s="7" customFormat="1" ht="13.5">
      <c r="A154" s="345"/>
      <c r="B154" s="357" t="s">
        <v>4</v>
      </c>
      <c r="C154" s="340">
        <f t="shared" si="15"/>
        <v>2.1008403361344537E-3</v>
      </c>
      <c r="D154" s="341">
        <f t="shared" si="16"/>
        <v>1.8907563025210083E-2</v>
      </c>
      <c r="E154" s="344">
        <f t="shared" si="14"/>
        <v>2.1008403361344536E-2</v>
      </c>
    </row>
    <row r="155" spans="1:5" s="7" customFormat="1" ht="13.5">
      <c r="A155" s="345"/>
      <c r="B155" s="357" t="s">
        <v>6</v>
      </c>
      <c r="C155" s="340">
        <f t="shared" si="15"/>
        <v>2.1008403361344537E-3</v>
      </c>
      <c r="D155" s="341">
        <f t="shared" si="16"/>
        <v>8.4033613445378148E-3</v>
      </c>
      <c r="E155" s="344">
        <f t="shared" si="14"/>
        <v>1.0504201680672268E-2</v>
      </c>
    </row>
    <row r="156" spans="1:5" s="7" customFormat="1" ht="13.5">
      <c r="A156" s="345"/>
      <c r="B156" s="357" t="s">
        <v>8</v>
      </c>
      <c r="C156" s="340">
        <f t="shared" si="15"/>
        <v>0</v>
      </c>
      <c r="D156" s="341">
        <f t="shared" si="16"/>
        <v>4.2016806722689074E-3</v>
      </c>
      <c r="E156" s="344">
        <f t="shared" si="14"/>
        <v>4.2016806722689074E-3</v>
      </c>
    </row>
    <row r="157" spans="1:5" s="7" customFormat="1" ht="13.5">
      <c r="A157" s="345"/>
      <c r="B157" s="357" t="s">
        <v>9</v>
      </c>
      <c r="C157" s="340">
        <f t="shared" si="15"/>
        <v>1.2605042016806723E-2</v>
      </c>
      <c r="D157" s="341">
        <f t="shared" si="16"/>
        <v>3.3613445378151259E-2</v>
      </c>
      <c r="E157" s="344">
        <f t="shared" si="14"/>
        <v>4.6218487394957986E-2</v>
      </c>
    </row>
    <row r="158" spans="1:5" s="7" customFormat="1" ht="13.5">
      <c r="A158" s="345"/>
      <c r="B158" s="357" t="s">
        <v>10</v>
      </c>
      <c r="C158" s="340">
        <f t="shared" si="15"/>
        <v>1.050420168067227E-2</v>
      </c>
      <c r="D158" s="341">
        <f t="shared" si="16"/>
        <v>2.5210084033613446E-2</v>
      </c>
      <c r="E158" s="344">
        <f t="shared" si="14"/>
        <v>3.5714285714285712E-2</v>
      </c>
    </row>
    <row r="159" spans="1:5" s="7" customFormat="1" ht="13.5">
      <c r="A159" s="345"/>
      <c r="B159" s="357" t="s">
        <v>47</v>
      </c>
      <c r="C159" s="340">
        <f t="shared" si="15"/>
        <v>0</v>
      </c>
      <c r="D159" s="341">
        <f t="shared" si="16"/>
        <v>1.2605042016806723E-2</v>
      </c>
      <c r="E159" s="344">
        <f t="shared" si="14"/>
        <v>1.2605042016806723E-2</v>
      </c>
    </row>
    <row r="160" spans="1:5" s="7" customFormat="1" ht="13.5">
      <c r="A160" s="345"/>
      <c r="B160" s="357" t="s">
        <v>5</v>
      </c>
      <c r="C160" s="340">
        <f t="shared" si="15"/>
        <v>2.3109243697478993E-2</v>
      </c>
      <c r="D160" s="341">
        <f t="shared" si="16"/>
        <v>0.1134453781512605</v>
      </c>
      <c r="E160" s="344">
        <f t="shared" si="14"/>
        <v>0.13655462184873951</v>
      </c>
    </row>
    <row r="161" spans="1:5" s="7" customFormat="1" ht="13.5">
      <c r="A161" s="345"/>
      <c r="B161" s="357" t="s">
        <v>11</v>
      </c>
      <c r="C161" s="340">
        <f t="shared" si="15"/>
        <v>0</v>
      </c>
      <c r="D161" s="341">
        <f t="shared" si="16"/>
        <v>6.3025210084033615E-3</v>
      </c>
      <c r="E161" s="344">
        <f t="shared" si="14"/>
        <v>6.3025210084033615E-3</v>
      </c>
    </row>
    <row r="162" spans="1:5" s="7" customFormat="1" ht="13.5">
      <c r="A162" s="345"/>
      <c r="B162" s="357" t="s">
        <v>13</v>
      </c>
      <c r="C162" s="340">
        <f t="shared" si="15"/>
        <v>6.3025210084033615E-3</v>
      </c>
      <c r="D162" s="341">
        <f t="shared" si="16"/>
        <v>2.100840336134454E-2</v>
      </c>
      <c r="E162" s="344">
        <f t="shared" si="14"/>
        <v>2.7310924369747899E-2</v>
      </c>
    </row>
    <row r="163" spans="1:5" s="7" customFormat="1" ht="13.5">
      <c r="A163" s="345"/>
      <c r="B163" s="357" t="s">
        <v>14</v>
      </c>
      <c r="C163" s="340">
        <f t="shared" si="15"/>
        <v>1.2605042016806723E-2</v>
      </c>
      <c r="D163" s="341">
        <f t="shared" si="16"/>
        <v>4.6218487394957986E-2</v>
      </c>
      <c r="E163" s="344">
        <f t="shared" si="14"/>
        <v>5.8823529411764705E-2</v>
      </c>
    </row>
    <row r="164" spans="1:5" s="7" customFormat="1" ht="13.5">
      <c r="A164" s="345"/>
      <c r="B164" s="357" t="s">
        <v>15</v>
      </c>
      <c r="C164" s="340">
        <f t="shared" si="15"/>
        <v>0</v>
      </c>
      <c r="D164" s="341">
        <f t="shared" si="16"/>
        <v>0.15126050420168066</v>
      </c>
      <c r="E164" s="344">
        <f t="shared" si="14"/>
        <v>0.15126050420168066</v>
      </c>
    </row>
    <row r="165" spans="1:5" s="7" customFormat="1" ht="13.5">
      <c r="A165" s="345"/>
      <c r="B165" s="357" t="s">
        <v>48</v>
      </c>
      <c r="C165" s="340">
        <f t="shared" si="15"/>
        <v>0</v>
      </c>
      <c r="D165" s="341">
        <f t="shared" si="16"/>
        <v>4.2016806722689074E-3</v>
      </c>
      <c r="E165" s="344">
        <f t="shared" si="14"/>
        <v>4.2016806722689074E-3</v>
      </c>
    </row>
    <row r="166" spans="1:5" s="7" customFormat="1" ht="13.5">
      <c r="A166" s="345"/>
      <c r="B166" s="357" t="s">
        <v>16</v>
      </c>
      <c r="C166" s="340">
        <f t="shared" si="15"/>
        <v>0</v>
      </c>
      <c r="D166" s="341">
        <f t="shared" si="16"/>
        <v>2.1008403361344537E-3</v>
      </c>
      <c r="E166" s="344">
        <f t="shared" si="14"/>
        <v>2.1008403361344537E-3</v>
      </c>
    </row>
    <row r="167" spans="1:5" s="7" customFormat="1" ht="13.5">
      <c r="A167" s="345"/>
      <c r="B167" s="357" t="s">
        <v>21</v>
      </c>
      <c r="C167" s="340">
        <f t="shared" si="15"/>
        <v>2.1008403361344537E-3</v>
      </c>
      <c r="D167" s="341">
        <f t="shared" si="16"/>
        <v>4.2016806722689074E-3</v>
      </c>
      <c r="E167" s="344">
        <f t="shared" si="14"/>
        <v>6.3025210084033615E-3</v>
      </c>
    </row>
    <row r="168" spans="1:5" s="7" customFormat="1" ht="13.5">
      <c r="A168" s="345"/>
      <c r="B168" s="357" t="s">
        <v>17</v>
      </c>
      <c r="C168" s="340">
        <f t="shared" si="15"/>
        <v>2.1008403361344537E-3</v>
      </c>
      <c r="D168" s="341">
        <f t="shared" si="16"/>
        <v>2.100840336134454E-2</v>
      </c>
      <c r="E168" s="344">
        <f t="shared" si="14"/>
        <v>2.3109243697478993E-2</v>
      </c>
    </row>
    <row r="169" spans="1:5" s="7" customFormat="1" ht="13.5">
      <c r="A169" s="345"/>
      <c r="B169" s="357" t="s">
        <v>18</v>
      </c>
      <c r="C169" s="340">
        <f t="shared" si="15"/>
        <v>8.4033613445378148E-3</v>
      </c>
      <c r="D169" s="341">
        <f t="shared" si="16"/>
        <v>1.2605042016806723E-2</v>
      </c>
      <c r="E169" s="344">
        <f t="shared" si="14"/>
        <v>2.100840336134454E-2</v>
      </c>
    </row>
    <row r="170" spans="1:5" s="7" customFormat="1" ht="13.5">
      <c r="A170" s="345"/>
      <c r="B170" s="357" t="s">
        <v>19</v>
      </c>
      <c r="C170" s="340">
        <f t="shared" si="15"/>
        <v>2.1008403361344537E-3</v>
      </c>
      <c r="D170" s="341">
        <f t="shared" si="16"/>
        <v>1.2605042016806723E-2</v>
      </c>
      <c r="E170" s="344">
        <f t="shared" si="14"/>
        <v>1.4705882352941176E-2</v>
      </c>
    </row>
    <row r="171" spans="1:5" s="7" customFormat="1" ht="13.5">
      <c r="A171" s="345"/>
      <c r="B171" s="357" t="s">
        <v>49</v>
      </c>
      <c r="C171" s="340">
        <f t="shared" si="15"/>
        <v>8.4033613445378148E-3</v>
      </c>
      <c r="D171" s="341">
        <f t="shared" si="16"/>
        <v>3.7815126050420166E-2</v>
      </c>
      <c r="E171" s="344">
        <f t="shared" si="14"/>
        <v>4.6218487394957979E-2</v>
      </c>
    </row>
    <row r="172" spans="1:5" s="7" customFormat="1" ht="13.5">
      <c r="A172" s="345"/>
      <c r="B172" s="357" t="s">
        <v>50</v>
      </c>
      <c r="C172" s="340">
        <f t="shared" si="15"/>
        <v>2.1008403361344537E-3</v>
      </c>
      <c r="D172" s="341">
        <f t="shared" si="16"/>
        <v>1.4705882352941176E-2</v>
      </c>
      <c r="E172" s="344">
        <f t="shared" si="14"/>
        <v>1.680672268907563E-2</v>
      </c>
    </row>
    <row r="173" spans="1:5" s="7" customFormat="1" ht="13.5">
      <c r="A173" s="345"/>
      <c r="B173" s="357" t="s">
        <v>44</v>
      </c>
      <c r="C173" s="340">
        <f t="shared" si="15"/>
        <v>0</v>
      </c>
      <c r="D173" s="341">
        <f t="shared" si="16"/>
        <v>1.4705882352941176E-2</v>
      </c>
      <c r="E173" s="344">
        <f t="shared" si="14"/>
        <v>1.4705882352941176E-2</v>
      </c>
    </row>
    <row r="174" spans="1:5" s="7" customFormat="1" ht="13.5">
      <c r="A174" s="345"/>
      <c r="B174" s="357" t="s">
        <v>20</v>
      </c>
      <c r="C174" s="340">
        <f t="shared" si="15"/>
        <v>2.1008403361344537E-3</v>
      </c>
      <c r="D174" s="341">
        <f t="shared" si="16"/>
        <v>3.1512605042016806E-2</v>
      </c>
      <c r="E174" s="344">
        <f t="shared" si="14"/>
        <v>3.3613445378151259E-2</v>
      </c>
    </row>
    <row r="175" spans="1:5" s="7" customFormat="1" ht="13.5">
      <c r="A175" s="345"/>
      <c r="B175" s="357" t="s">
        <v>7</v>
      </c>
      <c r="C175" s="340">
        <f t="shared" si="15"/>
        <v>2.3109243697478993E-2</v>
      </c>
      <c r="D175" s="341">
        <f t="shared" si="16"/>
        <v>7.7731092436974791E-2</v>
      </c>
      <c r="E175" s="344">
        <f t="shared" si="14"/>
        <v>0.10084033613445378</v>
      </c>
    </row>
    <row r="176" spans="1:5" s="7" customFormat="1" ht="13.5">
      <c r="A176" s="345"/>
      <c r="B176" s="357" t="s">
        <v>29</v>
      </c>
      <c r="C176" s="340">
        <f t="shared" si="15"/>
        <v>4.2016806722689074E-3</v>
      </c>
      <c r="D176" s="341">
        <f t="shared" si="16"/>
        <v>1.8907563025210083E-2</v>
      </c>
      <c r="E176" s="344">
        <f t="shared" si="14"/>
        <v>2.3109243697478989E-2</v>
      </c>
    </row>
    <row r="177" spans="1:11" s="7" customFormat="1" ht="13.5">
      <c r="A177" s="345"/>
      <c r="B177" s="357" t="s">
        <v>3</v>
      </c>
      <c r="C177" s="340">
        <f t="shared" si="15"/>
        <v>0</v>
      </c>
      <c r="D177" s="341">
        <f t="shared" si="16"/>
        <v>2.7310924369747899E-2</v>
      </c>
      <c r="E177" s="344">
        <f t="shared" si="14"/>
        <v>2.7310924369747899E-2</v>
      </c>
    </row>
    <row r="178" spans="1:11" s="7" customFormat="1" ht="13.5">
      <c r="A178" s="345"/>
      <c r="B178" s="357" t="s">
        <v>165</v>
      </c>
      <c r="C178" s="340">
        <f t="shared" si="15"/>
        <v>1.2605042016806723E-2</v>
      </c>
      <c r="D178" s="341">
        <f t="shared" si="16"/>
        <v>1.680672268907563E-2</v>
      </c>
      <c r="E178" s="344">
        <f t="shared" si="14"/>
        <v>2.9411764705882353E-2</v>
      </c>
    </row>
    <row r="179" spans="1:11" s="7" customFormat="1" ht="13.5">
      <c r="A179" s="346"/>
      <c r="B179" s="358"/>
      <c r="C179" s="348"/>
      <c r="D179" s="349"/>
      <c r="E179" s="350"/>
    </row>
    <row r="180" spans="1:11" s="7" customFormat="1" ht="13.5">
      <c r="A180" s="1"/>
      <c r="B180" s="359" t="s">
        <v>22</v>
      </c>
      <c r="C180" s="360">
        <f t="shared" si="15"/>
        <v>0.15966386554621848</v>
      </c>
      <c r="D180" s="361">
        <f t="shared" si="16"/>
        <v>0.84033613445378152</v>
      </c>
      <c r="E180" s="362">
        <f>SUM(E149:E178)</f>
        <v>1</v>
      </c>
    </row>
    <row r="181" spans="1:11">
      <c r="B181" s="60"/>
    </row>
    <row r="184" spans="1:11" ht="12.75" customHeight="1">
      <c r="A184" s="173" t="s">
        <v>66</v>
      </c>
    </row>
    <row r="186" spans="1:11">
      <c r="A186" s="379"/>
      <c r="B186" s="380"/>
      <c r="C186" s="672" t="s">
        <v>99</v>
      </c>
      <c r="D186" s="673"/>
      <c r="E186" s="673"/>
      <c r="F186" s="673"/>
      <c r="G186" s="673"/>
      <c r="H186" s="673"/>
      <c r="I186" s="673"/>
      <c r="J186" s="673"/>
      <c r="K186" s="674"/>
    </row>
    <row r="187" spans="1:11" ht="33.75" customHeight="1">
      <c r="A187" s="379"/>
      <c r="B187" s="380"/>
      <c r="C187" s="666" t="s">
        <v>100</v>
      </c>
      <c r="D187" s="667"/>
      <c r="E187" s="668"/>
      <c r="F187" s="669" t="s">
        <v>101</v>
      </c>
      <c r="G187" s="670"/>
      <c r="H187" s="671"/>
      <c r="I187" s="670" t="s">
        <v>102</v>
      </c>
      <c r="J187" s="670"/>
      <c r="K187" s="671"/>
    </row>
    <row r="188" spans="1:11">
      <c r="A188" s="363"/>
      <c r="B188" s="381"/>
      <c r="C188" s="660" t="s">
        <v>67</v>
      </c>
      <c r="D188" s="661"/>
      <c r="E188" s="662"/>
      <c r="F188" s="663" t="s">
        <v>67</v>
      </c>
      <c r="G188" s="664"/>
      <c r="H188" s="665"/>
      <c r="I188" s="664" t="s">
        <v>67</v>
      </c>
      <c r="J188" s="664"/>
      <c r="K188" s="665"/>
    </row>
    <row r="189" spans="1:11">
      <c r="A189" s="363"/>
      <c r="B189" s="381"/>
      <c r="C189" s="386" t="s">
        <v>75</v>
      </c>
      <c r="D189" s="387">
        <v>2010</v>
      </c>
      <c r="E189" s="388">
        <v>2005</v>
      </c>
      <c r="F189" s="386" t="s">
        <v>75</v>
      </c>
      <c r="G189" s="387">
        <v>2010</v>
      </c>
      <c r="H189" s="388">
        <v>2005</v>
      </c>
      <c r="I189" s="387" t="s">
        <v>75</v>
      </c>
      <c r="J189" s="387">
        <v>2010</v>
      </c>
      <c r="K189" s="388">
        <v>2005</v>
      </c>
    </row>
    <row r="190" spans="1:11" ht="13.5">
      <c r="A190" s="363"/>
      <c r="B190" s="339" t="s">
        <v>1</v>
      </c>
      <c r="C190" s="317">
        <f t="shared" ref="C190:D219" si="17">C7</f>
        <v>2</v>
      </c>
      <c r="D190" s="318">
        <f t="shared" si="17"/>
        <v>7.6923076923076927E-2</v>
      </c>
      <c r="E190" s="573">
        <v>5.6000000000000001E-2</v>
      </c>
      <c r="F190" s="317">
        <f t="shared" ref="F190:G219" si="18">F7</f>
        <v>24</v>
      </c>
      <c r="G190" s="318">
        <f t="shared" si="18"/>
        <v>0.92307692307692313</v>
      </c>
      <c r="H190" s="573">
        <v>0.94399999999999995</v>
      </c>
      <c r="I190" s="317">
        <f t="shared" ref="I190:J219" si="19">I7</f>
        <v>3</v>
      </c>
      <c r="J190" s="318">
        <f t="shared" si="19"/>
        <v>0.11538461538461539</v>
      </c>
      <c r="K190" s="573">
        <v>0.111</v>
      </c>
    </row>
    <row r="191" spans="1:11" ht="13.5">
      <c r="A191" s="363"/>
      <c r="B191" s="339" t="s">
        <v>2</v>
      </c>
      <c r="C191" s="324">
        <f t="shared" si="17"/>
        <v>3</v>
      </c>
      <c r="D191" s="325">
        <f t="shared" si="17"/>
        <v>0.1111111111111111</v>
      </c>
      <c r="E191" s="574">
        <v>0.375</v>
      </c>
      <c r="F191" s="324">
        <f t="shared" si="18"/>
        <v>22</v>
      </c>
      <c r="G191" s="325">
        <f t="shared" si="18"/>
        <v>0.81481481481481477</v>
      </c>
      <c r="H191" s="574">
        <v>0.625</v>
      </c>
      <c r="I191" s="324">
        <f t="shared" si="19"/>
        <v>8</v>
      </c>
      <c r="J191" s="325">
        <f t="shared" si="19"/>
        <v>0.29629629629629628</v>
      </c>
      <c r="K191" s="574">
        <v>0</v>
      </c>
    </row>
    <row r="192" spans="1:11" ht="13.5">
      <c r="A192" s="363"/>
      <c r="B192" s="339" t="s">
        <v>45</v>
      </c>
      <c r="C192" s="324">
        <f t="shared" si="17"/>
        <v>0</v>
      </c>
      <c r="D192" s="325">
        <f t="shared" si="17"/>
        <v>0</v>
      </c>
      <c r="E192" s="574"/>
      <c r="F192" s="324">
        <f t="shared" si="18"/>
        <v>2</v>
      </c>
      <c r="G192" s="325">
        <f t="shared" si="18"/>
        <v>1</v>
      </c>
      <c r="H192" s="574"/>
      <c r="I192" s="324">
        <f t="shared" si="19"/>
        <v>0</v>
      </c>
      <c r="J192" s="325">
        <f t="shared" si="19"/>
        <v>0</v>
      </c>
      <c r="K192" s="574"/>
    </row>
    <row r="193" spans="1:11" ht="13.5">
      <c r="A193" s="363"/>
      <c r="B193" s="339" t="s">
        <v>46</v>
      </c>
      <c r="C193" s="324">
        <f t="shared" si="17"/>
        <v>0</v>
      </c>
      <c r="D193" s="325">
        <f t="shared" si="17"/>
        <v>0</v>
      </c>
      <c r="E193" s="574"/>
      <c r="F193" s="324">
        <f t="shared" si="18"/>
        <v>2</v>
      </c>
      <c r="G193" s="325">
        <f t="shared" si="18"/>
        <v>1</v>
      </c>
      <c r="H193" s="574"/>
      <c r="I193" s="324">
        <f t="shared" si="19"/>
        <v>0</v>
      </c>
      <c r="J193" s="325">
        <f t="shared" si="19"/>
        <v>0</v>
      </c>
      <c r="K193" s="574"/>
    </row>
    <row r="194" spans="1:11" ht="13.5">
      <c r="A194" s="363"/>
      <c r="B194" s="339" t="s">
        <v>12</v>
      </c>
      <c r="C194" s="324">
        <f t="shared" si="17"/>
        <v>1</v>
      </c>
      <c r="D194" s="325">
        <f t="shared" si="17"/>
        <v>0.33333333333333331</v>
      </c>
      <c r="E194" s="574">
        <v>0</v>
      </c>
      <c r="F194" s="324">
        <f t="shared" si="18"/>
        <v>2</v>
      </c>
      <c r="G194" s="325">
        <f t="shared" si="18"/>
        <v>0.66666666666666663</v>
      </c>
      <c r="H194" s="574">
        <v>0.75</v>
      </c>
      <c r="I194" s="324">
        <f t="shared" si="19"/>
        <v>0</v>
      </c>
      <c r="J194" s="325">
        <f t="shared" si="19"/>
        <v>0</v>
      </c>
      <c r="K194" s="574">
        <v>0.25</v>
      </c>
    </row>
    <row r="195" spans="1:11" ht="13.5">
      <c r="A195" s="363"/>
      <c r="B195" s="339" t="s">
        <v>4</v>
      </c>
      <c r="C195" s="324">
        <f t="shared" si="17"/>
        <v>1</v>
      </c>
      <c r="D195" s="325">
        <f t="shared" si="17"/>
        <v>0.1</v>
      </c>
      <c r="E195" s="574">
        <v>4.4999999999999998E-2</v>
      </c>
      <c r="F195" s="324">
        <f t="shared" si="18"/>
        <v>8</v>
      </c>
      <c r="G195" s="325">
        <f t="shared" si="18"/>
        <v>0.8</v>
      </c>
      <c r="H195" s="574">
        <v>0.68200000000000005</v>
      </c>
      <c r="I195" s="324">
        <f t="shared" si="19"/>
        <v>1</v>
      </c>
      <c r="J195" s="325">
        <f t="shared" si="19"/>
        <v>0.1</v>
      </c>
      <c r="K195" s="574">
        <v>0.27300000000000002</v>
      </c>
    </row>
    <row r="196" spans="1:11" ht="13.5">
      <c r="A196" s="363"/>
      <c r="B196" s="339" t="s">
        <v>6</v>
      </c>
      <c r="C196" s="324">
        <f t="shared" si="17"/>
        <v>1</v>
      </c>
      <c r="D196" s="325">
        <f t="shared" si="17"/>
        <v>0.2</v>
      </c>
      <c r="E196" s="574">
        <v>0</v>
      </c>
      <c r="F196" s="324">
        <f t="shared" si="18"/>
        <v>5</v>
      </c>
      <c r="G196" s="325">
        <f t="shared" si="18"/>
        <v>1</v>
      </c>
      <c r="H196" s="574">
        <v>1</v>
      </c>
      <c r="I196" s="324">
        <f t="shared" si="19"/>
        <v>1</v>
      </c>
      <c r="J196" s="325">
        <f t="shared" si="19"/>
        <v>0.2</v>
      </c>
      <c r="K196" s="574">
        <v>0.111</v>
      </c>
    </row>
    <row r="197" spans="1:11" ht="13.5">
      <c r="A197" s="363"/>
      <c r="B197" s="339" t="s">
        <v>8</v>
      </c>
      <c r="C197" s="324">
        <f t="shared" si="17"/>
        <v>0</v>
      </c>
      <c r="D197" s="325">
        <f t="shared" si="17"/>
        <v>0</v>
      </c>
      <c r="E197" s="574">
        <v>0</v>
      </c>
      <c r="F197" s="324">
        <f t="shared" si="18"/>
        <v>2</v>
      </c>
      <c r="G197" s="325">
        <f t="shared" si="18"/>
        <v>1</v>
      </c>
      <c r="H197" s="574">
        <v>1</v>
      </c>
      <c r="I197" s="324">
        <f t="shared" si="19"/>
        <v>0</v>
      </c>
      <c r="J197" s="325">
        <f t="shared" si="19"/>
        <v>0</v>
      </c>
      <c r="K197" s="574">
        <v>0</v>
      </c>
    </row>
    <row r="198" spans="1:11" ht="13.5">
      <c r="A198" s="363"/>
      <c r="B198" s="339" t="s">
        <v>9</v>
      </c>
      <c r="C198" s="324">
        <f t="shared" si="17"/>
        <v>6</v>
      </c>
      <c r="D198" s="325">
        <f t="shared" si="17"/>
        <v>0.27272727272727271</v>
      </c>
      <c r="E198" s="574">
        <v>0.125</v>
      </c>
      <c r="F198" s="324">
        <f t="shared" si="18"/>
        <v>12</v>
      </c>
      <c r="G198" s="325">
        <f t="shared" si="18"/>
        <v>0.54545454545454541</v>
      </c>
      <c r="H198" s="574">
        <v>0.75</v>
      </c>
      <c r="I198" s="324">
        <f t="shared" si="19"/>
        <v>6</v>
      </c>
      <c r="J198" s="325">
        <f t="shared" si="19"/>
        <v>0.27272727272727271</v>
      </c>
      <c r="K198" s="574">
        <v>0.188</v>
      </c>
    </row>
    <row r="199" spans="1:11" ht="13.5">
      <c r="A199" s="363"/>
      <c r="B199" s="339" t="s">
        <v>10</v>
      </c>
      <c r="C199" s="324">
        <f t="shared" si="17"/>
        <v>2</v>
      </c>
      <c r="D199" s="325">
        <f t="shared" si="17"/>
        <v>0.11764705882352941</v>
      </c>
      <c r="E199" s="574">
        <v>0</v>
      </c>
      <c r="F199" s="324">
        <f t="shared" si="18"/>
        <v>13</v>
      </c>
      <c r="G199" s="325">
        <f t="shared" si="18"/>
        <v>0.76470588235294112</v>
      </c>
      <c r="H199" s="574">
        <v>1</v>
      </c>
      <c r="I199" s="324">
        <f t="shared" si="19"/>
        <v>5</v>
      </c>
      <c r="J199" s="325">
        <f t="shared" si="19"/>
        <v>0.29411764705882354</v>
      </c>
      <c r="K199" s="574">
        <v>0</v>
      </c>
    </row>
    <row r="200" spans="1:11" ht="13.5">
      <c r="A200" s="363"/>
      <c r="B200" s="339" t="s">
        <v>47</v>
      </c>
      <c r="C200" s="324">
        <f t="shared" si="17"/>
        <v>1</v>
      </c>
      <c r="D200" s="325">
        <f t="shared" si="17"/>
        <v>0.16666666666666666</v>
      </c>
      <c r="E200" s="574"/>
      <c r="F200" s="324">
        <f t="shared" si="18"/>
        <v>5</v>
      </c>
      <c r="G200" s="325">
        <f t="shared" si="18"/>
        <v>0.83333333333333337</v>
      </c>
      <c r="H200" s="574"/>
      <c r="I200" s="324">
        <f t="shared" si="19"/>
        <v>0</v>
      </c>
      <c r="J200" s="325">
        <f t="shared" si="19"/>
        <v>0</v>
      </c>
      <c r="K200" s="574"/>
    </row>
    <row r="201" spans="1:11" ht="13.5">
      <c r="A201" s="363"/>
      <c r="B201" s="339" t="s">
        <v>5</v>
      </c>
      <c r="C201" s="324">
        <f t="shared" si="17"/>
        <v>9</v>
      </c>
      <c r="D201" s="325">
        <f t="shared" si="17"/>
        <v>0.13846153846153847</v>
      </c>
      <c r="E201" s="574">
        <v>9.1999999999999998E-2</v>
      </c>
      <c r="F201" s="324">
        <f t="shared" si="18"/>
        <v>60</v>
      </c>
      <c r="G201" s="325">
        <f t="shared" si="18"/>
        <v>0.92307692307692313</v>
      </c>
      <c r="H201" s="574">
        <v>0.93100000000000005</v>
      </c>
      <c r="I201" s="324">
        <f t="shared" si="19"/>
        <v>11</v>
      </c>
      <c r="J201" s="325">
        <f t="shared" si="19"/>
        <v>0.16923076923076924</v>
      </c>
      <c r="K201" s="574">
        <v>2.3E-2</v>
      </c>
    </row>
    <row r="202" spans="1:11" ht="13.5">
      <c r="A202" s="363"/>
      <c r="B202" s="339" t="s">
        <v>11</v>
      </c>
      <c r="C202" s="324">
        <f t="shared" si="17"/>
        <v>1</v>
      </c>
      <c r="D202" s="325">
        <f t="shared" si="17"/>
        <v>0.33333333333333331</v>
      </c>
      <c r="E202" s="574">
        <v>0.2</v>
      </c>
      <c r="F202" s="324">
        <f t="shared" si="18"/>
        <v>2</v>
      </c>
      <c r="G202" s="325">
        <f t="shared" si="18"/>
        <v>0.66666666666666663</v>
      </c>
      <c r="H202" s="574">
        <v>1</v>
      </c>
      <c r="I202" s="324">
        <f t="shared" si="19"/>
        <v>0</v>
      </c>
      <c r="J202" s="325">
        <f t="shared" si="19"/>
        <v>0</v>
      </c>
      <c r="K202" s="574">
        <v>0</v>
      </c>
    </row>
    <row r="203" spans="1:11" ht="13.5">
      <c r="A203" s="363"/>
      <c r="B203" s="339" t="s">
        <v>13</v>
      </c>
      <c r="C203" s="324">
        <f t="shared" si="17"/>
        <v>1</v>
      </c>
      <c r="D203" s="325">
        <f t="shared" si="17"/>
        <v>7.6923076923076927E-2</v>
      </c>
      <c r="E203" s="574">
        <v>0</v>
      </c>
      <c r="F203" s="324">
        <f t="shared" si="18"/>
        <v>12</v>
      </c>
      <c r="G203" s="325">
        <f t="shared" si="18"/>
        <v>0.92307692307692313</v>
      </c>
      <c r="H203" s="574">
        <v>1</v>
      </c>
      <c r="I203" s="324">
        <f t="shared" si="19"/>
        <v>3</v>
      </c>
      <c r="J203" s="325">
        <f t="shared" si="19"/>
        <v>0.23076923076923078</v>
      </c>
      <c r="K203" s="574">
        <v>0</v>
      </c>
    </row>
    <row r="204" spans="1:11" ht="13.5">
      <c r="A204" s="363"/>
      <c r="B204" s="339" t="s">
        <v>14</v>
      </c>
      <c r="C204" s="324">
        <f t="shared" si="17"/>
        <v>13</v>
      </c>
      <c r="D204" s="325">
        <f t="shared" si="17"/>
        <v>0.4642857142857143</v>
      </c>
      <c r="E204" s="574">
        <v>0.45</v>
      </c>
      <c r="F204" s="324">
        <f t="shared" si="18"/>
        <v>17</v>
      </c>
      <c r="G204" s="325">
        <f t="shared" si="18"/>
        <v>0.6071428571428571</v>
      </c>
      <c r="H204" s="574">
        <v>0.52500000000000002</v>
      </c>
      <c r="I204" s="324">
        <f t="shared" si="19"/>
        <v>6</v>
      </c>
      <c r="J204" s="325">
        <f t="shared" si="19"/>
        <v>0.21428571428571427</v>
      </c>
      <c r="K204" s="574">
        <v>0.1</v>
      </c>
    </row>
    <row r="205" spans="1:11" ht="13.5">
      <c r="A205" s="363"/>
      <c r="B205" s="339" t="s">
        <v>15</v>
      </c>
      <c r="C205" s="324">
        <f t="shared" si="17"/>
        <v>5</v>
      </c>
      <c r="D205" s="325">
        <f t="shared" si="17"/>
        <v>6.9444444444444448E-2</v>
      </c>
      <c r="E205" s="574">
        <v>7.6999999999999999E-2</v>
      </c>
      <c r="F205" s="324">
        <f t="shared" si="18"/>
        <v>67</v>
      </c>
      <c r="G205" s="325">
        <f t="shared" si="18"/>
        <v>0.93055555555555558</v>
      </c>
      <c r="H205" s="574">
        <v>0.92300000000000004</v>
      </c>
      <c r="I205" s="324">
        <f t="shared" si="19"/>
        <v>0</v>
      </c>
      <c r="J205" s="325">
        <f t="shared" si="19"/>
        <v>0</v>
      </c>
      <c r="K205" s="574">
        <v>2.5999999999999999E-2</v>
      </c>
    </row>
    <row r="206" spans="1:11" ht="13.5">
      <c r="A206" s="363"/>
      <c r="B206" s="339" t="s">
        <v>48</v>
      </c>
      <c r="C206" s="324">
        <f t="shared" si="17"/>
        <v>0</v>
      </c>
      <c r="D206" s="325">
        <f t="shared" si="17"/>
        <v>0</v>
      </c>
      <c r="E206" s="574"/>
      <c r="F206" s="324">
        <f t="shared" si="18"/>
        <v>2</v>
      </c>
      <c r="G206" s="325">
        <f t="shared" si="18"/>
        <v>1</v>
      </c>
      <c r="H206" s="574"/>
      <c r="I206" s="324">
        <f t="shared" si="19"/>
        <v>0</v>
      </c>
      <c r="J206" s="325">
        <f t="shared" si="19"/>
        <v>0</v>
      </c>
      <c r="K206" s="574"/>
    </row>
    <row r="207" spans="1:11" ht="13.5">
      <c r="A207" s="363"/>
      <c r="B207" s="339" t="s">
        <v>16</v>
      </c>
      <c r="C207" s="324">
        <f t="shared" si="17"/>
        <v>0</v>
      </c>
      <c r="D207" s="325">
        <f t="shared" si="17"/>
        <v>0</v>
      </c>
      <c r="E207" s="574">
        <v>0</v>
      </c>
      <c r="F207" s="324">
        <f t="shared" si="18"/>
        <v>1</v>
      </c>
      <c r="G207" s="325">
        <f t="shared" si="18"/>
        <v>1</v>
      </c>
      <c r="H207" s="574">
        <v>1</v>
      </c>
      <c r="I207" s="324">
        <f t="shared" si="19"/>
        <v>0</v>
      </c>
      <c r="J207" s="325">
        <f t="shared" si="19"/>
        <v>0</v>
      </c>
      <c r="K207" s="574">
        <v>0</v>
      </c>
    </row>
    <row r="208" spans="1:11" ht="13.5">
      <c r="A208" s="363"/>
      <c r="B208" s="339" t="s">
        <v>21</v>
      </c>
      <c r="C208" s="324">
        <f t="shared" si="17"/>
        <v>0</v>
      </c>
      <c r="D208" s="325">
        <f t="shared" si="17"/>
        <v>0</v>
      </c>
      <c r="E208" s="574">
        <v>0</v>
      </c>
      <c r="F208" s="324">
        <f t="shared" si="18"/>
        <v>3</v>
      </c>
      <c r="G208" s="325">
        <f t="shared" si="18"/>
        <v>1</v>
      </c>
      <c r="H208" s="574">
        <v>1</v>
      </c>
      <c r="I208" s="324">
        <f t="shared" si="19"/>
        <v>1</v>
      </c>
      <c r="J208" s="325">
        <f t="shared" si="19"/>
        <v>0.33333333333333331</v>
      </c>
      <c r="K208" s="574">
        <v>0</v>
      </c>
    </row>
    <row r="209" spans="1:11" ht="13.5">
      <c r="A209" s="363"/>
      <c r="B209" s="339" t="s">
        <v>17</v>
      </c>
      <c r="C209" s="324">
        <f t="shared" si="17"/>
        <v>3</v>
      </c>
      <c r="D209" s="325">
        <f t="shared" si="17"/>
        <v>0.27272727272727271</v>
      </c>
      <c r="E209" s="574">
        <v>0.16</v>
      </c>
      <c r="F209" s="324">
        <f t="shared" si="18"/>
        <v>9</v>
      </c>
      <c r="G209" s="325">
        <f t="shared" si="18"/>
        <v>0.81818181818181823</v>
      </c>
      <c r="H209" s="574">
        <v>0.84</v>
      </c>
      <c r="I209" s="324">
        <f t="shared" si="19"/>
        <v>1</v>
      </c>
      <c r="J209" s="325">
        <f t="shared" si="19"/>
        <v>9.0909090909090912E-2</v>
      </c>
      <c r="K209" s="574">
        <v>0.08</v>
      </c>
    </row>
    <row r="210" spans="1:11" ht="13.5">
      <c r="A210" s="363"/>
      <c r="B210" s="339" t="s">
        <v>18</v>
      </c>
      <c r="C210" s="324">
        <f t="shared" si="17"/>
        <v>3</v>
      </c>
      <c r="D210" s="325">
        <f t="shared" si="17"/>
        <v>0.3</v>
      </c>
      <c r="E210" s="574">
        <v>0</v>
      </c>
      <c r="F210" s="324">
        <f t="shared" si="18"/>
        <v>6</v>
      </c>
      <c r="G210" s="325">
        <f t="shared" si="18"/>
        <v>0.6</v>
      </c>
      <c r="H210" s="574">
        <v>0.8</v>
      </c>
      <c r="I210" s="324">
        <f t="shared" si="19"/>
        <v>4</v>
      </c>
      <c r="J210" s="325">
        <f t="shared" si="19"/>
        <v>0.4</v>
      </c>
      <c r="K210" s="574">
        <v>0.4</v>
      </c>
    </row>
    <row r="211" spans="1:11" ht="13.5">
      <c r="A211" s="363"/>
      <c r="B211" s="339" t="s">
        <v>19</v>
      </c>
      <c r="C211" s="324">
        <f t="shared" si="17"/>
        <v>1</v>
      </c>
      <c r="D211" s="325">
        <f t="shared" si="17"/>
        <v>0.14285714285714285</v>
      </c>
      <c r="E211" s="574">
        <v>0</v>
      </c>
      <c r="F211" s="324">
        <f t="shared" si="18"/>
        <v>6</v>
      </c>
      <c r="G211" s="325">
        <f t="shared" si="18"/>
        <v>0.8571428571428571</v>
      </c>
      <c r="H211" s="574">
        <v>0.5</v>
      </c>
      <c r="I211" s="324">
        <f t="shared" si="19"/>
        <v>1</v>
      </c>
      <c r="J211" s="325">
        <f t="shared" si="19"/>
        <v>0.14285714285714285</v>
      </c>
      <c r="K211" s="574">
        <v>0.5</v>
      </c>
    </row>
    <row r="212" spans="1:11" ht="13.5">
      <c r="A212" s="363"/>
      <c r="B212" s="339" t="s">
        <v>49</v>
      </c>
      <c r="C212" s="324">
        <f t="shared" si="17"/>
        <v>3</v>
      </c>
      <c r="D212" s="325">
        <f t="shared" si="17"/>
        <v>0.13636363636363635</v>
      </c>
      <c r="E212" s="574"/>
      <c r="F212" s="324">
        <f t="shared" si="18"/>
        <v>19</v>
      </c>
      <c r="G212" s="325">
        <f t="shared" si="18"/>
        <v>0.86363636363636365</v>
      </c>
      <c r="H212" s="574"/>
      <c r="I212" s="324">
        <f t="shared" si="19"/>
        <v>4</v>
      </c>
      <c r="J212" s="325">
        <f t="shared" si="19"/>
        <v>0.18181818181818182</v>
      </c>
      <c r="K212" s="574"/>
    </row>
    <row r="213" spans="1:11" ht="13.5">
      <c r="A213" s="363"/>
      <c r="B213" s="339" t="s">
        <v>50</v>
      </c>
      <c r="C213" s="324">
        <f t="shared" si="17"/>
        <v>1</v>
      </c>
      <c r="D213" s="325">
        <f t="shared" si="17"/>
        <v>0.125</v>
      </c>
      <c r="E213" s="574"/>
      <c r="F213" s="324">
        <f t="shared" si="18"/>
        <v>7</v>
      </c>
      <c r="G213" s="325">
        <f t="shared" si="18"/>
        <v>0.875</v>
      </c>
      <c r="H213" s="574"/>
      <c r="I213" s="324">
        <f t="shared" si="19"/>
        <v>1</v>
      </c>
      <c r="J213" s="325">
        <f t="shared" si="19"/>
        <v>0.125</v>
      </c>
      <c r="K213" s="574"/>
    </row>
    <row r="214" spans="1:11" ht="13.5">
      <c r="A214" s="363"/>
      <c r="B214" s="339" t="s">
        <v>44</v>
      </c>
      <c r="C214" s="324">
        <f t="shared" si="17"/>
        <v>1</v>
      </c>
      <c r="D214" s="325">
        <f t="shared" si="17"/>
        <v>0.14285714285714285</v>
      </c>
      <c r="E214" s="574">
        <v>0</v>
      </c>
      <c r="F214" s="324">
        <f t="shared" si="18"/>
        <v>7</v>
      </c>
      <c r="G214" s="325">
        <f t="shared" si="18"/>
        <v>1</v>
      </c>
      <c r="H214" s="574">
        <v>1</v>
      </c>
      <c r="I214" s="324">
        <f t="shared" si="19"/>
        <v>0</v>
      </c>
      <c r="J214" s="325">
        <f t="shared" si="19"/>
        <v>0</v>
      </c>
      <c r="K214" s="574">
        <v>0</v>
      </c>
    </row>
    <row r="215" spans="1:11" ht="13.5">
      <c r="A215" s="363"/>
      <c r="B215" s="339" t="s">
        <v>20</v>
      </c>
      <c r="C215" s="324">
        <f t="shared" si="17"/>
        <v>2</v>
      </c>
      <c r="D215" s="325">
        <f t="shared" si="17"/>
        <v>0.125</v>
      </c>
      <c r="E215" s="574">
        <v>7.6999999999999999E-2</v>
      </c>
      <c r="F215" s="324">
        <f t="shared" si="18"/>
        <v>14</v>
      </c>
      <c r="G215" s="325">
        <f t="shared" si="18"/>
        <v>0.875</v>
      </c>
      <c r="H215" s="574">
        <v>0.84599999999999997</v>
      </c>
      <c r="I215" s="324">
        <f t="shared" si="19"/>
        <v>1</v>
      </c>
      <c r="J215" s="325">
        <f t="shared" si="19"/>
        <v>6.25E-2</v>
      </c>
      <c r="K215" s="574">
        <v>0.154</v>
      </c>
    </row>
    <row r="216" spans="1:11" ht="13.5">
      <c r="A216" s="363"/>
      <c r="B216" s="339" t="s">
        <v>7</v>
      </c>
      <c r="C216" s="324">
        <f t="shared" si="17"/>
        <v>7</v>
      </c>
      <c r="D216" s="325">
        <f t="shared" si="17"/>
        <v>0.14583333333333334</v>
      </c>
      <c r="E216" s="574">
        <v>0.155</v>
      </c>
      <c r="F216" s="324">
        <f t="shared" si="18"/>
        <v>40</v>
      </c>
      <c r="G216" s="325">
        <f t="shared" si="18"/>
        <v>0.83333333333333337</v>
      </c>
      <c r="H216" s="574">
        <v>0.74099999999999999</v>
      </c>
      <c r="I216" s="324">
        <f t="shared" si="19"/>
        <v>11</v>
      </c>
      <c r="J216" s="325">
        <f t="shared" si="19"/>
        <v>0.22916666666666666</v>
      </c>
      <c r="K216" s="574">
        <v>0.13800000000000001</v>
      </c>
    </row>
    <row r="217" spans="1:11" ht="13.5">
      <c r="A217" s="363"/>
      <c r="B217" s="339" t="s">
        <v>29</v>
      </c>
      <c r="C217" s="324">
        <f t="shared" si="17"/>
        <v>1</v>
      </c>
      <c r="D217" s="325">
        <f t="shared" si="17"/>
        <v>9.0909090909090912E-2</v>
      </c>
      <c r="E217" s="574"/>
      <c r="F217" s="324">
        <f t="shared" si="18"/>
        <v>8</v>
      </c>
      <c r="G217" s="325">
        <f t="shared" si="18"/>
        <v>0.72727272727272729</v>
      </c>
      <c r="H217" s="574"/>
      <c r="I217" s="324">
        <f t="shared" si="19"/>
        <v>2</v>
      </c>
      <c r="J217" s="325">
        <f t="shared" si="19"/>
        <v>0.18181818181818182</v>
      </c>
      <c r="K217" s="574"/>
    </row>
    <row r="218" spans="1:11" ht="18" customHeight="1">
      <c r="A218" s="363"/>
      <c r="B218" s="339" t="s">
        <v>3</v>
      </c>
      <c r="C218" s="324">
        <f t="shared" si="17"/>
        <v>1</v>
      </c>
      <c r="D218" s="325">
        <f t="shared" si="17"/>
        <v>7.6923076923076927E-2</v>
      </c>
      <c r="E218" s="574">
        <v>5.6000000000000001E-2</v>
      </c>
      <c r="F218" s="324">
        <f t="shared" si="18"/>
        <v>12</v>
      </c>
      <c r="G218" s="325">
        <f t="shared" si="18"/>
        <v>0.92307692307692313</v>
      </c>
      <c r="H218" s="574">
        <v>1</v>
      </c>
      <c r="I218" s="324">
        <f t="shared" si="19"/>
        <v>0</v>
      </c>
      <c r="J218" s="325">
        <f t="shared" si="19"/>
        <v>0</v>
      </c>
      <c r="K218" s="574">
        <v>0.111</v>
      </c>
    </row>
    <row r="219" spans="1:11" ht="13.5">
      <c r="A219" s="382"/>
      <c r="B219" s="347" t="s">
        <v>165</v>
      </c>
      <c r="C219" s="575">
        <f t="shared" si="17"/>
        <v>12</v>
      </c>
      <c r="D219" s="576">
        <f t="shared" si="17"/>
        <v>0.8571428571428571</v>
      </c>
      <c r="E219" s="577">
        <v>0.55600000000000005</v>
      </c>
      <c r="F219" s="575">
        <f t="shared" si="18"/>
        <v>1</v>
      </c>
      <c r="G219" s="576">
        <f t="shared" si="18"/>
        <v>7.1428571428571425E-2</v>
      </c>
      <c r="H219" s="577">
        <v>0.111</v>
      </c>
      <c r="I219" s="575">
        <f t="shared" si="19"/>
        <v>6</v>
      </c>
      <c r="J219" s="576">
        <f t="shared" si="19"/>
        <v>0.42857142857142855</v>
      </c>
      <c r="K219" s="577">
        <v>0.55600000000000005</v>
      </c>
    </row>
  </sheetData>
  <mergeCells count="23">
    <mergeCell ref="C188:E188"/>
    <mergeCell ref="F188:H188"/>
    <mergeCell ref="I188:K188"/>
    <mergeCell ref="C72:E72"/>
    <mergeCell ref="C73:E73"/>
    <mergeCell ref="C187:E187"/>
    <mergeCell ref="F187:H187"/>
    <mergeCell ref="I187:K187"/>
    <mergeCell ref="C186:K186"/>
    <mergeCell ref="C4:N4"/>
    <mergeCell ref="C5:E5"/>
    <mergeCell ref="F5:H5"/>
    <mergeCell ref="I5:K5"/>
    <mergeCell ref="L5:N5"/>
    <mergeCell ref="C42:N42"/>
    <mergeCell ref="C43:E43"/>
    <mergeCell ref="F43:H43"/>
    <mergeCell ref="C146:E146"/>
    <mergeCell ref="C147:E147"/>
    <mergeCell ref="C108:E108"/>
    <mergeCell ref="C109:E109"/>
    <mergeCell ref="I43:K43"/>
    <mergeCell ref="L43:N4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160"/>
  <sheetViews>
    <sheetView zoomScale="70" zoomScaleNormal="70" workbookViewId="0">
      <selection activeCell="C7" sqref="C7"/>
    </sheetView>
  </sheetViews>
  <sheetFormatPr defaultColWidth="9.33203125" defaultRowHeight="12"/>
  <cols>
    <col min="1" max="1" width="9.33203125" style="1"/>
    <col min="2" max="2" width="14" style="1" bestFit="1" customWidth="1"/>
    <col min="3" max="4" width="9.33203125" style="1"/>
    <col min="5" max="5" width="10.33203125" style="1" bestFit="1" customWidth="1"/>
    <col min="6" max="8" width="9.33203125" style="1"/>
    <col min="9" max="9" width="10.33203125" style="1" bestFit="1" customWidth="1"/>
    <col min="10" max="10" width="9.33203125" style="1"/>
    <col min="11" max="11" width="10.33203125" style="1" bestFit="1" customWidth="1"/>
    <col min="12" max="12" width="9.33203125" style="1"/>
    <col min="13" max="14" width="10.33203125" style="1" bestFit="1" customWidth="1"/>
    <col min="15" max="16" width="9.33203125" style="1"/>
    <col min="17" max="17" width="10.33203125" style="1" bestFit="1" customWidth="1"/>
    <col min="18" max="19" width="9.33203125" style="1"/>
    <col min="20" max="20" width="10.33203125" style="1" bestFit="1" customWidth="1"/>
    <col min="21" max="22" width="9.33203125" style="1"/>
    <col min="23" max="23" width="10.33203125" style="1" bestFit="1" customWidth="1"/>
    <col min="24" max="16384" width="9.33203125" style="1"/>
  </cols>
  <sheetData>
    <row r="1" spans="1:14" ht="15.75">
      <c r="A1" s="2" t="s">
        <v>103</v>
      </c>
    </row>
    <row r="3" spans="1:14" ht="12.75">
      <c r="A3" s="8" t="s">
        <v>56</v>
      </c>
      <c r="F3" s="3" t="s">
        <v>57</v>
      </c>
      <c r="G3" s="3"/>
      <c r="H3" s="3"/>
      <c r="I3" s="3"/>
      <c r="J3" s="3" t="s">
        <v>58</v>
      </c>
    </row>
    <row r="4" spans="1:14">
      <c r="A4" s="290" t="s">
        <v>0</v>
      </c>
      <c r="B4" s="291" t="s">
        <v>0</v>
      </c>
      <c r="C4" s="608" t="s">
        <v>104</v>
      </c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</row>
    <row r="5" spans="1:14">
      <c r="A5" s="292"/>
      <c r="B5" s="179"/>
      <c r="C5" s="608" t="s">
        <v>57</v>
      </c>
      <c r="D5" s="608"/>
      <c r="E5" s="608"/>
      <c r="F5" s="608"/>
      <c r="G5" s="608" t="s">
        <v>58</v>
      </c>
      <c r="H5" s="608"/>
      <c r="I5" s="608"/>
      <c r="J5" s="608"/>
      <c r="K5" s="608" t="s">
        <v>22</v>
      </c>
      <c r="L5" s="608"/>
      <c r="M5" s="608"/>
      <c r="N5" s="608"/>
    </row>
    <row r="6" spans="1:14">
      <c r="A6" s="292"/>
      <c r="B6" s="179"/>
      <c r="C6" s="293" t="s">
        <v>60</v>
      </c>
      <c r="D6" s="293" t="s">
        <v>61</v>
      </c>
      <c r="E6" s="293" t="s">
        <v>62</v>
      </c>
      <c r="F6" s="293" t="s">
        <v>63</v>
      </c>
      <c r="G6" s="293" t="s">
        <v>60</v>
      </c>
      <c r="H6" s="293" t="s">
        <v>61</v>
      </c>
      <c r="I6" s="293" t="s">
        <v>62</v>
      </c>
      <c r="J6" s="293" t="s">
        <v>63</v>
      </c>
      <c r="K6" s="293" t="s">
        <v>60</v>
      </c>
      <c r="L6" s="293" t="s">
        <v>61</v>
      </c>
      <c r="M6" s="293" t="s">
        <v>62</v>
      </c>
      <c r="N6" s="293" t="s">
        <v>63</v>
      </c>
    </row>
    <row r="7" spans="1:14" ht="13.5">
      <c r="A7" s="252" t="s">
        <v>23</v>
      </c>
      <c r="B7" s="181" t="s">
        <v>1</v>
      </c>
      <c r="C7" s="230">
        <v>6</v>
      </c>
      <c r="D7" s="294">
        <f t="shared" ref="D7:D36" si="0">C7/$K7</f>
        <v>0.17142857142857143</v>
      </c>
      <c r="E7" s="295">
        <f t="shared" ref="E7:E36" si="1">C7/C$38</f>
        <v>2.4691358024691357E-2</v>
      </c>
      <c r="F7" s="295">
        <f t="shared" ref="F7:F36" si="2">C7/$K$38</f>
        <v>6.0606060606060606E-3</v>
      </c>
      <c r="G7" s="296">
        <f t="shared" ref="G7:G36" si="3">K7-C7</f>
        <v>29</v>
      </c>
      <c r="H7" s="294">
        <f t="shared" ref="H7:H36" si="4">G7/$K7</f>
        <v>0.82857142857142863</v>
      </c>
      <c r="I7" s="295">
        <f t="shared" ref="I7:I36" si="5">G7/G$38</f>
        <v>3.8821954484605084E-2</v>
      </c>
      <c r="J7" s="295">
        <f t="shared" ref="J7:J36" si="6">G7/$K$38</f>
        <v>2.9292929292929294E-2</v>
      </c>
      <c r="K7" s="296">
        <v>35</v>
      </c>
      <c r="L7" s="294">
        <f t="shared" ref="L7:L36" si="7">K7/$K7</f>
        <v>1</v>
      </c>
      <c r="M7" s="295">
        <f t="shared" ref="M7:M36" si="8">K7/K$38</f>
        <v>3.5353535353535352E-2</v>
      </c>
      <c r="N7" s="297">
        <f t="shared" ref="N7:N36" si="9">K7/$K$38</f>
        <v>3.5353535353535352E-2</v>
      </c>
    </row>
    <row r="8" spans="1:14" ht="13.5">
      <c r="A8" s="252"/>
      <c r="B8" s="181" t="s">
        <v>2</v>
      </c>
      <c r="C8" s="236">
        <v>10</v>
      </c>
      <c r="D8" s="294">
        <f t="shared" si="0"/>
        <v>0.2857142857142857</v>
      </c>
      <c r="E8" s="294">
        <f t="shared" si="1"/>
        <v>4.1152263374485597E-2</v>
      </c>
      <c r="F8" s="294">
        <f t="shared" si="2"/>
        <v>1.0101010101010102E-2</v>
      </c>
      <c r="G8" s="298">
        <f t="shared" si="3"/>
        <v>25</v>
      </c>
      <c r="H8" s="294">
        <f t="shared" si="4"/>
        <v>0.7142857142857143</v>
      </c>
      <c r="I8" s="294">
        <f t="shared" si="5"/>
        <v>3.3467202141900937E-2</v>
      </c>
      <c r="J8" s="294">
        <f t="shared" si="6"/>
        <v>2.5252525252525252E-2</v>
      </c>
      <c r="K8" s="298">
        <v>35</v>
      </c>
      <c r="L8" s="294">
        <f t="shared" si="7"/>
        <v>1</v>
      </c>
      <c r="M8" s="294">
        <f t="shared" si="8"/>
        <v>3.5353535353535352E-2</v>
      </c>
      <c r="N8" s="299">
        <f t="shared" si="9"/>
        <v>3.5353535353535352E-2</v>
      </c>
    </row>
    <row r="9" spans="1:14" ht="13.5">
      <c r="A9" s="252"/>
      <c r="B9" s="181" t="s">
        <v>45</v>
      </c>
      <c r="C9" s="236">
        <v>2</v>
      </c>
      <c r="D9" s="294">
        <f t="shared" si="0"/>
        <v>0.33333333333333331</v>
      </c>
      <c r="E9" s="294">
        <f t="shared" si="1"/>
        <v>8.23045267489712E-3</v>
      </c>
      <c r="F9" s="294">
        <f t="shared" si="2"/>
        <v>2.0202020202020202E-3</v>
      </c>
      <c r="G9" s="298">
        <f t="shared" si="3"/>
        <v>4</v>
      </c>
      <c r="H9" s="294">
        <f t="shared" si="4"/>
        <v>0.66666666666666663</v>
      </c>
      <c r="I9" s="294">
        <f t="shared" si="5"/>
        <v>5.3547523427041497E-3</v>
      </c>
      <c r="J9" s="294">
        <f t="shared" si="6"/>
        <v>4.0404040404040404E-3</v>
      </c>
      <c r="K9" s="298">
        <v>6</v>
      </c>
      <c r="L9" s="294">
        <f t="shared" si="7"/>
        <v>1</v>
      </c>
      <c r="M9" s="294">
        <f t="shared" si="8"/>
        <v>6.0606060606060606E-3</v>
      </c>
      <c r="N9" s="299">
        <f t="shared" si="9"/>
        <v>6.0606060606060606E-3</v>
      </c>
    </row>
    <row r="10" spans="1:14" ht="13.5">
      <c r="A10" s="252"/>
      <c r="B10" s="181" t="s">
        <v>46</v>
      </c>
      <c r="C10" s="236">
        <v>6</v>
      </c>
      <c r="D10" s="294">
        <f t="shared" si="0"/>
        <v>0.10909090909090909</v>
      </c>
      <c r="E10" s="294">
        <f t="shared" si="1"/>
        <v>2.4691358024691357E-2</v>
      </c>
      <c r="F10" s="294">
        <f t="shared" si="2"/>
        <v>6.0606060606060606E-3</v>
      </c>
      <c r="G10" s="298">
        <f t="shared" si="3"/>
        <v>49</v>
      </c>
      <c r="H10" s="294">
        <f t="shared" si="4"/>
        <v>0.89090909090909087</v>
      </c>
      <c r="I10" s="294">
        <f t="shared" si="5"/>
        <v>6.5595716198125834E-2</v>
      </c>
      <c r="J10" s="294">
        <f t="shared" si="6"/>
        <v>4.9494949494949494E-2</v>
      </c>
      <c r="K10" s="298">
        <v>55</v>
      </c>
      <c r="L10" s="294">
        <f t="shared" si="7"/>
        <v>1</v>
      </c>
      <c r="M10" s="294">
        <f t="shared" si="8"/>
        <v>5.5555555555555552E-2</v>
      </c>
      <c r="N10" s="299">
        <f t="shared" si="9"/>
        <v>5.5555555555555552E-2</v>
      </c>
    </row>
    <row r="11" spans="1:14" ht="13.5">
      <c r="A11" s="252"/>
      <c r="B11" s="181" t="s">
        <v>12</v>
      </c>
      <c r="C11" s="236">
        <v>13</v>
      </c>
      <c r="D11" s="294">
        <f t="shared" si="0"/>
        <v>0.32500000000000001</v>
      </c>
      <c r="E11" s="294">
        <f t="shared" si="1"/>
        <v>5.3497942386831275E-2</v>
      </c>
      <c r="F11" s="294">
        <f t="shared" si="2"/>
        <v>1.3131313131313131E-2</v>
      </c>
      <c r="G11" s="298">
        <f t="shared" si="3"/>
        <v>27</v>
      </c>
      <c r="H11" s="294">
        <f t="shared" si="4"/>
        <v>0.67500000000000004</v>
      </c>
      <c r="I11" s="294">
        <f t="shared" si="5"/>
        <v>3.614457831325301E-2</v>
      </c>
      <c r="J11" s="294">
        <f t="shared" si="6"/>
        <v>2.7272727272727271E-2</v>
      </c>
      <c r="K11" s="298">
        <v>40</v>
      </c>
      <c r="L11" s="294">
        <f t="shared" si="7"/>
        <v>1</v>
      </c>
      <c r="M11" s="294">
        <f t="shared" si="8"/>
        <v>4.0404040404040407E-2</v>
      </c>
      <c r="N11" s="299">
        <f t="shared" si="9"/>
        <v>4.0404040404040407E-2</v>
      </c>
    </row>
    <row r="12" spans="1:14" ht="13.5">
      <c r="A12" s="252"/>
      <c r="B12" s="181" t="s">
        <v>4</v>
      </c>
      <c r="C12" s="236">
        <v>5</v>
      </c>
      <c r="D12" s="294">
        <f t="shared" si="0"/>
        <v>0.11904761904761904</v>
      </c>
      <c r="E12" s="294">
        <f t="shared" si="1"/>
        <v>2.0576131687242798E-2</v>
      </c>
      <c r="F12" s="294">
        <f t="shared" si="2"/>
        <v>5.0505050505050509E-3</v>
      </c>
      <c r="G12" s="298">
        <f t="shared" si="3"/>
        <v>37</v>
      </c>
      <c r="H12" s="294">
        <f t="shared" si="4"/>
        <v>0.88095238095238093</v>
      </c>
      <c r="I12" s="294">
        <f t="shared" si="5"/>
        <v>4.9531459170013385E-2</v>
      </c>
      <c r="J12" s="294">
        <f t="shared" si="6"/>
        <v>3.7373737373737372E-2</v>
      </c>
      <c r="K12" s="298">
        <v>42</v>
      </c>
      <c r="L12" s="294">
        <f t="shared" si="7"/>
        <v>1</v>
      </c>
      <c r="M12" s="294">
        <f t="shared" si="8"/>
        <v>4.2424242424242427E-2</v>
      </c>
      <c r="N12" s="299">
        <f t="shared" si="9"/>
        <v>4.2424242424242427E-2</v>
      </c>
    </row>
    <row r="13" spans="1:14" ht="13.5">
      <c r="A13" s="252"/>
      <c r="B13" s="181" t="s">
        <v>6</v>
      </c>
      <c r="C13" s="236">
        <v>5</v>
      </c>
      <c r="D13" s="294">
        <f t="shared" si="0"/>
        <v>0.83333333333333337</v>
      </c>
      <c r="E13" s="294">
        <f t="shared" si="1"/>
        <v>2.0576131687242798E-2</v>
      </c>
      <c r="F13" s="294">
        <f t="shared" si="2"/>
        <v>5.0505050505050509E-3</v>
      </c>
      <c r="G13" s="298">
        <f t="shared" si="3"/>
        <v>1</v>
      </c>
      <c r="H13" s="294">
        <f t="shared" si="4"/>
        <v>0.16666666666666666</v>
      </c>
      <c r="I13" s="294">
        <f t="shared" si="5"/>
        <v>1.3386880856760374E-3</v>
      </c>
      <c r="J13" s="294">
        <f t="shared" si="6"/>
        <v>1.0101010101010101E-3</v>
      </c>
      <c r="K13" s="298">
        <v>6</v>
      </c>
      <c r="L13" s="294">
        <f t="shared" si="7"/>
        <v>1</v>
      </c>
      <c r="M13" s="294">
        <f t="shared" si="8"/>
        <v>6.0606060606060606E-3</v>
      </c>
      <c r="N13" s="299">
        <f t="shared" si="9"/>
        <v>6.0606060606060606E-3</v>
      </c>
    </row>
    <row r="14" spans="1:14" ht="13.5">
      <c r="A14" s="252"/>
      <c r="B14" s="181" t="s">
        <v>8</v>
      </c>
      <c r="C14" s="236">
        <v>0</v>
      </c>
      <c r="D14" s="294">
        <f t="shared" si="0"/>
        <v>0</v>
      </c>
      <c r="E14" s="294">
        <f t="shared" si="1"/>
        <v>0</v>
      </c>
      <c r="F14" s="294">
        <f t="shared" si="2"/>
        <v>0</v>
      </c>
      <c r="G14" s="298">
        <f t="shared" si="3"/>
        <v>18</v>
      </c>
      <c r="H14" s="294">
        <f t="shared" si="4"/>
        <v>1</v>
      </c>
      <c r="I14" s="294">
        <f t="shared" si="5"/>
        <v>2.4096385542168676E-2</v>
      </c>
      <c r="J14" s="294">
        <f t="shared" si="6"/>
        <v>1.8181818181818181E-2</v>
      </c>
      <c r="K14" s="298">
        <v>18</v>
      </c>
      <c r="L14" s="294">
        <f t="shared" si="7"/>
        <v>1</v>
      </c>
      <c r="M14" s="294">
        <f t="shared" si="8"/>
        <v>1.8181818181818181E-2</v>
      </c>
      <c r="N14" s="299">
        <f t="shared" si="9"/>
        <v>1.8181818181818181E-2</v>
      </c>
    </row>
    <row r="15" spans="1:14" ht="13.5">
      <c r="A15" s="252"/>
      <c r="B15" s="181" t="s">
        <v>9</v>
      </c>
      <c r="C15" s="236">
        <v>1</v>
      </c>
      <c r="D15" s="294">
        <f t="shared" si="0"/>
        <v>2.4390243902439025E-2</v>
      </c>
      <c r="E15" s="294">
        <f t="shared" si="1"/>
        <v>4.11522633744856E-3</v>
      </c>
      <c r="F15" s="294">
        <f t="shared" si="2"/>
        <v>1.0101010101010101E-3</v>
      </c>
      <c r="G15" s="298">
        <f t="shared" si="3"/>
        <v>40</v>
      </c>
      <c r="H15" s="294">
        <f t="shared" si="4"/>
        <v>0.97560975609756095</v>
      </c>
      <c r="I15" s="294">
        <f t="shared" si="5"/>
        <v>5.3547523427041499E-2</v>
      </c>
      <c r="J15" s="294">
        <f t="shared" si="6"/>
        <v>4.0404040404040407E-2</v>
      </c>
      <c r="K15" s="298">
        <v>41</v>
      </c>
      <c r="L15" s="294">
        <f t="shared" si="7"/>
        <v>1</v>
      </c>
      <c r="M15" s="294">
        <f t="shared" si="8"/>
        <v>4.1414141414141417E-2</v>
      </c>
      <c r="N15" s="299">
        <f t="shared" si="9"/>
        <v>4.1414141414141417E-2</v>
      </c>
    </row>
    <row r="16" spans="1:14" ht="13.5">
      <c r="A16" s="252"/>
      <c r="B16" s="181" t="s">
        <v>10</v>
      </c>
      <c r="C16" s="236">
        <v>9</v>
      </c>
      <c r="D16" s="294">
        <f t="shared" si="0"/>
        <v>0.33333333333333331</v>
      </c>
      <c r="E16" s="294">
        <f t="shared" si="1"/>
        <v>3.7037037037037035E-2</v>
      </c>
      <c r="F16" s="294">
        <f t="shared" si="2"/>
        <v>9.0909090909090905E-3</v>
      </c>
      <c r="G16" s="298">
        <f t="shared" si="3"/>
        <v>18</v>
      </c>
      <c r="H16" s="294">
        <f t="shared" si="4"/>
        <v>0.66666666666666663</v>
      </c>
      <c r="I16" s="294">
        <f t="shared" si="5"/>
        <v>2.4096385542168676E-2</v>
      </c>
      <c r="J16" s="294">
        <f t="shared" si="6"/>
        <v>1.8181818181818181E-2</v>
      </c>
      <c r="K16" s="298">
        <v>27</v>
      </c>
      <c r="L16" s="294">
        <f t="shared" si="7"/>
        <v>1</v>
      </c>
      <c r="M16" s="294">
        <f t="shared" si="8"/>
        <v>2.7272727272727271E-2</v>
      </c>
      <c r="N16" s="299">
        <f t="shared" si="9"/>
        <v>2.7272727272727271E-2</v>
      </c>
    </row>
    <row r="17" spans="1:14" ht="13.5">
      <c r="A17" s="252"/>
      <c r="B17" s="181" t="s">
        <v>47</v>
      </c>
      <c r="C17" s="236">
        <v>10</v>
      </c>
      <c r="D17" s="294">
        <f t="shared" si="0"/>
        <v>0.625</v>
      </c>
      <c r="E17" s="294">
        <f t="shared" si="1"/>
        <v>4.1152263374485597E-2</v>
      </c>
      <c r="F17" s="294">
        <f t="shared" si="2"/>
        <v>1.0101010101010102E-2</v>
      </c>
      <c r="G17" s="298">
        <f t="shared" si="3"/>
        <v>6</v>
      </c>
      <c r="H17" s="294">
        <f t="shared" si="4"/>
        <v>0.375</v>
      </c>
      <c r="I17" s="294">
        <f t="shared" si="5"/>
        <v>8.0321285140562242E-3</v>
      </c>
      <c r="J17" s="294">
        <f t="shared" si="6"/>
        <v>6.0606060606060606E-3</v>
      </c>
      <c r="K17" s="298">
        <v>16</v>
      </c>
      <c r="L17" s="294">
        <f t="shared" si="7"/>
        <v>1</v>
      </c>
      <c r="M17" s="294">
        <f t="shared" si="8"/>
        <v>1.6161616161616162E-2</v>
      </c>
      <c r="N17" s="299">
        <f t="shared" si="9"/>
        <v>1.6161616161616162E-2</v>
      </c>
    </row>
    <row r="18" spans="1:14" ht="13.5">
      <c r="A18" s="252"/>
      <c r="B18" s="181" t="s">
        <v>5</v>
      </c>
      <c r="C18" s="236">
        <v>27</v>
      </c>
      <c r="D18" s="294">
        <f t="shared" si="0"/>
        <v>0.27</v>
      </c>
      <c r="E18" s="294">
        <f t="shared" si="1"/>
        <v>0.1111111111111111</v>
      </c>
      <c r="F18" s="294">
        <f t="shared" si="2"/>
        <v>2.7272727272727271E-2</v>
      </c>
      <c r="G18" s="298">
        <f t="shared" si="3"/>
        <v>73</v>
      </c>
      <c r="H18" s="294">
        <f t="shared" si="4"/>
        <v>0.73</v>
      </c>
      <c r="I18" s="294">
        <f t="shared" si="5"/>
        <v>9.772423025435073E-2</v>
      </c>
      <c r="J18" s="294">
        <f t="shared" si="6"/>
        <v>7.373737373737374E-2</v>
      </c>
      <c r="K18" s="298">
        <v>100</v>
      </c>
      <c r="L18" s="294">
        <f t="shared" si="7"/>
        <v>1</v>
      </c>
      <c r="M18" s="294">
        <f t="shared" si="8"/>
        <v>0.10101010101010101</v>
      </c>
      <c r="N18" s="299">
        <f t="shared" si="9"/>
        <v>0.10101010101010101</v>
      </c>
    </row>
    <row r="19" spans="1:14" ht="13.5">
      <c r="A19" s="252"/>
      <c r="B19" s="181" t="s">
        <v>11</v>
      </c>
      <c r="C19" s="236">
        <v>1</v>
      </c>
      <c r="D19" s="294">
        <f t="shared" si="0"/>
        <v>3.2258064516129031E-2</v>
      </c>
      <c r="E19" s="294">
        <f t="shared" si="1"/>
        <v>4.11522633744856E-3</v>
      </c>
      <c r="F19" s="294">
        <f t="shared" si="2"/>
        <v>1.0101010101010101E-3</v>
      </c>
      <c r="G19" s="298">
        <f t="shared" si="3"/>
        <v>30</v>
      </c>
      <c r="H19" s="294">
        <f t="shared" si="4"/>
        <v>0.967741935483871</v>
      </c>
      <c r="I19" s="294">
        <f t="shared" si="5"/>
        <v>4.0160642570281124E-2</v>
      </c>
      <c r="J19" s="294">
        <f t="shared" si="6"/>
        <v>3.0303030303030304E-2</v>
      </c>
      <c r="K19" s="298">
        <v>31</v>
      </c>
      <c r="L19" s="294">
        <f t="shared" si="7"/>
        <v>1</v>
      </c>
      <c r="M19" s="294">
        <f t="shared" si="8"/>
        <v>3.1313131313131314E-2</v>
      </c>
      <c r="N19" s="299">
        <f t="shared" si="9"/>
        <v>3.1313131313131314E-2</v>
      </c>
    </row>
    <row r="20" spans="1:14" ht="13.5">
      <c r="A20" s="252"/>
      <c r="B20" s="181" t="s">
        <v>13</v>
      </c>
      <c r="C20" s="236">
        <v>14</v>
      </c>
      <c r="D20" s="294">
        <f t="shared" si="0"/>
        <v>0.2978723404255319</v>
      </c>
      <c r="E20" s="294">
        <f t="shared" si="1"/>
        <v>5.7613168724279837E-2</v>
      </c>
      <c r="F20" s="294">
        <f t="shared" si="2"/>
        <v>1.4141414141414142E-2</v>
      </c>
      <c r="G20" s="298">
        <f t="shared" si="3"/>
        <v>33</v>
      </c>
      <c r="H20" s="294">
        <f t="shared" si="4"/>
        <v>0.7021276595744681</v>
      </c>
      <c r="I20" s="294">
        <f t="shared" si="5"/>
        <v>4.4176706827309238E-2</v>
      </c>
      <c r="J20" s="294">
        <f t="shared" si="6"/>
        <v>3.3333333333333333E-2</v>
      </c>
      <c r="K20" s="298">
        <v>47</v>
      </c>
      <c r="L20" s="294">
        <f t="shared" si="7"/>
        <v>1</v>
      </c>
      <c r="M20" s="294">
        <f t="shared" si="8"/>
        <v>4.7474747474747475E-2</v>
      </c>
      <c r="N20" s="299">
        <f t="shared" si="9"/>
        <v>4.7474747474747475E-2</v>
      </c>
    </row>
    <row r="21" spans="1:14" ht="13.5">
      <c r="A21" s="252"/>
      <c r="B21" s="181" t="s">
        <v>14</v>
      </c>
      <c r="C21" s="236">
        <v>7</v>
      </c>
      <c r="D21" s="294">
        <f t="shared" si="0"/>
        <v>0.23333333333333334</v>
      </c>
      <c r="E21" s="294">
        <f t="shared" si="1"/>
        <v>2.8806584362139918E-2</v>
      </c>
      <c r="F21" s="294">
        <f t="shared" si="2"/>
        <v>7.0707070707070711E-3</v>
      </c>
      <c r="G21" s="298">
        <f t="shared" si="3"/>
        <v>23</v>
      </c>
      <c r="H21" s="294">
        <f t="shared" si="4"/>
        <v>0.76666666666666672</v>
      </c>
      <c r="I21" s="294">
        <f t="shared" si="5"/>
        <v>3.0789825970548863E-2</v>
      </c>
      <c r="J21" s="294">
        <f t="shared" si="6"/>
        <v>2.3232323232323233E-2</v>
      </c>
      <c r="K21" s="298">
        <v>30</v>
      </c>
      <c r="L21" s="294">
        <f t="shared" si="7"/>
        <v>1</v>
      </c>
      <c r="M21" s="294">
        <f t="shared" si="8"/>
        <v>3.0303030303030304E-2</v>
      </c>
      <c r="N21" s="299">
        <f t="shared" si="9"/>
        <v>3.0303030303030304E-2</v>
      </c>
    </row>
    <row r="22" spans="1:14" ht="13.5">
      <c r="A22" s="252"/>
      <c r="B22" s="181" t="s">
        <v>15</v>
      </c>
      <c r="C22" s="236">
        <v>43</v>
      </c>
      <c r="D22" s="294">
        <f t="shared" si="0"/>
        <v>0.36752136752136755</v>
      </c>
      <c r="E22" s="294">
        <f t="shared" si="1"/>
        <v>0.17695473251028807</v>
      </c>
      <c r="F22" s="294">
        <f t="shared" si="2"/>
        <v>4.3434343434343436E-2</v>
      </c>
      <c r="G22" s="298">
        <f t="shared" si="3"/>
        <v>74</v>
      </c>
      <c r="H22" s="294">
        <f t="shared" si="4"/>
        <v>0.63247863247863245</v>
      </c>
      <c r="I22" s="294">
        <f t="shared" si="5"/>
        <v>9.906291834002677E-2</v>
      </c>
      <c r="J22" s="294">
        <f t="shared" si="6"/>
        <v>7.4747474747474743E-2</v>
      </c>
      <c r="K22" s="298">
        <v>117</v>
      </c>
      <c r="L22" s="294">
        <f t="shared" si="7"/>
        <v>1</v>
      </c>
      <c r="M22" s="294">
        <f t="shared" si="8"/>
        <v>0.11818181818181818</v>
      </c>
      <c r="N22" s="299">
        <f t="shared" si="9"/>
        <v>0.11818181818181818</v>
      </c>
    </row>
    <row r="23" spans="1:14" ht="13.5">
      <c r="A23" s="252"/>
      <c r="B23" s="181" t="s">
        <v>48</v>
      </c>
      <c r="C23" s="236">
        <v>3</v>
      </c>
      <c r="D23" s="294">
        <f t="shared" si="0"/>
        <v>0.10714285714285714</v>
      </c>
      <c r="E23" s="294">
        <f t="shared" si="1"/>
        <v>1.2345679012345678E-2</v>
      </c>
      <c r="F23" s="294">
        <f t="shared" si="2"/>
        <v>3.0303030303030303E-3</v>
      </c>
      <c r="G23" s="298">
        <f t="shared" si="3"/>
        <v>25</v>
      </c>
      <c r="H23" s="294">
        <f t="shared" si="4"/>
        <v>0.8928571428571429</v>
      </c>
      <c r="I23" s="294">
        <f t="shared" si="5"/>
        <v>3.3467202141900937E-2</v>
      </c>
      <c r="J23" s="294">
        <f t="shared" si="6"/>
        <v>2.5252525252525252E-2</v>
      </c>
      <c r="K23" s="298">
        <v>28</v>
      </c>
      <c r="L23" s="294">
        <f t="shared" si="7"/>
        <v>1</v>
      </c>
      <c r="M23" s="294">
        <f t="shared" si="8"/>
        <v>2.8282828282828285E-2</v>
      </c>
      <c r="N23" s="299">
        <f t="shared" si="9"/>
        <v>2.8282828282828285E-2</v>
      </c>
    </row>
    <row r="24" spans="1:14" ht="13.5">
      <c r="A24" s="252"/>
      <c r="B24" s="181" t="s">
        <v>16</v>
      </c>
      <c r="C24" s="236">
        <v>2</v>
      </c>
      <c r="D24" s="294">
        <f t="shared" si="0"/>
        <v>0.5</v>
      </c>
      <c r="E24" s="294">
        <f t="shared" si="1"/>
        <v>8.23045267489712E-3</v>
      </c>
      <c r="F24" s="294">
        <f t="shared" si="2"/>
        <v>2.0202020202020202E-3</v>
      </c>
      <c r="G24" s="298">
        <f t="shared" si="3"/>
        <v>2</v>
      </c>
      <c r="H24" s="294">
        <f t="shared" si="4"/>
        <v>0.5</v>
      </c>
      <c r="I24" s="294">
        <f t="shared" si="5"/>
        <v>2.6773761713520749E-3</v>
      </c>
      <c r="J24" s="294">
        <f t="shared" si="6"/>
        <v>2.0202020202020202E-3</v>
      </c>
      <c r="K24" s="298">
        <v>4</v>
      </c>
      <c r="L24" s="294">
        <f t="shared" si="7"/>
        <v>1</v>
      </c>
      <c r="M24" s="294">
        <f t="shared" si="8"/>
        <v>4.0404040404040404E-3</v>
      </c>
      <c r="N24" s="299">
        <f t="shared" si="9"/>
        <v>4.0404040404040404E-3</v>
      </c>
    </row>
    <row r="25" spans="1:14" ht="13.5">
      <c r="A25" s="252"/>
      <c r="B25" s="181" t="s">
        <v>166</v>
      </c>
      <c r="C25" s="236">
        <v>1</v>
      </c>
      <c r="D25" s="294">
        <f t="shared" si="0"/>
        <v>0.2</v>
      </c>
      <c r="E25" s="294">
        <f t="shared" si="1"/>
        <v>4.11522633744856E-3</v>
      </c>
      <c r="F25" s="294">
        <f t="shared" si="2"/>
        <v>1.0101010101010101E-3</v>
      </c>
      <c r="G25" s="298">
        <f t="shared" si="3"/>
        <v>4</v>
      </c>
      <c r="H25" s="294">
        <f t="shared" si="4"/>
        <v>0.8</v>
      </c>
      <c r="I25" s="294">
        <f t="shared" si="5"/>
        <v>5.3547523427041497E-3</v>
      </c>
      <c r="J25" s="294">
        <f t="shared" si="6"/>
        <v>4.0404040404040404E-3</v>
      </c>
      <c r="K25" s="298">
        <v>5</v>
      </c>
      <c r="L25" s="294">
        <f t="shared" si="7"/>
        <v>1</v>
      </c>
      <c r="M25" s="294">
        <f t="shared" si="8"/>
        <v>5.0505050505050509E-3</v>
      </c>
      <c r="N25" s="299">
        <f t="shared" si="9"/>
        <v>5.0505050505050509E-3</v>
      </c>
    </row>
    <row r="26" spans="1:14" ht="13.5">
      <c r="A26" s="252"/>
      <c r="B26" s="181" t="s">
        <v>17</v>
      </c>
      <c r="C26" s="236">
        <v>10</v>
      </c>
      <c r="D26" s="294">
        <f t="shared" si="0"/>
        <v>0.90909090909090906</v>
      </c>
      <c r="E26" s="294">
        <f t="shared" si="1"/>
        <v>4.1152263374485597E-2</v>
      </c>
      <c r="F26" s="294">
        <f t="shared" si="2"/>
        <v>1.0101010101010102E-2</v>
      </c>
      <c r="G26" s="298">
        <f t="shared" si="3"/>
        <v>1</v>
      </c>
      <c r="H26" s="294">
        <f t="shared" si="4"/>
        <v>9.0909090909090912E-2</v>
      </c>
      <c r="I26" s="294">
        <f t="shared" si="5"/>
        <v>1.3386880856760374E-3</v>
      </c>
      <c r="J26" s="294">
        <f t="shared" si="6"/>
        <v>1.0101010101010101E-3</v>
      </c>
      <c r="K26" s="298">
        <v>11</v>
      </c>
      <c r="L26" s="294">
        <f t="shared" si="7"/>
        <v>1</v>
      </c>
      <c r="M26" s="294">
        <f t="shared" si="8"/>
        <v>1.1111111111111112E-2</v>
      </c>
      <c r="N26" s="299">
        <f t="shared" si="9"/>
        <v>1.1111111111111112E-2</v>
      </c>
    </row>
    <row r="27" spans="1:14" ht="13.5">
      <c r="A27" s="252"/>
      <c r="B27" s="181" t="s">
        <v>18</v>
      </c>
      <c r="C27" s="236">
        <v>6</v>
      </c>
      <c r="D27" s="294">
        <f t="shared" si="0"/>
        <v>0.4</v>
      </c>
      <c r="E27" s="294">
        <f t="shared" si="1"/>
        <v>2.4691358024691357E-2</v>
      </c>
      <c r="F27" s="294">
        <f t="shared" si="2"/>
        <v>6.0606060606060606E-3</v>
      </c>
      <c r="G27" s="298">
        <f t="shared" si="3"/>
        <v>9</v>
      </c>
      <c r="H27" s="294">
        <f t="shared" si="4"/>
        <v>0.6</v>
      </c>
      <c r="I27" s="294">
        <f t="shared" si="5"/>
        <v>1.2048192771084338E-2</v>
      </c>
      <c r="J27" s="294">
        <f t="shared" si="6"/>
        <v>9.0909090909090905E-3</v>
      </c>
      <c r="K27" s="298">
        <v>15</v>
      </c>
      <c r="L27" s="294">
        <f t="shared" si="7"/>
        <v>1</v>
      </c>
      <c r="M27" s="294">
        <f t="shared" si="8"/>
        <v>1.5151515151515152E-2</v>
      </c>
      <c r="N27" s="299">
        <f t="shared" si="9"/>
        <v>1.5151515151515152E-2</v>
      </c>
    </row>
    <row r="28" spans="1:14" ht="13.5">
      <c r="A28" s="252"/>
      <c r="B28" s="181" t="s">
        <v>19</v>
      </c>
      <c r="C28" s="236">
        <v>7</v>
      </c>
      <c r="D28" s="294">
        <f t="shared" si="0"/>
        <v>0.18421052631578946</v>
      </c>
      <c r="E28" s="294">
        <f t="shared" si="1"/>
        <v>2.8806584362139918E-2</v>
      </c>
      <c r="F28" s="294">
        <f t="shared" si="2"/>
        <v>7.0707070707070711E-3</v>
      </c>
      <c r="G28" s="298">
        <f t="shared" si="3"/>
        <v>31</v>
      </c>
      <c r="H28" s="294">
        <f t="shared" si="4"/>
        <v>0.81578947368421051</v>
      </c>
      <c r="I28" s="294">
        <f t="shared" si="5"/>
        <v>4.1499330655957165E-2</v>
      </c>
      <c r="J28" s="294">
        <f t="shared" si="6"/>
        <v>3.1313131313131314E-2</v>
      </c>
      <c r="K28" s="298">
        <v>38</v>
      </c>
      <c r="L28" s="294">
        <f t="shared" si="7"/>
        <v>1</v>
      </c>
      <c r="M28" s="294">
        <f t="shared" si="8"/>
        <v>3.8383838383838381E-2</v>
      </c>
      <c r="N28" s="299">
        <f t="shared" si="9"/>
        <v>3.8383838383838381E-2</v>
      </c>
    </row>
    <row r="29" spans="1:14" ht="13.5">
      <c r="A29" s="252"/>
      <c r="B29" s="181" t="s">
        <v>49</v>
      </c>
      <c r="C29" s="236">
        <v>9</v>
      </c>
      <c r="D29" s="294">
        <f t="shared" si="0"/>
        <v>0.36</v>
      </c>
      <c r="E29" s="294">
        <f t="shared" si="1"/>
        <v>3.7037037037037035E-2</v>
      </c>
      <c r="F29" s="294">
        <f t="shared" si="2"/>
        <v>9.0909090909090905E-3</v>
      </c>
      <c r="G29" s="298">
        <f t="shared" si="3"/>
        <v>16</v>
      </c>
      <c r="H29" s="294">
        <f t="shared" si="4"/>
        <v>0.64</v>
      </c>
      <c r="I29" s="294">
        <f t="shared" si="5"/>
        <v>2.1419009370816599E-2</v>
      </c>
      <c r="J29" s="294">
        <f t="shared" si="6"/>
        <v>1.6161616161616162E-2</v>
      </c>
      <c r="K29" s="298">
        <v>25</v>
      </c>
      <c r="L29" s="294">
        <f t="shared" si="7"/>
        <v>1</v>
      </c>
      <c r="M29" s="294">
        <f t="shared" si="8"/>
        <v>2.5252525252525252E-2</v>
      </c>
      <c r="N29" s="299">
        <f t="shared" si="9"/>
        <v>2.5252525252525252E-2</v>
      </c>
    </row>
    <row r="30" spans="1:14" ht="13.5">
      <c r="A30" s="252"/>
      <c r="B30" s="181" t="s">
        <v>50</v>
      </c>
      <c r="C30" s="236">
        <v>9</v>
      </c>
      <c r="D30" s="294">
        <f t="shared" si="0"/>
        <v>0.33333333333333331</v>
      </c>
      <c r="E30" s="294">
        <f t="shared" si="1"/>
        <v>3.7037037037037035E-2</v>
      </c>
      <c r="F30" s="294">
        <f t="shared" si="2"/>
        <v>9.0909090909090905E-3</v>
      </c>
      <c r="G30" s="298">
        <f t="shared" si="3"/>
        <v>18</v>
      </c>
      <c r="H30" s="294">
        <f t="shared" si="4"/>
        <v>0.66666666666666663</v>
      </c>
      <c r="I30" s="294">
        <f t="shared" si="5"/>
        <v>2.4096385542168676E-2</v>
      </c>
      <c r="J30" s="294">
        <f t="shared" si="6"/>
        <v>1.8181818181818181E-2</v>
      </c>
      <c r="K30" s="298">
        <v>27</v>
      </c>
      <c r="L30" s="294">
        <f t="shared" si="7"/>
        <v>1</v>
      </c>
      <c r="M30" s="294">
        <f t="shared" si="8"/>
        <v>2.7272727272727271E-2</v>
      </c>
      <c r="N30" s="299">
        <f t="shared" si="9"/>
        <v>2.7272727272727271E-2</v>
      </c>
    </row>
    <row r="31" spans="1:14" ht="13.5">
      <c r="A31" s="252"/>
      <c r="B31" s="181" t="s">
        <v>44</v>
      </c>
      <c r="C31" s="236">
        <v>2</v>
      </c>
      <c r="D31" s="294">
        <f t="shared" si="0"/>
        <v>3.4482758620689655E-2</v>
      </c>
      <c r="E31" s="294">
        <f t="shared" si="1"/>
        <v>8.23045267489712E-3</v>
      </c>
      <c r="F31" s="294">
        <f t="shared" si="2"/>
        <v>2.0202020202020202E-3</v>
      </c>
      <c r="G31" s="298">
        <f t="shared" si="3"/>
        <v>56</v>
      </c>
      <c r="H31" s="294">
        <f t="shared" si="4"/>
        <v>0.96551724137931039</v>
      </c>
      <c r="I31" s="294">
        <f t="shared" si="5"/>
        <v>7.4966532797858101E-2</v>
      </c>
      <c r="J31" s="294">
        <f t="shared" si="6"/>
        <v>5.6565656565656569E-2</v>
      </c>
      <c r="K31" s="298">
        <v>58</v>
      </c>
      <c r="L31" s="294">
        <f t="shared" si="7"/>
        <v>1</v>
      </c>
      <c r="M31" s="294">
        <f t="shared" si="8"/>
        <v>5.8585858585858588E-2</v>
      </c>
      <c r="N31" s="299">
        <f t="shared" si="9"/>
        <v>5.8585858585858588E-2</v>
      </c>
    </row>
    <row r="32" spans="1:14" ht="13.5">
      <c r="A32" s="252"/>
      <c r="B32" s="181" t="s">
        <v>20</v>
      </c>
      <c r="C32" s="236">
        <v>3</v>
      </c>
      <c r="D32" s="294">
        <f t="shared" si="0"/>
        <v>0.13043478260869565</v>
      </c>
      <c r="E32" s="294">
        <f t="shared" si="1"/>
        <v>1.2345679012345678E-2</v>
      </c>
      <c r="F32" s="294">
        <f t="shared" si="2"/>
        <v>3.0303030303030303E-3</v>
      </c>
      <c r="G32" s="298">
        <f t="shared" si="3"/>
        <v>20</v>
      </c>
      <c r="H32" s="294">
        <f t="shared" si="4"/>
        <v>0.86956521739130432</v>
      </c>
      <c r="I32" s="294">
        <f t="shared" si="5"/>
        <v>2.677376171352075E-2</v>
      </c>
      <c r="J32" s="294">
        <f t="shared" si="6"/>
        <v>2.0202020202020204E-2</v>
      </c>
      <c r="K32" s="298">
        <v>23</v>
      </c>
      <c r="L32" s="294">
        <f t="shared" si="7"/>
        <v>1</v>
      </c>
      <c r="M32" s="294">
        <f t="shared" si="8"/>
        <v>2.3232323232323233E-2</v>
      </c>
      <c r="N32" s="299">
        <f t="shared" si="9"/>
        <v>2.3232323232323233E-2</v>
      </c>
    </row>
    <row r="33" spans="1:14" ht="13.5">
      <c r="A33" s="252"/>
      <c r="B33" s="181" t="s">
        <v>7</v>
      </c>
      <c r="C33" s="236">
        <v>9</v>
      </c>
      <c r="D33" s="294">
        <f t="shared" si="0"/>
        <v>0.15</v>
      </c>
      <c r="E33" s="294">
        <f t="shared" si="1"/>
        <v>3.7037037037037035E-2</v>
      </c>
      <c r="F33" s="294">
        <f t="shared" si="2"/>
        <v>9.0909090909090905E-3</v>
      </c>
      <c r="G33" s="298">
        <f t="shared" si="3"/>
        <v>51</v>
      </c>
      <c r="H33" s="294">
        <f t="shared" si="4"/>
        <v>0.85</v>
      </c>
      <c r="I33" s="294">
        <f t="shared" si="5"/>
        <v>6.8273092369477914E-2</v>
      </c>
      <c r="J33" s="294">
        <f t="shared" si="6"/>
        <v>5.1515151515151514E-2</v>
      </c>
      <c r="K33" s="298">
        <v>60</v>
      </c>
      <c r="L33" s="294">
        <f t="shared" si="7"/>
        <v>1</v>
      </c>
      <c r="M33" s="294">
        <f t="shared" si="8"/>
        <v>6.0606060606060608E-2</v>
      </c>
      <c r="N33" s="299">
        <f t="shared" si="9"/>
        <v>6.0606060606060608E-2</v>
      </c>
    </row>
    <row r="34" spans="1:14" ht="13.5">
      <c r="A34" s="252"/>
      <c r="B34" s="181" t="s">
        <v>29</v>
      </c>
      <c r="C34" s="236">
        <v>6</v>
      </c>
      <c r="D34" s="294">
        <f t="shared" si="0"/>
        <v>0.35294117647058826</v>
      </c>
      <c r="E34" s="294">
        <f t="shared" si="1"/>
        <v>2.4691358024691357E-2</v>
      </c>
      <c r="F34" s="294">
        <f t="shared" si="2"/>
        <v>6.0606060606060606E-3</v>
      </c>
      <c r="G34" s="298">
        <f t="shared" si="3"/>
        <v>11</v>
      </c>
      <c r="H34" s="294">
        <f t="shared" si="4"/>
        <v>0.6470588235294118</v>
      </c>
      <c r="I34" s="294">
        <f t="shared" si="5"/>
        <v>1.4725568942436412E-2</v>
      </c>
      <c r="J34" s="294">
        <f t="shared" si="6"/>
        <v>1.1111111111111112E-2</v>
      </c>
      <c r="K34" s="298">
        <v>17</v>
      </c>
      <c r="L34" s="294">
        <f t="shared" si="7"/>
        <v>1</v>
      </c>
      <c r="M34" s="294">
        <f t="shared" si="8"/>
        <v>1.7171717171717171E-2</v>
      </c>
      <c r="N34" s="299">
        <f t="shared" si="9"/>
        <v>1.7171717171717171E-2</v>
      </c>
    </row>
    <row r="35" spans="1:14" ht="13.5">
      <c r="A35" s="252"/>
      <c r="B35" s="181" t="s">
        <v>3</v>
      </c>
      <c r="C35" s="236">
        <v>5</v>
      </c>
      <c r="D35" s="294">
        <f t="shared" si="0"/>
        <v>0.26315789473684209</v>
      </c>
      <c r="E35" s="294">
        <f t="shared" si="1"/>
        <v>2.0576131687242798E-2</v>
      </c>
      <c r="F35" s="294">
        <f t="shared" si="2"/>
        <v>5.0505050505050509E-3</v>
      </c>
      <c r="G35" s="298">
        <f t="shared" si="3"/>
        <v>14</v>
      </c>
      <c r="H35" s="294">
        <f t="shared" si="4"/>
        <v>0.73684210526315785</v>
      </c>
      <c r="I35" s="294">
        <f t="shared" si="5"/>
        <v>1.8741633199464525E-2</v>
      </c>
      <c r="J35" s="294">
        <f t="shared" si="6"/>
        <v>1.4141414141414142E-2</v>
      </c>
      <c r="K35" s="298">
        <v>19</v>
      </c>
      <c r="L35" s="294">
        <f t="shared" si="7"/>
        <v>1</v>
      </c>
      <c r="M35" s="294">
        <f t="shared" si="8"/>
        <v>1.9191919191919191E-2</v>
      </c>
      <c r="N35" s="299">
        <f t="shared" si="9"/>
        <v>1.9191919191919191E-2</v>
      </c>
    </row>
    <row r="36" spans="1:14" ht="13.5">
      <c r="A36" s="252"/>
      <c r="B36" s="181" t="s">
        <v>165</v>
      </c>
      <c r="C36" s="236">
        <v>12</v>
      </c>
      <c r="D36" s="294">
        <f t="shared" si="0"/>
        <v>0.8571428571428571</v>
      </c>
      <c r="E36" s="294">
        <f t="shared" si="1"/>
        <v>4.9382716049382713E-2</v>
      </c>
      <c r="F36" s="294">
        <f t="shared" si="2"/>
        <v>1.2121212121212121E-2</v>
      </c>
      <c r="G36" s="298">
        <f t="shared" si="3"/>
        <v>2</v>
      </c>
      <c r="H36" s="294">
        <f t="shared" si="4"/>
        <v>0.14285714285714285</v>
      </c>
      <c r="I36" s="294">
        <f t="shared" si="5"/>
        <v>2.6773761713520749E-3</v>
      </c>
      <c r="J36" s="294">
        <f t="shared" si="6"/>
        <v>2.0202020202020202E-3</v>
      </c>
      <c r="K36" s="298">
        <v>14</v>
      </c>
      <c r="L36" s="294">
        <f t="shared" si="7"/>
        <v>1</v>
      </c>
      <c r="M36" s="294">
        <f t="shared" si="8"/>
        <v>1.4141414141414142E-2</v>
      </c>
      <c r="N36" s="299">
        <f t="shared" si="9"/>
        <v>1.4141414141414142E-2</v>
      </c>
    </row>
    <row r="37" spans="1:14" ht="13.5">
      <c r="A37" s="252"/>
      <c r="B37" s="182"/>
      <c r="C37" s="241"/>
      <c r="D37" s="294"/>
      <c r="E37" s="253"/>
      <c r="F37" s="253"/>
      <c r="G37" s="300"/>
      <c r="H37" s="294"/>
      <c r="I37" s="253"/>
      <c r="J37" s="253"/>
      <c r="K37" s="300"/>
      <c r="L37" s="294"/>
      <c r="M37" s="253"/>
      <c r="N37" s="239"/>
    </row>
    <row r="38" spans="1:14" ht="13.5">
      <c r="A38" s="255"/>
      <c r="B38" s="301" t="s">
        <v>22</v>
      </c>
      <c r="C38" s="257">
        <f>SUM(C7:C37)</f>
        <v>243</v>
      </c>
      <c r="D38" s="302">
        <f>C38/$K38</f>
        <v>0.24545454545454545</v>
      </c>
      <c r="E38" s="303">
        <v>1</v>
      </c>
      <c r="F38" s="302">
        <f>C38/$K$38</f>
        <v>0.24545454545454545</v>
      </c>
      <c r="G38" s="304">
        <f>SUM(G7:G36)</f>
        <v>747</v>
      </c>
      <c r="H38" s="302">
        <f>G38/$K38</f>
        <v>0.75454545454545452</v>
      </c>
      <c r="I38" s="303">
        <v>1</v>
      </c>
      <c r="J38" s="302">
        <f>G38/$K$38</f>
        <v>0.75454545454545452</v>
      </c>
      <c r="K38" s="304">
        <f>SUM(K7:K36)</f>
        <v>990</v>
      </c>
      <c r="L38" s="302">
        <f>K38/$K38</f>
        <v>1</v>
      </c>
      <c r="M38" s="303">
        <v>1</v>
      </c>
      <c r="N38" s="305">
        <f>K38/$K$38</f>
        <v>1</v>
      </c>
    </row>
    <row r="39" spans="1:14" ht="13.5">
      <c r="A39" s="19"/>
      <c r="B39" s="19"/>
      <c r="C39" s="19"/>
      <c r="D39" s="19"/>
      <c r="E39" s="19"/>
      <c r="F39" s="19"/>
      <c r="G39" s="20"/>
      <c r="H39" s="19"/>
      <c r="I39" s="19"/>
      <c r="J39" s="19"/>
      <c r="K39" s="20"/>
      <c r="L39" s="19"/>
      <c r="M39" s="19"/>
      <c r="N39" s="19"/>
    </row>
    <row r="67" spans="1:14" ht="13.5" thickBot="1">
      <c r="A67" s="8" t="s">
        <v>64</v>
      </c>
      <c r="F67" s="3" t="s">
        <v>57</v>
      </c>
      <c r="G67" s="3"/>
      <c r="H67" s="3"/>
      <c r="I67" s="3"/>
      <c r="J67" s="3" t="s">
        <v>58</v>
      </c>
    </row>
    <row r="68" spans="1:14">
      <c r="A68" s="10" t="s">
        <v>0</v>
      </c>
      <c r="B68" s="10" t="s">
        <v>0</v>
      </c>
      <c r="C68" s="617" t="s">
        <v>104</v>
      </c>
      <c r="D68" s="617"/>
      <c r="E68" s="617"/>
      <c r="F68" s="617"/>
      <c r="G68" s="617"/>
      <c r="H68" s="617"/>
      <c r="I68" s="617"/>
      <c r="J68" s="617"/>
      <c r="K68" s="617"/>
      <c r="L68" s="617"/>
      <c r="M68" s="617"/>
      <c r="N68" s="617"/>
    </row>
    <row r="69" spans="1:14">
      <c r="A69" s="12"/>
      <c r="B69" s="12"/>
      <c r="C69" s="618" t="s">
        <v>57</v>
      </c>
      <c r="D69" s="619"/>
      <c r="E69" s="619"/>
      <c r="F69" s="619"/>
      <c r="G69" s="619" t="s">
        <v>58</v>
      </c>
      <c r="H69" s="619"/>
      <c r="I69" s="619"/>
      <c r="J69" s="619"/>
      <c r="K69" s="619" t="s">
        <v>22</v>
      </c>
      <c r="L69" s="619"/>
      <c r="M69" s="619"/>
      <c r="N69" s="620"/>
    </row>
    <row r="70" spans="1:14" ht="12.75" thickBot="1">
      <c r="A70" s="16"/>
      <c r="B70" s="16"/>
      <c r="C70" s="29" t="s">
        <v>60</v>
      </c>
      <c r="D70" s="30" t="s">
        <v>61</v>
      </c>
      <c r="E70" s="30" t="s">
        <v>62</v>
      </c>
      <c r="F70" s="30" t="s">
        <v>63</v>
      </c>
      <c r="G70" s="30" t="s">
        <v>60</v>
      </c>
      <c r="H70" s="30" t="s">
        <v>61</v>
      </c>
      <c r="I70" s="30" t="s">
        <v>62</v>
      </c>
      <c r="J70" s="30" t="s">
        <v>63</v>
      </c>
      <c r="K70" s="30" t="s">
        <v>60</v>
      </c>
      <c r="L70" s="30" t="s">
        <v>61</v>
      </c>
      <c r="M70" s="30" t="s">
        <v>62</v>
      </c>
      <c r="N70" s="31" t="s">
        <v>63</v>
      </c>
    </row>
    <row r="71" spans="1:14" ht="13.5">
      <c r="A71" s="17" t="s">
        <v>23</v>
      </c>
      <c r="B71" s="32" t="s">
        <v>1</v>
      </c>
      <c r="C71" s="33">
        <v>7</v>
      </c>
      <c r="D71" s="34">
        <v>0.23300000000000001</v>
      </c>
      <c r="E71" s="34">
        <v>2.5000000000000001E-2</v>
      </c>
      <c r="F71" s="34">
        <v>8.9999999999999993E-3</v>
      </c>
      <c r="G71" s="35">
        <v>23</v>
      </c>
      <c r="H71" s="34">
        <v>0.76700000000000002</v>
      </c>
      <c r="I71" s="34">
        <v>4.4999999999999998E-2</v>
      </c>
      <c r="J71" s="34">
        <v>2.9000000000000001E-2</v>
      </c>
      <c r="K71" s="35">
        <v>30</v>
      </c>
      <c r="L71" s="34">
        <v>1</v>
      </c>
      <c r="M71" s="34">
        <v>3.7999999999999999E-2</v>
      </c>
      <c r="N71" s="36">
        <v>3.7999999999999999E-2</v>
      </c>
    </row>
    <row r="72" spans="1:14" ht="13.5">
      <c r="A72" s="21"/>
      <c r="B72" s="37" t="s">
        <v>2</v>
      </c>
      <c r="C72" s="38">
        <v>2</v>
      </c>
      <c r="D72" s="39">
        <v>0.14299999999999999</v>
      </c>
      <c r="E72" s="39">
        <v>7.0000000000000001E-3</v>
      </c>
      <c r="F72" s="39">
        <v>3.0000000000000001E-3</v>
      </c>
      <c r="G72" s="40">
        <v>12</v>
      </c>
      <c r="H72" s="39">
        <v>0.85699999999999998</v>
      </c>
      <c r="I72" s="39">
        <v>2.3E-2</v>
      </c>
      <c r="J72" s="39">
        <v>1.4999999999999999E-2</v>
      </c>
      <c r="K72" s="40">
        <v>14</v>
      </c>
      <c r="L72" s="39">
        <v>1</v>
      </c>
      <c r="M72" s="39">
        <v>1.7999999999999999E-2</v>
      </c>
      <c r="N72" s="41">
        <v>1.7999999999999999E-2</v>
      </c>
    </row>
    <row r="73" spans="1:14" ht="13.5">
      <c r="A73" s="21"/>
      <c r="B73" s="37" t="s">
        <v>12</v>
      </c>
      <c r="C73" s="38">
        <v>4</v>
      </c>
      <c r="D73" s="39">
        <v>0.28599999999999998</v>
      </c>
      <c r="E73" s="39">
        <v>1.4E-2</v>
      </c>
      <c r="F73" s="39">
        <v>5.0000000000000001E-3</v>
      </c>
      <c r="G73" s="40">
        <v>10</v>
      </c>
      <c r="H73" s="39">
        <v>0.71399999999999997</v>
      </c>
      <c r="I73" s="39">
        <v>0.02</v>
      </c>
      <c r="J73" s="39">
        <v>1.2999999999999999E-2</v>
      </c>
      <c r="K73" s="40">
        <v>14</v>
      </c>
      <c r="L73" s="39">
        <v>1</v>
      </c>
      <c r="M73" s="39">
        <v>1.7999999999999999E-2</v>
      </c>
      <c r="N73" s="41">
        <v>1.7999999999999999E-2</v>
      </c>
    </row>
    <row r="74" spans="1:14" ht="13.5">
      <c r="A74" s="21"/>
      <c r="B74" s="37" t="s">
        <v>4</v>
      </c>
      <c r="C74" s="38">
        <v>17</v>
      </c>
      <c r="D74" s="39">
        <v>0.27400000000000002</v>
      </c>
      <c r="E74" s="39">
        <v>6.0999999999999999E-2</v>
      </c>
      <c r="F74" s="39">
        <v>2.1999999999999999E-2</v>
      </c>
      <c r="G74" s="40">
        <v>45</v>
      </c>
      <c r="H74" s="39">
        <v>0.72599999999999998</v>
      </c>
      <c r="I74" s="39">
        <v>8.7999999999999995E-2</v>
      </c>
      <c r="J74" s="39">
        <v>5.7000000000000002E-2</v>
      </c>
      <c r="K74" s="40">
        <v>62</v>
      </c>
      <c r="L74" s="39">
        <v>1</v>
      </c>
      <c r="M74" s="39">
        <v>7.8E-2</v>
      </c>
      <c r="N74" s="41">
        <v>7.8E-2</v>
      </c>
    </row>
    <row r="75" spans="1:14" ht="13.5">
      <c r="A75" s="21"/>
      <c r="B75" s="37" t="s">
        <v>6</v>
      </c>
      <c r="C75" s="38">
        <v>10</v>
      </c>
      <c r="D75" s="39">
        <v>1</v>
      </c>
      <c r="E75" s="39">
        <v>3.5999999999999997E-2</v>
      </c>
      <c r="F75" s="39">
        <v>1.2999999999999999E-2</v>
      </c>
      <c r="G75" s="40">
        <v>0</v>
      </c>
      <c r="H75" s="39">
        <v>0</v>
      </c>
      <c r="I75" s="39">
        <v>0</v>
      </c>
      <c r="J75" s="39">
        <v>0</v>
      </c>
      <c r="K75" s="40">
        <v>10</v>
      </c>
      <c r="L75" s="39">
        <v>1</v>
      </c>
      <c r="M75" s="39">
        <v>1.2999999999999999E-2</v>
      </c>
      <c r="N75" s="41">
        <v>1.2999999999999999E-2</v>
      </c>
    </row>
    <row r="76" spans="1:14" ht="13.5">
      <c r="A76" s="21"/>
      <c r="B76" s="37" t="s">
        <v>8</v>
      </c>
      <c r="C76" s="38">
        <v>0</v>
      </c>
      <c r="D76" s="39">
        <v>0</v>
      </c>
      <c r="E76" s="39">
        <v>0</v>
      </c>
      <c r="F76" s="39">
        <v>0</v>
      </c>
      <c r="G76" s="40">
        <v>15</v>
      </c>
      <c r="H76" s="39">
        <v>1</v>
      </c>
      <c r="I76" s="39">
        <v>2.9000000000000001E-2</v>
      </c>
      <c r="J76" s="39">
        <v>1.9E-2</v>
      </c>
      <c r="K76" s="40">
        <v>15</v>
      </c>
      <c r="L76" s="39">
        <v>1</v>
      </c>
      <c r="M76" s="39">
        <v>1.9E-2</v>
      </c>
      <c r="N76" s="41">
        <v>1.9E-2</v>
      </c>
    </row>
    <row r="77" spans="1:14" ht="13.5">
      <c r="A77" s="21"/>
      <c r="B77" s="37" t="s">
        <v>9</v>
      </c>
      <c r="C77" s="38">
        <v>3</v>
      </c>
      <c r="D77" s="39">
        <v>8.7999999999999995E-2</v>
      </c>
      <c r="E77" s="39">
        <v>1.0999999999999999E-2</v>
      </c>
      <c r="F77" s="39">
        <v>4.0000000000000001E-3</v>
      </c>
      <c r="G77" s="40">
        <v>31</v>
      </c>
      <c r="H77" s="39">
        <v>0.91200000000000003</v>
      </c>
      <c r="I77" s="39">
        <v>6.0999999999999999E-2</v>
      </c>
      <c r="J77" s="39">
        <v>3.9E-2</v>
      </c>
      <c r="K77" s="40">
        <v>34</v>
      </c>
      <c r="L77" s="39">
        <v>1</v>
      </c>
      <c r="M77" s="39">
        <v>4.2999999999999997E-2</v>
      </c>
      <c r="N77" s="41">
        <v>4.2999999999999997E-2</v>
      </c>
    </row>
    <row r="78" spans="1:14" ht="13.5">
      <c r="A78" s="21"/>
      <c r="B78" s="37" t="s">
        <v>10</v>
      </c>
      <c r="C78" s="38">
        <v>12</v>
      </c>
      <c r="D78" s="39">
        <v>0.5</v>
      </c>
      <c r="E78" s="39">
        <v>4.2999999999999997E-2</v>
      </c>
      <c r="F78" s="39">
        <v>1.4999999999999999E-2</v>
      </c>
      <c r="G78" s="40">
        <v>12</v>
      </c>
      <c r="H78" s="39">
        <v>0.5</v>
      </c>
      <c r="I78" s="39">
        <v>2.3E-2</v>
      </c>
      <c r="J78" s="39">
        <v>1.4999999999999999E-2</v>
      </c>
      <c r="K78" s="40">
        <v>24</v>
      </c>
      <c r="L78" s="39">
        <v>1</v>
      </c>
      <c r="M78" s="39">
        <v>0.03</v>
      </c>
      <c r="N78" s="41">
        <v>0.03</v>
      </c>
    </row>
    <row r="79" spans="1:14" ht="13.5">
      <c r="A79" s="21"/>
      <c r="B79" s="37" t="s">
        <v>5</v>
      </c>
      <c r="C79" s="38">
        <v>48</v>
      </c>
      <c r="D79" s="39">
        <v>0.35799999999999998</v>
      </c>
      <c r="E79" s="39">
        <v>0.17299999999999999</v>
      </c>
      <c r="F79" s="39">
        <v>6.0999999999999999E-2</v>
      </c>
      <c r="G79" s="40">
        <v>86</v>
      </c>
      <c r="H79" s="39">
        <v>0.64200000000000002</v>
      </c>
      <c r="I79" s="39">
        <v>0.16800000000000001</v>
      </c>
      <c r="J79" s="39">
        <v>0.109</v>
      </c>
      <c r="K79" s="40">
        <v>134</v>
      </c>
      <c r="L79" s="39">
        <v>1</v>
      </c>
      <c r="M79" s="39">
        <v>0.17</v>
      </c>
      <c r="N79" s="41">
        <v>0.17</v>
      </c>
    </row>
    <row r="80" spans="1:14" ht="13.5">
      <c r="A80" s="21"/>
      <c r="B80" s="37" t="s">
        <v>11</v>
      </c>
      <c r="C80" s="38">
        <v>3</v>
      </c>
      <c r="D80" s="39">
        <v>0.23100000000000001</v>
      </c>
      <c r="E80" s="39">
        <v>1.0999999999999999E-2</v>
      </c>
      <c r="F80" s="39">
        <v>4.0000000000000001E-3</v>
      </c>
      <c r="G80" s="40">
        <v>10</v>
      </c>
      <c r="H80" s="39">
        <v>0.76900000000000002</v>
      </c>
      <c r="I80" s="39">
        <v>0.02</v>
      </c>
      <c r="J80" s="39">
        <v>1.2999999999999999E-2</v>
      </c>
      <c r="K80" s="40">
        <v>13</v>
      </c>
      <c r="L80" s="39">
        <v>1</v>
      </c>
      <c r="M80" s="39">
        <v>1.6E-2</v>
      </c>
      <c r="N80" s="41">
        <v>1.6E-2</v>
      </c>
    </row>
    <row r="81" spans="1:14" ht="13.5">
      <c r="A81" s="21"/>
      <c r="B81" s="37" t="s">
        <v>13</v>
      </c>
      <c r="C81" s="38">
        <v>10</v>
      </c>
      <c r="D81" s="39">
        <v>0.17899999999999999</v>
      </c>
      <c r="E81" s="39">
        <v>3.5999999999999997E-2</v>
      </c>
      <c r="F81" s="39">
        <v>1.2999999999999999E-2</v>
      </c>
      <c r="G81" s="40">
        <v>46</v>
      </c>
      <c r="H81" s="39">
        <v>0.82099999999999995</v>
      </c>
      <c r="I81" s="39">
        <v>0.09</v>
      </c>
      <c r="J81" s="39">
        <v>5.8000000000000003E-2</v>
      </c>
      <c r="K81" s="40">
        <v>56</v>
      </c>
      <c r="L81" s="39">
        <v>1</v>
      </c>
      <c r="M81" s="39">
        <v>7.0999999999999994E-2</v>
      </c>
      <c r="N81" s="41">
        <v>7.0999999999999994E-2</v>
      </c>
    </row>
    <row r="82" spans="1:14" ht="13.5">
      <c r="A82" s="21"/>
      <c r="B82" s="37" t="s">
        <v>14</v>
      </c>
      <c r="C82" s="38">
        <v>10</v>
      </c>
      <c r="D82" s="39">
        <v>0.217</v>
      </c>
      <c r="E82" s="39">
        <v>3.5999999999999997E-2</v>
      </c>
      <c r="F82" s="39">
        <v>1.2999999999999999E-2</v>
      </c>
      <c r="G82" s="40">
        <v>36</v>
      </c>
      <c r="H82" s="39">
        <v>0.78300000000000003</v>
      </c>
      <c r="I82" s="39">
        <v>7.0000000000000007E-2</v>
      </c>
      <c r="J82" s="39">
        <v>4.5999999999999999E-2</v>
      </c>
      <c r="K82" s="40">
        <v>46</v>
      </c>
      <c r="L82" s="39">
        <v>1</v>
      </c>
      <c r="M82" s="39">
        <v>5.8000000000000003E-2</v>
      </c>
      <c r="N82" s="41">
        <v>5.8000000000000003E-2</v>
      </c>
    </row>
    <row r="83" spans="1:14" ht="13.5">
      <c r="A83" s="21"/>
      <c r="B83" s="37" t="s">
        <v>15</v>
      </c>
      <c r="C83" s="38">
        <v>14</v>
      </c>
      <c r="D83" s="39">
        <v>0.32600000000000001</v>
      </c>
      <c r="E83" s="39">
        <v>0.05</v>
      </c>
      <c r="F83" s="39">
        <v>1.7999999999999999E-2</v>
      </c>
      <c r="G83" s="40">
        <v>29</v>
      </c>
      <c r="H83" s="39">
        <v>0.67400000000000004</v>
      </c>
      <c r="I83" s="39">
        <v>5.7000000000000002E-2</v>
      </c>
      <c r="J83" s="39">
        <v>3.6999999999999998E-2</v>
      </c>
      <c r="K83" s="40">
        <v>43</v>
      </c>
      <c r="L83" s="39">
        <v>1</v>
      </c>
      <c r="M83" s="39">
        <v>5.3999999999999999E-2</v>
      </c>
      <c r="N83" s="41">
        <v>5.3999999999999999E-2</v>
      </c>
    </row>
    <row r="84" spans="1:14" ht="13.5">
      <c r="A84" s="21"/>
      <c r="B84" s="37" t="s">
        <v>16</v>
      </c>
      <c r="C84" s="38">
        <v>13</v>
      </c>
      <c r="D84" s="39">
        <v>0.59099999999999997</v>
      </c>
      <c r="E84" s="39">
        <v>4.7E-2</v>
      </c>
      <c r="F84" s="39">
        <v>1.6E-2</v>
      </c>
      <c r="G84" s="40">
        <v>9</v>
      </c>
      <c r="H84" s="39">
        <v>0.40899999999999997</v>
      </c>
      <c r="I84" s="39">
        <v>1.7999999999999999E-2</v>
      </c>
      <c r="J84" s="39">
        <v>1.0999999999999999E-2</v>
      </c>
      <c r="K84" s="40">
        <v>22</v>
      </c>
      <c r="L84" s="39">
        <v>1</v>
      </c>
      <c r="M84" s="39">
        <v>2.8000000000000001E-2</v>
      </c>
      <c r="N84" s="41">
        <v>2.8000000000000001E-2</v>
      </c>
    </row>
    <row r="85" spans="1:14" ht="13.5">
      <c r="A85" s="21"/>
      <c r="B85" s="37" t="s">
        <v>21</v>
      </c>
      <c r="C85" s="38">
        <v>2</v>
      </c>
      <c r="D85" s="39">
        <v>0.5</v>
      </c>
      <c r="E85" s="39">
        <v>7.0000000000000001E-3</v>
      </c>
      <c r="F85" s="39">
        <v>3.0000000000000001E-3</v>
      </c>
      <c r="G85" s="40">
        <v>2</v>
      </c>
      <c r="H85" s="39">
        <v>0.5</v>
      </c>
      <c r="I85" s="39">
        <v>4.0000000000000001E-3</v>
      </c>
      <c r="J85" s="39">
        <v>3.0000000000000001E-3</v>
      </c>
      <c r="K85" s="40">
        <v>4</v>
      </c>
      <c r="L85" s="39">
        <v>1</v>
      </c>
      <c r="M85" s="39">
        <v>5.0000000000000001E-3</v>
      </c>
      <c r="N85" s="41">
        <v>5.0000000000000001E-3</v>
      </c>
    </row>
    <row r="86" spans="1:14" ht="13.5">
      <c r="A86" s="21"/>
      <c r="B86" s="37" t="s">
        <v>17</v>
      </c>
      <c r="C86" s="38">
        <v>25</v>
      </c>
      <c r="D86" s="39">
        <v>0.92600000000000005</v>
      </c>
      <c r="E86" s="39">
        <v>0.09</v>
      </c>
      <c r="F86" s="39">
        <v>3.2000000000000001E-2</v>
      </c>
      <c r="G86" s="40">
        <v>2</v>
      </c>
      <c r="H86" s="39">
        <v>7.3999999999999996E-2</v>
      </c>
      <c r="I86" s="39">
        <v>4.0000000000000001E-3</v>
      </c>
      <c r="J86" s="39">
        <v>3.0000000000000001E-3</v>
      </c>
      <c r="K86" s="40">
        <v>27</v>
      </c>
      <c r="L86" s="39">
        <v>1</v>
      </c>
      <c r="M86" s="39">
        <v>3.4000000000000002E-2</v>
      </c>
      <c r="N86" s="41">
        <v>3.4000000000000002E-2</v>
      </c>
    </row>
    <row r="87" spans="1:14" ht="13.5">
      <c r="A87" s="21"/>
      <c r="B87" s="37" t="s">
        <v>18</v>
      </c>
      <c r="C87" s="38">
        <v>2</v>
      </c>
      <c r="D87" s="39">
        <v>0.25</v>
      </c>
      <c r="E87" s="39">
        <v>7.0000000000000001E-3</v>
      </c>
      <c r="F87" s="39">
        <v>3.0000000000000001E-3</v>
      </c>
      <c r="G87" s="40">
        <v>6</v>
      </c>
      <c r="H87" s="39">
        <v>0.75</v>
      </c>
      <c r="I87" s="39">
        <v>1.2E-2</v>
      </c>
      <c r="J87" s="39">
        <v>8.0000000000000002E-3</v>
      </c>
      <c r="K87" s="40">
        <v>8</v>
      </c>
      <c r="L87" s="39">
        <v>1</v>
      </c>
      <c r="M87" s="39">
        <v>0.01</v>
      </c>
      <c r="N87" s="41">
        <v>0.01</v>
      </c>
    </row>
    <row r="88" spans="1:14" ht="13.5">
      <c r="A88" s="21"/>
      <c r="B88" s="37" t="s">
        <v>19</v>
      </c>
      <c r="C88" s="38">
        <v>1</v>
      </c>
      <c r="D88" s="39">
        <v>2.3E-2</v>
      </c>
      <c r="E88" s="39">
        <v>4.0000000000000001E-3</v>
      </c>
      <c r="F88" s="39">
        <v>1E-3</v>
      </c>
      <c r="G88" s="40">
        <v>42</v>
      </c>
      <c r="H88" s="39">
        <v>0.97699999999999998</v>
      </c>
      <c r="I88" s="39">
        <v>8.2000000000000003E-2</v>
      </c>
      <c r="J88" s="39">
        <v>5.2999999999999999E-2</v>
      </c>
      <c r="K88" s="40">
        <v>43</v>
      </c>
      <c r="L88" s="39">
        <v>1</v>
      </c>
      <c r="M88" s="39">
        <v>5.3999999999999999E-2</v>
      </c>
      <c r="N88" s="41">
        <v>5.3999999999999999E-2</v>
      </c>
    </row>
    <row r="89" spans="1:14" ht="13.5">
      <c r="A89" s="21"/>
      <c r="B89" s="37" t="s">
        <v>65</v>
      </c>
      <c r="C89" s="38">
        <v>60</v>
      </c>
      <c r="D89" s="39">
        <v>0.98399999999999999</v>
      </c>
      <c r="E89" s="39">
        <v>0.216</v>
      </c>
      <c r="F89" s="39">
        <v>7.5999999999999998E-2</v>
      </c>
      <c r="G89" s="40">
        <v>1</v>
      </c>
      <c r="H89" s="39">
        <v>1.6E-2</v>
      </c>
      <c r="I89" s="39">
        <v>2E-3</v>
      </c>
      <c r="J89" s="39">
        <v>1E-3</v>
      </c>
      <c r="K89" s="40">
        <v>61</v>
      </c>
      <c r="L89" s="39">
        <v>1</v>
      </c>
      <c r="M89" s="39">
        <v>7.6999999999999999E-2</v>
      </c>
      <c r="N89" s="41">
        <v>7.6999999999999999E-2</v>
      </c>
    </row>
    <row r="90" spans="1:14" ht="13.5">
      <c r="A90" s="21"/>
      <c r="B90" s="37" t="s">
        <v>20</v>
      </c>
      <c r="C90" s="38">
        <v>6</v>
      </c>
      <c r="D90" s="39">
        <v>0.24</v>
      </c>
      <c r="E90" s="39">
        <v>2.1999999999999999E-2</v>
      </c>
      <c r="F90" s="39">
        <v>8.0000000000000002E-3</v>
      </c>
      <c r="G90" s="40">
        <v>19</v>
      </c>
      <c r="H90" s="39">
        <v>0.76</v>
      </c>
      <c r="I90" s="39">
        <v>3.6999999999999998E-2</v>
      </c>
      <c r="J90" s="39">
        <v>2.4E-2</v>
      </c>
      <c r="K90" s="40">
        <v>25</v>
      </c>
      <c r="L90" s="39">
        <v>1</v>
      </c>
      <c r="M90" s="39">
        <v>3.2000000000000001E-2</v>
      </c>
      <c r="N90" s="41">
        <v>3.2000000000000001E-2</v>
      </c>
    </row>
    <row r="91" spans="1:14" ht="13.5">
      <c r="A91" s="21"/>
      <c r="B91" s="37" t="s">
        <v>7</v>
      </c>
      <c r="C91" s="38">
        <v>14</v>
      </c>
      <c r="D91" s="39">
        <v>0.20599999999999999</v>
      </c>
      <c r="E91" s="39">
        <v>0.05</v>
      </c>
      <c r="F91" s="39">
        <v>1.7999999999999999E-2</v>
      </c>
      <c r="G91" s="40">
        <v>54</v>
      </c>
      <c r="H91" s="39">
        <v>0.79400000000000004</v>
      </c>
      <c r="I91" s="39">
        <v>0.105</v>
      </c>
      <c r="J91" s="39">
        <v>6.8000000000000005E-2</v>
      </c>
      <c r="K91" s="40">
        <v>68</v>
      </c>
      <c r="L91" s="39">
        <v>1</v>
      </c>
      <c r="M91" s="39">
        <v>8.5999999999999993E-2</v>
      </c>
      <c r="N91" s="41">
        <v>8.5999999999999993E-2</v>
      </c>
    </row>
    <row r="92" spans="1:14" ht="13.5">
      <c r="A92" s="21"/>
      <c r="B92" s="37" t="s">
        <v>3</v>
      </c>
      <c r="C92" s="42">
        <v>6</v>
      </c>
      <c r="D92" s="43">
        <v>0.214</v>
      </c>
      <c r="E92" s="43">
        <v>2.1999999999999999E-2</v>
      </c>
      <c r="F92" s="43">
        <v>8.0000000000000002E-3</v>
      </c>
      <c r="G92" s="44">
        <v>22</v>
      </c>
      <c r="H92" s="43">
        <v>0.78600000000000003</v>
      </c>
      <c r="I92" s="43">
        <v>4.2999999999999997E-2</v>
      </c>
      <c r="J92" s="43">
        <v>2.8000000000000001E-2</v>
      </c>
      <c r="K92" s="44">
        <v>28</v>
      </c>
      <c r="L92" s="43">
        <v>1</v>
      </c>
      <c r="M92" s="43">
        <v>3.5000000000000003E-2</v>
      </c>
      <c r="N92" s="45">
        <v>3.5000000000000003E-2</v>
      </c>
    </row>
    <row r="93" spans="1:14" ht="13.5">
      <c r="A93" s="21"/>
      <c r="B93" s="37" t="s">
        <v>165</v>
      </c>
      <c r="C93" s="38">
        <v>9</v>
      </c>
      <c r="D93" s="39">
        <v>1</v>
      </c>
      <c r="E93" s="39">
        <v>3.2000000000000001E-2</v>
      </c>
      <c r="F93" s="39">
        <v>1.0999999999999999E-2</v>
      </c>
      <c r="G93" s="40">
        <v>0</v>
      </c>
      <c r="H93" s="39">
        <v>0</v>
      </c>
      <c r="I93" s="39">
        <v>0</v>
      </c>
      <c r="J93" s="39">
        <v>0</v>
      </c>
      <c r="K93" s="40">
        <v>9</v>
      </c>
      <c r="L93" s="39">
        <v>1</v>
      </c>
      <c r="M93" s="39">
        <v>1.0999999999999999E-2</v>
      </c>
      <c r="N93" s="41">
        <v>1.0999999999999999E-2</v>
      </c>
    </row>
    <row r="94" spans="1:14" ht="13.5">
      <c r="A94" s="21"/>
      <c r="B94" s="46"/>
      <c r="C94" s="42"/>
      <c r="D94" s="43"/>
      <c r="E94" s="43"/>
      <c r="F94" s="43"/>
      <c r="G94" s="44"/>
      <c r="H94" s="43"/>
      <c r="I94" s="43"/>
      <c r="J94" s="43"/>
      <c r="K94" s="44"/>
      <c r="L94" s="43"/>
      <c r="M94" s="43"/>
      <c r="N94" s="45"/>
    </row>
    <row r="95" spans="1:14" ht="14.25" thickBot="1">
      <c r="A95" s="23"/>
      <c r="B95" s="24" t="s">
        <v>22</v>
      </c>
      <c r="C95" s="25">
        <v>278</v>
      </c>
      <c r="D95" s="26">
        <v>0.35199999999999998</v>
      </c>
      <c r="E95" s="26">
        <v>1</v>
      </c>
      <c r="F95" s="26">
        <v>0.35199999999999998</v>
      </c>
      <c r="G95" s="27">
        <v>512</v>
      </c>
      <c r="H95" s="26">
        <v>0.64800000000000002</v>
      </c>
      <c r="I95" s="26">
        <v>1</v>
      </c>
      <c r="J95" s="26">
        <v>0.64800000000000002</v>
      </c>
      <c r="K95" s="27">
        <v>790</v>
      </c>
      <c r="L95" s="26">
        <v>1</v>
      </c>
      <c r="M95" s="26">
        <v>1</v>
      </c>
      <c r="N95" s="28">
        <v>1</v>
      </c>
    </row>
    <row r="125" spans="1:12" ht="12.75">
      <c r="A125" s="8" t="s">
        <v>66</v>
      </c>
      <c r="F125" s="9" t="s">
        <v>57</v>
      </c>
      <c r="G125" s="9"/>
      <c r="H125" s="9"/>
      <c r="I125" s="9"/>
      <c r="J125" s="9" t="s">
        <v>58</v>
      </c>
    </row>
    <row r="126" spans="1:12" ht="36.75" customHeight="1">
      <c r="A126" s="379"/>
      <c r="B126" s="380"/>
      <c r="C126" s="666" t="s">
        <v>104</v>
      </c>
      <c r="D126" s="667"/>
      <c r="E126" s="668"/>
      <c r="F126" s="50"/>
      <c r="G126" s="50"/>
      <c r="H126" s="50"/>
    </row>
    <row r="127" spans="1:12">
      <c r="A127" s="363"/>
      <c r="B127" s="381"/>
      <c r="C127" s="660" t="s">
        <v>67</v>
      </c>
      <c r="D127" s="661"/>
      <c r="E127" s="662"/>
      <c r="F127" s="50"/>
      <c r="G127" s="50"/>
      <c r="H127" s="50"/>
    </row>
    <row r="128" spans="1:12">
      <c r="A128" s="382"/>
      <c r="B128" s="385"/>
      <c r="C128" s="386" t="s">
        <v>42</v>
      </c>
      <c r="D128" s="387">
        <v>2010</v>
      </c>
      <c r="E128" s="388">
        <v>2005</v>
      </c>
      <c r="F128" s="51"/>
      <c r="G128" s="51"/>
      <c r="H128" s="52"/>
      <c r="L128" s="6"/>
    </row>
    <row r="129" spans="1:14" ht="13.5">
      <c r="A129" s="363" t="s">
        <v>23</v>
      </c>
      <c r="B129" s="339" t="s">
        <v>1</v>
      </c>
      <c r="C129" s="564">
        <f t="shared" ref="C129:D158" si="10">C7</f>
        <v>6</v>
      </c>
      <c r="D129" s="565">
        <f t="shared" si="10"/>
        <v>0.17142857142857143</v>
      </c>
      <c r="E129" s="566">
        <v>0.23300000000000001</v>
      </c>
      <c r="F129" s="53"/>
      <c r="G129" s="54"/>
      <c r="H129" s="55"/>
      <c r="L129" s="6"/>
    </row>
    <row r="130" spans="1:14" ht="13.5">
      <c r="A130" s="363"/>
      <c r="B130" s="339" t="s">
        <v>2</v>
      </c>
      <c r="C130" s="432">
        <f t="shared" si="10"/>
        <v>10</v>
      </c>
      <c r="D130" s="433">
        <f t="shared" si="10"/>
        <v>0.2857142857142857</v>
      </c>
      <c r="E130" s="434">
        <v>0.14299999999999999</v>
      </c>
      <c r="F130" s="55"/>
      <c r="G130" s="55"/>
      <c r="H130" s="53"/>
      <c r="I130" s="54"/>
      <c r="J130" s="55"/>
      <c r="N130" s="6"/>
    </row>
    <row r="131" spans="1:14" ht="13.5">
      <c r="A131" s="363"/>
      <c r="B131" s="339" t="s">
        <v>45</v>
      </c>
      <c r="C131" s="432">
        <f t="shared" si="10"/>
        <v>2</v>
      </c>
      <c r="D131" s="433">
        <f t="shared" si="10"/>
        <v>0.33333333333333331</v>
      </c>
      <c r="E131" s="434"/>
      <c r="F131" s="55"/>
      <c r="G131" s="55"/>
      <c r="H131" s="53"/>
      <c r="I131" s="54"/>
      <c r="J131" s="55"/>
      <c r="N131" s="6"/>
    </row>
    <row r="132" spans="1:14" ht="13.5">
      <c r="A132" s="363"/>
      <c r="B132" s="339" t="s">
        <v>46</v>
      </c>
      <c r="C132" s="432">
        <f t="shared" si="10"/>
        <v>6</v>
      </c>
      <c r="D132" s="433">
        <f t="shared" si="10"/>
        <v>0.10909090909090909</v>
      </c>
      <c r="E132" s="434"/>
      <c r="F132" s="55"/>
      <c r="G132" s="55"/>
      <c r="H132" s="53"/>
      <c r="I132" s="6"/>
      <c r="J132" s="55"/>
      <c r="N132" s="6"/>
    </row>
    <row r="133" spans="1:14" ht="13.5">
      <c r="A133" s="363"/>
      <c r="B133" s="339" t="s">
        <v>12</v>
      </c>
      <c r="C133" s="432">
        <f t="shared" si="10"/>
        <v>13</v>
      </c>
      <c r="D133" s="433">
        <f t="shared" si="10"/>
        <v>0.32500000000000001</v>
      </c>
      <c r="E133" s="434">
        <v>0.28599999999999998</v>
      </c>
      <c r="F133" s="55"/>
      <c r="G133" s="55"/>
      <c r="H133" s="53"/>
      <c r="I133" s="6"/>
      <c r="J133" s="55"/>
      <c r="N133" s="6"/>
    </row>
    <row r="134" spans="1:14" ht="13.5">
      <c r="A134" s="363"/>
      <c r="B134" s="339" t="s">
        <v>4</v>
      </c>
      <c r="C134" s="432">
        <f t="shared" si="10"/>
        <v>5</v>
      </c>
      <c r="D134" s="433">
        <f t="shared" si="10"/>
        <v>0.11904761904761904</v>
      </c>
      <c r="E134" s="434">
        <v>0.27400000000000002</v>
      </c>
      <c r="F134" s="55"/>
      <c r="G134" s="55"/>
      <c r="H134" s="53"/>
      <c r="I134" s="6"/>
      <c r="J134" s="55"/>
      <c r="N134" s="6"/>
    </row>
    <row r="135" spans="1:14" ht="13.5">
      <c r="A135" s="363"/>
      <c r="B135" s="339" t="s">
        <v>6</v>
      </c>
      <c r="C135" s="432">
        <f t="shared" si="10"/>
        <v>5</v>
      </c>
      <c r="D135" s="433">
        <f t="shared" si="10"/>
        <v>0.83333333333333337</v>
      </c>
      <c r="E135" s="434">
        <v>1</v>
      </c>
      <c r="F135" s="55"/>
      <c r="G135" s="55"/>
      <c r="H135" s="53"/>
      <c r="I135" s="6"/>
      <c r="J135" s="55"/>
      <c r="N135" s="6"/>
    </row>
    <row r="136" spans="1:14" ht="13.5">
      <c r="A136" s="363"/>
      <c r="B136" s="339" t="s">
        <v>8</v>
      </c>
      <c r="C136" s="432">
        <f t="shared" si="10"/>
        <v>0</v>
      </c>
      <c r="D136" s="433">
        <f t="shared" si="10"/>
        <v>0</v>
      </c>
      <c r="E136" s="434">
        <v>0</v>
      </c>
      <c r="F136" s="55"/>
      <c r="G136" s="55"/>
      <c r="H136" s="53"/>
      <c r="I136" s="6"/>
      <c r="J136" s="55"/>
      <c r="N136" s="6"/>
    </row>
    <row r="137" spans="1:14" ht="13.5">
      <c r="A137" s="363"/>
      <c r="B137" s="339" t="s">
        <v>9</v>
      </c>
      <c r="C137" s="432">
        <f t="shared" si="10"/>
        <v>1</v>
      </c>
      <c r="D137" s="433">
        <f t="shared" si="10"/>
        <v>2.4390243902439025E-2</v>
      </c>
      <c r="E137" s="434">
        <v>8.7999999999999995E-2</v>
      </c>
      <c r="F137" s="55"/>
      <c r="G137" s="55"/>
      <c r="H137" s="53"/>
      <c r="I137" s="6"/>
      <c r="J137" s="55"/>
      <c r="N137" s="6"/>
    </row>
    <row r="138" spans="1:14" ht="13.5">
      <c r="A138" s="363"/>
      <c r="B138" s="339" t="s">
        <v>10</v>
      </c>
      <c r="C138" s="432">
        <f t="shared" si="10"/>
        <v>9</v>
      </c>
      <c r="D138" s="433">
        <f t="shared" si="10"/>
        <v>0.33333333333333331</v>
      </c>
      <c r="E138" s="434">
        <v>0.5</v>
      </c>
      <c r="F138" s="55"/>
      <c r="G138" s="55"/>
      <c r="H138" s="53"/>
      <c r="I138" s="6"/>
      <c r="J138" s="55"/>
      <c r="N138" s="6"/>
    </row>
    <row r="139" spans="1:14" ht="13.5">
      <c r="A139" s="363"/>
      <c r="B139" s="339" t="s">
        <v>47</v>
      </c>
      <c r="C139" s="432">
        <f t="shared" si="10"/>
        <v>10</v>
      </c>
      <c r="D139" s="433">
        <f t="shared" si="10"/>
        <v>0.625</v>
      </c>
      <c r="E139" s="434"/>
      <c r="F139" s="55"/>
      <c r="G139" s="55"/>
      <c r="H139" s="53"/>
      <c r="I139" s="6"/>
      <c r="J139" s="55"/>
      <c r="N139" s="6"/>
    </row>
    <row r="140" spans="1:14" ht="13.5">
      <c r="A140" s="363"/>
      <c r="B140" s="339" t="s">
        <v>5</v>
      </c>
      <c r="C140" s="432">
        <f t="shared" si="10"/>
        <v>27</v>
      </c>
      <c r="D140" s="433">
        <f t="shared" si="10"/>
        <v>0.27</v>
      </c>
      <c r="E140" s="434">
        <v>0.35799999999999998</v>
      </c>
      <c r="F140" s="55"/>
      <c r="G140" s="55"/>
      <c r="H140" s="53"/>
      <c r="I140" s="6"/>
      <c r="J140" s="55"/>
      <c r="N140" s="6"/>
    </row>
    <row r="141" spans="1:14" ht="13.5">
      <c r="A141" s="363"/>
      <c r="B141" s="339" t="s">
        <v>11</v>
      </c>
      <c r="C141" s="432">
        <f t="shared" si="10"/>
        <v>1</v>
      </c>
      <c r="D141" s="433">
        <f t="shared" si="10"/>
        <v>3.2258064516129031E-2</v>
      </c>
      <c r="E141" s="434">
        <v>0.23100000000000001</v>
      </c>
      <c r="F141" s="55"/>
      <c r="G141" s="55"/>
      <c r="H141" s="53"/>
      <c r="I141" s="6"/>
      <c r="J141" s="55"/>
      <c r="N141" s="6"/>
    </row>
    <row r="142" spans="1:14" ht="13.5">
      <c r="A142" s="363"/>
      <c r="B142" s="339" t="s">
        <v>13</v>
      </c>
      <c r="C142" s="432">
        <f t="shared" si="10"/>
        <v>14</v>
      </c>
      <c r="D142" s="433">
        <f t="shared" si="10"/>
        <v>0.2978723404255319</v>
      </c>
      <c r="E142" s="434">
        <v>0.17899999999999999</v>
      </c>
      <c r="F142" s="55"/>
      <c r="G142" s="55"/>
      <c r="H142" s="53"/>
      <c r="I142" s="6"/>
      <c r="J142" s="55"/>
      <c r="N142" s="6"/>
    </row>
    <row r="143" spans="1:14" ht="13.5">
      <c r="A143" s="363"/>
      <c r="B143" s="339" t="s">
        <v>14</v>
      </c>
      <c r="C143" s="432">
        <f t="shared" si="10"/>
        <v>7</v>
      </c>
      <c r="D143" s="433">
        <f t="shared" si="10"/>
        <v>0.23333333333333334</v>
      </c>
      <c r="E143" s="434">
        <v>0.217</v>
      </c>
      <c r="F143" s="55"/>
      <c r="G143" s="55"/>
      <c r="H143" s="53"/>
      <c r="I143" s="6"/>
      <c r="J143" s="55"/>
      <c r="N143" s="6"/>
    </row>
    <row r="144" spans="1:14" ht="13.5">
      <c r="A144" s="363"/>
      <c r="B144" s="339" t="s">
        <v>15</v>
      </c>
      <c r="C144" s="432">
        <f t="shared" si="10"/>
        <v>43</v>
      </c>
      <c r="D144" s="433">
        <f t="shared" si="10"/>
        <v>0.36752136752136755</v>
      </c>
      <c r="E144" s="434">
        <v>0.32600000000000001</v>
      </c>
      <c r="F144" s="55"/>
      <c r="G144" s="55"/>
      <c r="H144" s="53"/>
      <c r="I144" s="6"/>
      <c r="J144" s="55"/>
    </row>
    <row r="145" spans="1:14" ht="13.5">
      <c r="A145" s="363"/>
      <c r="B145" s="339" t="s">
        <v>48</v>
      </c>
      <c r="C145" s="432">
        <f t="shared" si="10"/>
        <v>3</v>
      </c>
      <c r="D145" s="433">
        <f t="shared" si="10"/>
        <v>0.10714285714285714</v>
      </c>
      <c r="E145" s="434"/>
      <c r="F145" s="55"/>
      <c r="G145" s="55"/>
      <c r="H145" s="53"/>
      <c r="I145" s="6"/>
      <c r="J145" s="55"/>
    </row>
    <row r="146" spans="1:14" ht="13.5">
      <c r="A146" s="363"/>
      <c r="B146" s="339" t="s">
        <v>16</v>
      </c>
      <c r="C146" s="432">
        <f t="shared" si="10"/>
        <v>2</v>
      </c>
      <c r="D146" s="433">
        <f t="shared" si="10"/>
        <v>0.5</v>
      </c>
      <c r="E146" s="434">
        <v>0.59099999999999997</v>
      </c>
      <c r="F146" s="55"/>
      <c r="G146" s="55"/>
      <c r="H146" s="53"/>
      <c r="I146" s="6"/>
      <c r="J146" s="55"/>
    </row>
    <row r="147" spans="1:14" ht="13.5">
      <c r="A147" s="363"/>
      <c r="B147" s="339" t="s">
        <v>21</v>
      </c>
      <c r="C147" s="432">
        <f t="shared" si="10"/>
        <v>1</v>
      </c>
      <c r="D147" s="433">
        <f t="shared" si="10"/>
        <v>0.2</v>
      </c>
      <c r="E147" s="434">
        <v>0.5</v>
      </c>
      <c r="F147" s="55"/>
      <c r="G147" s="55"/>
      <c r="H147" s="53"/>
      <c r="I147" s="6"/>
      <c r="J147" s="55"/>
    </row>
    <row r="148" spans="1:14" ht="13.5">
      <c r="A148" s="363"/>
      <c r="B148" s="339" t="s">
        <v>17</v>
      </c>
      <c r="C148" s="432">
        <f t="shared" si="10"/>
        <v>10</v>
      </c>
      <c r="D148" s="433">
        <f t="shared" si="10"/>
        <v>0.90909090909090906</v>
      </c>
      <c r="E148" s="434">
        <v>0.92600000000000005</v>
      </c>
      <c r="F148" s="55"/>
      <c r="G148" s="55"/>
      <c r="H148" s="53"/>
      <c r="I148" s="54"/>
      <c r="J148" s="55"/>
    </row>
    <row r="149" spans="1:14" ht="13.5">
      <c r="A149" s="363"/>
      <c r="B149" s="339" t="s">
        <v>18</v>
      </c>
      <c r="C149" s="432">
        <f t="shared" si="10"/>
        <v>6</v>
      </c>
      <c r="D149" s="433">
        <f t="shared" si="10"/>
        <v>0.4</v>
      </c>
      <c r="E149" s="434">
        <v>0.25</v>
      </c>
      <c r="F149" s="55"/>
      <c r="G149" s="55"/>
      <c r="H149" s="53"/>
      <c r="I149" s="54"/>
      <c r="J149" s="55"/>
    </row>
    <row r="150" spans="1:14" ht="13.5">
      <c r="A150" s="363"/>
      <c r="B150" s="339" t="s">
        <v>19</v>
      </c>
      <c r="C150" s="432">
        <f t="shared" si="10"/>
        <v>7</v>
      </c>
      <c r="D150" s="433">
        <f t="shared" si="10"/>
        <v>0.18421052631578946</v>
      </c>
      <c r="E150" s="434">
        <v>2.3E-2</v>
      </c>
      <c r="F150" s="55"/>
      <c r="G150" s="55"/>
      <c r="H150" s="53"/>
      <c r="I150" s="54"/>
      <c r="J150" s="55"/>
    </row>
    <row r="151" spans="1:14" ht="15" customHeight="1">
      <c r="A151" s="363"/>
      <c r="B151" s="339" t="s">
        <v>49</v>
      </c>
      <c r="C151" s="432">
        <f t="shared" si="10"/>
        <v>9</v>
      </c>
      <c r="D151" s="433">
        <f t="shared" si="10"/>
        <v>0.36</v>
      </c>
      <c r="E151" s="434"/>
      <c r="F151" s="55"/>
      <c r="G151" s="55"/>
      <c r="H151" s="53"/>
      <c r="I151" s="54"/>
      <c r="J151" s="55"/>
    </row>
    <row r="152" spans="1:14" ht="13.5">
      <c r="A152" s="363"/>
      <c r="B152" s="339" t="s">
        <v>50</v>
      </c>
      <c r="C152" s="432">
        <f t="shared" si="10"/>
        <v>9</v>
      </c>
      <c r="D152" s="433">
        <f t="shared" si="10"/>
        <v>0.33333333333333331</v>
      </c>
      <c r="E152" s="434"/>
    </row>
    <row r="153" spans="1:14" ht="13.5">
      <c r="A153" s="363"/>
      <c r="B153" s="339" t="s">
        <v>44</v>
      </c>
      <c r="C153" s="432">
        <f t="shared" si="10"/>
        <v>2</v>
      </c>
      <c r="D153" s="433">
        <f t="shared" si="10"/>
        <v>3.4482758620689655E-2</v>
      </c>
      <c r="E153" s="434">
        <v>0.98399999999999999</v>
      </c>
    </row>
    <row r="154" spans="1:14" ht="13.5">
      <c r="A154" s="363"/>
      <c r="B154" s="339" t="s">
        <v>20</v>
      </c>
      <c r="C154" s="432">
        <f t="shared" si="10"/>
        <v>3</v>
      </c>
      <c r="D154" s="433">
        <f t="shared" si="10"/>
        <v>0.13043478260869565</v>
      </c>
      <c r="E154" s="434">
        <v>0.24</v>
      </c>
    </row>
    <row r="155" spans="1:14" ht="13.5">
      <c r="A155" s="363"/>
      <c r="B155" s="339" t="s">
        <v>7</v>
      </c>
      <c r="C155" s="432">
        <f t="shared" si="10"/>
        <v>9</v>
      </c>
      <c r="D155" s="433">
        <f t="shared" si="10"/>
        <v>0.15</v>
      </c>
      <c r="E155" s="434">
        <v>0.20599999999999999</v>
      </c>
    </row>
    <row r="156" spans="1:14" ht="13.5">
      <c r="A156" s="363"/>
      <c r="B156" s="339" t="s">
        <v>29</v>
      </c>
      <c r="C156" s="432">
        <f t="shared" si="10"/>
        <v>6</v>
      </c>
      <c r="D156" s="433">
        <f t="shared" si="10"/>
        <v>0.35294117647058826</v>
      </c>
      <c r="E156" s="434"/>
    </row>
    <row r="157" spans="1:14" ht="13.5">
      <c r="A157" s="363"/>
      <c r="B157" s="339" t="s">
        <v>3</v>
      </c>
      <c r="C157" s="432">
        <f t="shared" si="10"/>
        <v>5</v>
      </c>
      <c r="D157" s="433">
        <f t="shared" si="10"/>
        <v>0.26315789473684209</v>
      </c>
      <c r="E157" s="434">
        <v>0.214</v>
      </c>
    </row>
    <row r="158" spans="1:14" ht="13.5">
      <c r="A158" s="363"/>
      <c r="B158" s="339" t="s">
        <v>165</v>
      </c>
      <c r="C158" s="432">
        <f t="shared" si="10"/>
        <v>12</v>
      </c>
      <c r="D158" s="433">
        <f t="shared" si="10"/>
        <v>0.8571428571428571</v>
      </c>
      <c r="E158" s="434">
        <v>1</v>
      </c>
      <c r="F158" s="55"/>
      <c r="G158" s="55"/>
      <c r="H158" s="53"/>
      <c r="I158" s="6"/>
      <c r="J158" s="55"/>
      <c r="N158" s="6"/>
    </row>
    <row r="159" spans="1:14">
      <c r="A159" s="383"/>
      <c r="B159" s="384"/>
      <c r="C159" s="567"/>
      <c r="D159" s="568"/>
      <c r="E159" s="571"/>
    </row>
    <row r="160" spans="1:14" ht="13.5">
      <c r="B160" s="106" t="s">
        <v>22</v>
      </c>
      <c r="C160" s="569">
        <f>C38</f>
        <v>243</v>
      </c>
      <c r="D160" s="570">
        <f>D38</f>
        <v>0.24545454545454545</v>
      </c>
      <c r="E160" s="572">
        <v>0.35199999999999998</v>
      </c>
    </row>
  </sheetData>
  <mergeCells count="10">
    <mergeCell ref="C4:N4"/>
    <mergeCell ref="C5:F5"/>
    <mergeCell ref="G5:J5"/>
    <mergeCell ref="K5:N5"/>
    <mergeCell ref="C126:E126"/>
    <mergeCell ref="C127:E127"/>
    <mergeCell ref="C68:N68"/>
    <mergeCell ref="C69:F69"/>
    <mergeCell ref="G69:J69"/>
    <mergeCell ref="K69:N6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570"/>
  <sheetViews>
    <sheetView zoomScale="70" zoomScaleNormal="70" workbookViewId="0">
      <selection activeCell="C7" sqref="C7"/>
    </sheetView>
  </sheetViews>
  <sheetFormatPr defaultRowHeight="11.25"/>
  <cols>
    <col min="2" max="2" width="14" customWidth="1"/>
    <col min="5" max="6" width="12" bestFit="1" customWidth="1"/>
  </cols>
  <sheetData>
    <row r="1" spans="1:23" s="1" customFormat="1" ht="15.75">
      <c r="A1" s="2" t="s">
        <v>105</v>
      </c>
    </row>
    <row r="2" spans="1:23" s="1" customFormat="1" ht="15.75">
      <c r="A2" s="2"/>
    </row>
    <row r="3" spans="1:23" s="1" customFormat="1" ht="12.75">
      <c r="A3" s="8" t="s">
        <v>56</v>
      </c>
    </row>
    <row r="4" spans="1:23" s="1" customFormat="1" ht="12">
      <c r="A4" s="396" t="s">
        <v>0</v>
      </c>
      <c r="B4" s="397" t="s">
        <v>0</v>
      </c>
      <c r="C4" s="675" t="s">
        <v>106</v>
      </c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6"/>
    </row>
    <row r="5" spans="1:23" s="1" customFormat="1" ht="11.45" customHeight="1">
      <c r="A5" s="398"/>
      <c r="B5" s="179"/>
      <c r="C5" s="652" t="s">
        <v>107</v>
      </c>
      <c r="D5" s="652"/>
      <c r="E5" s="652"/>
      <c r="F5" s="652" t="s">
        <v>108</v>
      </c>
      <c r="G5" s="652"/>
      <c r="H5" s="652"/>
      <c r="I5" s="652" t="s">
        <v>109</v>
      </c>
      <c r="J5" s="652"/>
      <c r="K5" s="652"/>
      <c r="L5" s="608" t="s">
        <v>110</v>
      </c>
      <c r="M5" s="608"/>
      <c r="N5" s="608"/>
      <c r="O5" s="608" t="s">
        <v>111</v>
      </c>
      <c r="P5" s="608"/>
      <c r="Q5" s="608"/>
      <c r="R5" s="608" t="s">
        <v>112</v>
      </c>
      <c r="S5" s="608"/>
      <c r="T5" s="608"/>
      <c r="U5" s="608" t="s">
        <v>22</v>
      </c>
      <c r="V5" s="608"/>
      <c r="W5" s="685"/>
    </row>
    <row r="6" spans="1:23" s="1" customFormat="1" ht="12">
      <c r="A6" s="398"/>
      <c r="B6" s="389"/>
      <c r="C6" s="228" t="s">
        <v>60</v>
      </c>
      <c r="D6" s="228" t="s">
        <v>61</v>
      </c>
      <c r="E6" s="228" t="s">
        <v>62</v>
      </c>
      <c r="F6" s="228" t="s">
        <v>60</v>
      </c>
      <c r="G6" s="228" t="s">
        <v>61</v>
      </c>
      <c r="H6" s="228" t="s">
        <v>62</v>
      </c>
      <c r="I6" s="228" t="s">
        <v>60</v>
      </c>
      <c r="J6" s="228" t="s">
        <v>61</v>
      </c>
      <c r="K6" s="228" t="s">
        <v>62</v>
      </c>
      <c r="L6" s="228" t="s">
        <v>60</v>
      </c>
      <c r="M6" s="228" t="s">
        <v>61</v>
      </c>
      <c r="N6" s="228" t="s">
        <v>62</v>
      </c>
      <c r="O6" s="228" t="s">
        <v>60</v>
      </c>
      <c r="P6" s="228" t="s">
        <v>61</v>
      </c>
      <c r="Q6" s="228" t="s">
        <v>62</v>
      </c>
      <c r="R6" s="228" t="s">
        <v>60</v>
      </c>
      <c r="S6" s="228" t="s">
        <v>61</v>
      </c>
      <c r="T6" s="228" t="s">
        <v>62</v>
      </c>
      <c r="U6" s="228" t="s">
        <v>60</v>
      </c>
      <c r="V6" s="228" t="s">
        <v>61</v>
      </c>
      <c r="W6" s="399" t="s">
        <v>62</v>
      </c>
    </row>
    <row r="7" spans="1:23" s="1" customFormat="1" ht="13.5">
      <c r="A7" s="400" t="s">
        <v>23</v>
      </c>
      <c r="B7" s="390" t="s">
        <v>1</v>
      </c>
      <c r="C7" s="391">
        <v>5</v>
      </c>
      <c r="D7" s="295">
        <f>IF($U7=0,0,C7/$U7)</f>
        <v>0.83333333333333337</v>
      </c>
      <c r="E7" s="297">
        <f>C7/C$38</f>
        <v>2.4390243902439025E-2</v>
      </c>
      <c r="F7" s="392">
        <v>1</v>
      </c>
      <c r="G7" s="295">
        <f t="shared" ref="G7:G38" si="0">IF($U7=0,0,F7/$U7)</f>
        <v>0.16666666666666666</v>
      </c>
      <c r="H7" s="393">
        <f t="shared" ref="H7:H38" si="1">F7/F$38</f>
        <v>0.01</v>
      </c>
      <c r="I7" s="391">
        <v>0</v>
      </c>
      <c r="J7" s="295">
        <f t="shared" ref="J7:J38" si="2">IF($U7=0,0,I7/$U7)</f>
        <v>0</v>
      </c>
      <c r="K7" s="297">
        <f t="shared" ref="K7:K38" si="3">I7/I$38</f>
        <v>0</v>
      </c>
      <c r="L7" s="392">
        <v>4</v>
      </c>
      <c r="M7" s="295">
        <f t="shared" ref="M7:M38" si="4">IF($U7=0,0,L7/$U7)</f>
        <v>0.66666666666666663</v>
      </c>
      <c r="N7" s="393">
        <f t="shared" ref="N7:N38" si="5">L7/L$38</f>
        <v>7.2727272727272724E-2</v>
      </c>
      <c r="O7" s="391">
        <v>1</v>
      </c>
      <c r="P7" s="295">
        <f t="shared" ref="P7:P38" si="6">IF($U7=0,0,O7/$U7)</f>
        <v>0.16666666666666666</v>
      </c>
      <c r="Q7" s="297">
        <f t="shared" ref="Q7:Q38" si="7">O7/O$38</f>
        <v>1.6393442622950821E-2</v>
      </c>
      <c r="R7" s="392">
        <v>3</v>
      </c>
      <c r="S7" s="295">
        <f t="shared" ref="S7:S38" si="8">IF($U7=0,0,R7/$U7)</f>
        <v>0.5</v>
      </c>
      <c r="T7" s="393">
        <f t="shared" ref="T7:T38" si="9">R7/R$38</f>
        <v>4.9180327868852458E-2</v>
      </c>
      <c r="U7" s="391">
        <v>6</v>
      </c>
      <c r="V7" s="295">
        <f t="shared" ref="V7:V38" si="10">IF($U7=0,0,U7/$U7)</f>
        <v>1</v>
      </c>
      <c r="W7" s="401">
        <f t="shared" ref="W7:W38" si="11">U7/U$38</f>
        <v>2.5104602510460251E-2</v>
      </c>
    </row>
    <row r="8" spans="1:23" s="1" customFormat="1" ht="13.5">
      <c r="A8" s="400"/>
      <c r="B8" s="198" t="s">
        <v>2</v>
      </c>
      <c r="C8" s="241">
        <v>9</v>
      </c>
      <c r="D8" s="294">
        <f t="shared" ref="D8:D38" si="12">IF($U8=0,0,C8/$U8)</f>
        <v>1</v>
      </c>
      <c r="E8" s="299">
        <f t="shared" ref="E8:E38" si="13">C8/C$38</f>
        <v>4.3902439024390241E-2</v>
      </c>
      <c r="F8" s="254">
        <v>2</v>
      </c>
      <c r="G8" s="294">
        <f t="shared" si="0"/>
        <v>0.22222222222222221</v>
      </c>
      <c r="H8" s="394">
        <f t="shared" si="1"/>
        <v>0.02</v>
      </c>
      <c r="I8" s="241">
        <v>2</v>
      </c>
      <c r="J8" s="294">
        <f t="shared" si="2"/>
        <v>0.22222222222222221</v>
      </c>
      <c r="K8" s="299">
        <f t="shared" si="3"/>
        <v>4.0816326530612242E-2</v>
      </c>
      <c r="L8" s="254">
        <v>0</v>
      </c>
      <c r="M8" s="294">
        <f t="shared" si="4"/>
        <v>0</v>
      </c>
      <c r="N8" s="394">
        <f t="shared" si="5"/>
        <v>0</v>
      </c>
      <c r="O8" s="241">
        <v>1</v>
      </c>
      <c r="P8" s="294">
        <f t="shared" si="6"/>
        <v>0.1111111111111111</v>
      </c>
      <c r="Q8" s="299">
        <f t="shared" si="7"/>
        <v>1.6393442622950821E-2</v>
      </c>
      <c r="R8" s="254">
        <v>1</v>
      </c>
      <c r="S8" s="294">
        <f t="shared" si="8"/>
        <v>0.1111111111111111</v>
      </c>
      <c r="T8" s="394">
        <f t="shared" si="9"/>
        <v>1.6393442622950821E-2</v>
      </c>
      <c r="U8" s="241">
        <v>9</v>
      </c>
      <c r="V8" s="294">
        <f t="shared" si="10"/>
        <v>1</v>
      </c>
      <c r="W8" s="402">
        <f t="shared" si="11"/>
        <v>3.7656903765690378E-2</v>
      </c>
    </row>
    <row r="9" spans="1:23" s="1" customFormat="1" ht="13.5">
      <c r="A9" s="400"/>
      <c r="B9" s="198" t="s">
        <v>45</v>
      </c>
      <c r="C9" s="241">
        <v>1</v>
      </c>
      <c r="D9" s="294">
        <f t="shared" si="12"/>
        <v>0.5</v>
      </c>
      <c r="E9" s="299">
        <f t="shared" si="13"/>
        <v>4.8780487804878049E-3</v>
      </c>
      <c r="F9" s="254">
        <v>0</v>
      </c>
      <c r="G9" s="294">
        <f t="shared" si="0"/>
        <v>0</v>
      </c>
      <c r="H9" s="394">
        <f t="shared" si="1"/>
        <v>0</v>
      </c>
      <c r="I9" s="241">
        <v>1</v>
      </c>
      <c r="J9" s="294">
        <f t="shared" si="2"/>
        <v>0.5</v>
      </c>
      <c r="K9" s="299">
        <f t="shared" si="3"/>
        <v>2.0408163265306121E-2</v>
      </c>
      <c r="L9" s="254">
        <v>0</v>
      </c>
      <c r="M9" s="294">
        <f t="shared" si="4"/>
        <v>0</v>
      </c>
      <c r="N9" s="394">
        <f t="shared" si="5"/>
        <v>0</v>
      </c>
      <c r="O9" s="241">
        <v>1</v>
      </c>
      <c r="P9" s="294">
        <f t="shared" si="6"/>
        <v>0.5</v>
      </c>
      <c r="Q9" s="299">
        <f t="shared" si="7"/>
        <v>1.6393442622950821E-2</v>
      </c>
      <c r="R9" s="254">
        <v>1</v>
      </c>
      <c r="S9" s="294">
        <f t="shared" si="8"/>
        <v>0.5</v>
      </c>
      <c r="T9" s="394">
        <f t="shared" si="9"/>
        <v>1.6393442622950821E-2</v>
      </c>
      <c r="U9" s="241">
        <v>2</v>
      </c>
      <c r="V9" s="294">
        <f t="shared" si="10"/>
        <v>1</v>
      </c>
      <c r="W9" s="402">
        <f t="shared" si="11"/>
        <v>8.368200836820083E-3</v>
      </c>
    </row>
    <row r="10" spans="1:23" s="1" customFormat="1" ht="13.5">
      <c r="A10" s="400"/>
      <c r="B10" s="198" t="s">
        <v>46</v>
      </c>
      <c r="C10" s="241">
        <v>6</v>
      </c>
      <c r="D10" s="294">
        <f t="shared" si="12"/>
        <v>1</v>
      </c>
      <c r="E10" s="299">
        <f t="shared" si="13"/>
        <v>2.9268292682926831E-2</v>
      </c>
      <c r="F10" s="254">
        <v>5</v>
      </c>
      <c r="G10" s="294">
        <f t="shared" si="0"/>
        <v>0.83333333333333337</v>
      </c>
      <c r="H10" s="394">
        <f t="shared" si="1"/>
        <v>0.05</v>
      </c>
      <c r="I10" s="241">
        <v>0</v>
      </c>
      <c r="J10" s="294">
        <f t="shared" si="2"/>
        <v>0</v>
      </c>
      <c r="K10" s="299">
        <f t="shared" si="3"/>
        <v>0</v>
      </c>
      <c r="L10" s="254">
        <v>6</v>
      </c>
      <c r="M10" s="294">
        <f t="shared" si="4"/>
        <v>1</v>
      </c>
      <c r="N10" s="394">
        <f t="shared" si="5"/>
        <v>0.10909090909090909</v>
      </c>
      <c r="O10" s="241">
        <v>2</v>
      </c>
      <c r="P10" s="294">
        <f t="shared" si="6"/>
        <v>0.33333333333333331</v>
      </c>
      <c r="Q10" s="299">
        <f t="shared" si="7"/>
        <v>3.2786885245901641E-2</v>
      </c>
      <c r="R10" s="254">
        <v>1</v>
      </c>
      <c r="S10" s="294">
        <f t="shared" si="8"/>
        <v>0.16666666666666666</v>
      </c>
      <c r="T10" s="394">
        <f t="shared" si="9"/>
        <v>1.6393442622950821E-2</v>
      </c>
      <c r="U10" s="241">
        <v>6</v>
      </c>
      <c r="V10" s="294">
        <f t="shared" si="10"/>
        <v>1</v>
      </c>
      <c r="W10" s="402">
        <f t="shared" si="11"/>
        <v>2.5104602510460251E-2</v>
      </c>
    </row>
    <row r="11" spans="1:23" s="1" customFormat="1" ht="13.5">
      <c r="A11" s="400"/>
      <c r="B11" s="198" t="s">
        <v>12</v>
      </c>
      <c r="C11" s="241">
        <v>8</v>
      </c>
      <c r="D11" s="294">
        <f t="shared" si="12"/>
        <v>0.72727272727272729</v>
      </c>
      <c r="E11" s="299">
        <f t="shared" si="13"/>
        <v>3.9024390243902439E-2</v>
      </c>
      <c r="F11" s="254">
        <v>8</v>
      </c>
      <c r="G11" s="294">
        <f t="shared" si="0"/>
        <v>0.72727272727272729</v>
      </c>
      <c r="H11" s="394">
        <f t="shared" si="1"/>
        <v>0.08</v>
      </c>
      <c r="I11" s="241">
        <v>0</v>
      </c>
      <c r="J11" s="294">
        <f t="shared" si="2"/>
        <v>0</v>
      </c>
      <c r="K11" s="299">
        <f t="shared" si="3"/>
        <v>0</v>
      </c>
      <c r="L11" s="254">
        <v>1</v>
      </c>
      <c r="M11" s="294">
        <f t="shared" si="4"/>
        <v>9.0909090909090912E-2</v>
      </c>
      <c r="N11" s="394">
        <f t="shared" si="5"/>
        <v>1.8181818181818181E-2</v>
      </c>
      <c r="O11" s="241">
        <v>0</v>
      </c>
      <c r="P11" s="294">
        <f t="shared" si="6"/>
        <v>0</v>
      </c>
      <c r="Q11" s="299">
        <f t="shared" si="7"/>
        <v>0</v>
      </c>
      <c r="R11" s="254">
        <v>0</v>
      </c>
      <c r="S11" s="294">
        <f t="shared" si="8"/>
        <v>0</v>
      </c>
      <c r="T11" s="394">
        <f t="shared" si="9"/>
        <v>0</v>
      </c>
      <c r="U11" s="241">
        <v>11</v>
      </c>
      <c r="V11" s="294">
        <f t="shared" si="10"/>
        <v>1</v>
      </c>
      <c r="W11" s="402">
        <f t="shared" si="11"/>
        <v>4.6025104602510462E-2</v>
      </c>
    </row>
    <row r="12" spans="1:23" s="1" customFormat="1" ht="13.5">
      <c r="A12" s="400"/>
      <c r="B12" s="198" t="s">
        <v>4</v>
      </c>
      <c r="C12" s="241">
        <v>3</v>
      </c>
      <c r="D12" s="294">
        <f t="shared" si="12"/>
        <v>0.6</v>
      </c>
      <c r="E12" s="299">
        <f t="shared" si="13"/>
        <v>1.4634146341463415E-2</v>
      </c>
      <c r="F12" s="254">
        <v>2</v>
      </c>
      <c r="G12" s="294">
        <f t="shared" si="0"/>
        <v>0.4</v>
      </c>
      <c r="H12" s="394">
        <f t="shared" si="1"/>
        <v>0.02</v>
      </c>
      <c r="I12" s="241">
        <v>2</v>
      </c>
      <c r="J12" s="294">
        <f t="shared" si="2"/>
        <v>0.4</v>
      </c>
      <c r="K12" s="299">
        <f t="shared" si="3"/>
        <v>4.0816326530612242E-2</v>
      </c>
      <c r="L12" s="254">
        <v>2</v>
      </c>
      <c r="M12" s="294">
        <f t="shared" si="4"/>
        <v>0.4</v>
      </c>
      <c r="N12" s="394">
        <f t="shared" si="5"/>
        <v>3.6363636363636362E-2</v>
      </c>
      <c r="O12" s="241">
        <v>4</v>
      </c>
      <c r="P12" s="294">
        <f t="shared" si="6"/>
        <v>0.8</v>
      </c>
      <c r="Q12" s="299">
        <f t="shared" si="7"/>
        <v>6.5573770491803282E-2</v>
      </c>
      <c r="R12" s="254">
        <v>1</v>
      </c>
      <c r="S12" s="294">
        <f t="shared" si="8"/>
        <v>0.2</v>
      </c>
      <c r="T12" s="394">
        <f t="shared" si="9"/>
        <v>1.6393442622950821E-2</v>
      </c>
      <c r="U12" s="241">
        <v>5</v>
      </c>
      <c r="V12" s="294">
        <f t="shared" si="10"/>
        <v>1</v>
      </c>
      <c r="W12" s="402">
        <f t="shared" si="11"/>
        <v>2.0920502092050208E-2</v>
      </c>
    </row>
    <row r="13" spans="1:23" s="1" customFormat="1" ht="13.5">
      <c r="A13" s="400"/>
      <c r="B13" s="198" t="s">
        <v>6</v>
      </c>
      <c r="C13" s="241">
        <v>6</v>
      </c>
      <c r="D13" s="294">
        <f t="shared" si="12"/>
        <v>1</v>
      </c>
      <c r="E13" s="299">
        <f t="shared" si="13"/>
        <v>2.9268292682926831E-2</v>
      </c>
      <c r="F13" s="254">
        <v>6</v>
      </c>
      <c r="G13" s="294">
        <f t="shared" si="0"/>
        <v>1</v>
      </c>
      <c r="H13" s="394">
        <f t="shared" si="1"/>
        <v>0.06</v>
      </c>
      <c r="I13" s="241">
        <v>3</v>
      </c>
      <c r="J13" s="294">
        <f t="shared" si="2"/>
        <v>0.5</v>
      </c>
      <c r="K13" s="299">
        <f t="shared" si="3"/>
        <v>6.1224489795918366E-2</v>
      </c>
      <c r="L13" s="254">
        <v>0</v>
      </c>
      <c r="M13" s="294">
        <f t="shared" si="4"/>
        <v>0</v>
      </c>
      <c r="N13" s="394">
        <f t="shared" si="5"/>
        <v>0</v>
      </c>
      <c r="O13" s="241">
        <v>2</v>
      </c>
      <c r="P13" s="294">
        <f t="shared" si="6"/>
        <v>0.33333333333333331</v>
      </c>
      <c r="Q13" s="299">
        <f t="shared" si="7"/>
        <v>3.2786885245901641E-2</v>
      </c>
      <c r="R13" s="254">
        <v>4</v>
      </c>
      <c r="S13" s="294">
        <f t="shared" si="8"/>
        <v>0.66666666666666663</v>
      </c>
      <c r="T13" s="394">
        <f t="shared" si="9"/>
        <v>6.5573770491803282E-2</v>
      </c>
      <c r="U13" s="241">
        <v>6</v>
      </c>
      <c r="V13" s="294">
        <f t="shared" si="10"/>
        <v>1</v>
      </c>
      <c r="W13" s="402">
        <f t="shared" si="11"/>
        <v>2.5104602510460251E-2</v>
      </c>
    </row>
    <row r="14" spans="1:23" s="1" customFormat="1" ht="13.5">
      <c r="A14" s="400"/>
      <c r="B14" s="198" t="s">
        <v>8</v>
      </c>
      <c r="C14" s="241">
        <v>0</v>
      </c>
      <c r="D14" s="294">
        <f t="shared" si="12"/>
        <v>0</v>
      </c>
      <c r="E14" s="299">
        <f t="shared" si="13"/>
        <v>0</v>
      </c>
      <c r="F14" s="254">
        <v>0</v>
      </c>
      <c r="G14" s="294">
        <f t="shared" si="0"/>
        <v>0</v>
      </c>
      <c r="H14" s="394">
        <f t="shared" si="1"/>
        <v>0</v>
      </c>
      <c r="I14" s="241">
        <v>0</v>
      </c>
      <c r="J14" s="294">
        <f t="shared" si="2"/>
        <v>0</v>
      </c>
      <c r="K14" s="299">
        <f t="shared" si="3"/>
        <v>0</v>
      </c>
      <c r="L14" s="254">
        <v>0</v>
      </c>
      <c r="M14" s="294">
        <f t="shared" si="4"/>
        <v>0</v>
      </c>
      <c r="N14" s="394">
        <f t="shared" si="5"/>
        <v>0</v>
      </c>
      <c r="O14" s="241">
        <v>0</v>
      </c>
      <c r="P14" s="294">
        <f t="shared" si="6"/>
        <v>0</v>
      </c>
      <c r="Q14" s="299">
        <f t="shared" si="7"/>
        <v>0</v>
      </c>
      <c r="R14" s="254">
        <v>0</v>
      </c>
      <c r="S14" s="294">
        <f t="shared" si="8"/>
        <v>0</v>
      </c>
      <c r="T14" s="394">
        <f t="shared" si="9"/>
        <v>0</v>
      </c>
      <c r="U14" s="241">
        <v>0</v>
      </c>
      <c r="V14" s="294">
        <f t="shared" si="10"/>
        <v>0</v>
      </c>
      <c r="W14" s="402">
        <f t="shared" si="11"/>
        <v>0</v>
      </c>
    </row>
    <row r="15" spans="1:23" s="1" customFormat="1" ht="13.5">
      <c r="A15" s="400"/>
      <c r="B15" s="198" t="s">
        <v>9</v>
      </c>
      <c r="C15" s="241">
        <v>1</v>
      </c>
      <c r="D15" s="294">
        <f t="shared" si="12"/>
        <v>1</v>
      </c>
      <c r="E15" s="299">
        <f t="shared" si="13"/>
        <v>4.8780487804878049E-3</v>
      </c>
      <c r="F15" s="254">
        <v>0</v>
      </c>
      <c r="G15" s="294">
        <f t="shared" si="0"/>
        <v>0</v>
      </c>
      <c r="H15" s="394">
        <f t="shared" si="1"/>
        <v>0</v>
      </c>
      <c r="I15" s="241">
        <v>0</v>
      </c>
      <c r="J15" s="294">
        <f t="shared" si="2"/>
        <v>0</v>
      </c>
      <c r="K15" s="299">
        <f t="shared" si="3"/>
        <v>0</v>
      </c>
      <c r="L15" s="254">
        <v>1</v>
      </c>
      <c r="M15" s="294">
        <f t="shared" si="4"/>
        <v>1</v>
      </c>
      <c r="N15" s="394">
        <f t="shared" si="5"/>
        <v>1.8181818181818181E-2</v>
      </c>
      <c r="O15" s="241">
        <v>0</v>
      </c>
      <c r="P15" s="294">
        <f t="shared" si="6"/>
        <v>0</v>
      </c>
      <c r="Q15" s="299">
        <f t="shared" si="7"/>
        <v>0</v>
      </c>
      <c r="R15" s="254">
        <v>1</v>
      </c>
      <c r="S15" s="294">
        <f t="shared" si="8"/>
        <v>1</v>
      </c>
      <c r="T15" s="394">
        <f t="shared" si="9"/>
        <v>1.6393442622950821E-2</v>
      </c>
      <c r="U15" s="241">
        <v>1</v>
      </c>
      <c r="V15" s="294">
        <f t="shared" si="10"/>
        <v>1</v>
      </c>
      <c r="W15" s="402">
        <f t="shared" si="11"/>
        <v>4.1841004184100415E-3</v>
      </c>
    </row>
    <row r="16" spans="1:23" s="1" customFormat="1" ht="13.5">
      <c r="A16" s="400"/>
      <c r="B16" s="198" t="s">
        <v>10</v>
      </c>
      <c r="C16" s="241">
        <v>8</v>
      </c>
      <c r="D16" s="294">
        <f t="shared" si="12"/>
        <v>0.88888888888888884</v>
      </c>
      <c r="E16" s="299">
        <f t="shared" si="13"/>
        <v>3.9024390243902439E-2</v>
      </c>
      <c r="F16" s="254">
        <v>8</v>
      </c>
      <c r="G16" s="294">
        <f t="shared" si="0"/>
        <v>0.88888888888888884</v>
      </c>
      <c r="H16" s="394">
        <f t="shared" si="1"/>
        <v>0.08</v>
      </c>
      <c r="I16" s="241">
        <v>3</v>
      </c>
      <c r="J16" s="294">
        <f t="shared" si="2"/>
        <v>0.33333333333333331</v>
      </c>
      <c r="K16" s="299">
        <f t="shared" si="3"/>
        <v>6.1224489795918366E-2</v>
      </c>
      <c r="L16" s="254">
        <v>6</v>
      </c>
      <c r="M16" s="294">
        <f t="shared" si="4"/>
        <v>0.66666666666666663</v>
      </c>
      <c r="N16" s="394">
        <f t="shared" si="5"/>
        <v>0.10909090909090909</v>
      </c>
      <c r="O16" s="241">
        <v>6</v>
      </c>
      <c r="P16" s="294">
        <f t="shared" si="6"/>
        <v>0.66666666666666663</v>
      </c>
      <c r="Q16" s="299">
        <f t="shared" si="7"/>
        <v>9.8360655737704916E-2</v>
      </c>
      <c r="R16" s="254">
        <v>3</v>
      </c>
      <c r="S16" s="294">
        <f t="shared" si="8"/>
        <v>0.33333333333333331</v>
      </c>
      <c r="T16" s="394">
        <f t="shared" si="9"/>
        <v>4.9180327868852458E-2</v>
      </c>
      <c r="U16" s="241">
        <v>9</v>
      </c>
      <c r="V16" s="294">
        <f t="shared" si="10"/>
        <v>1</v>
      </c>
      <c r="W16" s="402">
        <f t="shared" si="11"/>
        <v>3.7656903765690378E-2</v>
      </c>
    </row>
    <row r="17" spans="1:23" s="1" customFormat="1" ht="13.5">
      <c r="A17" s="400"/>
      <c r="B17" s="198" t="s">
        <v>47</v>
      </c>
      <c r="C17" s="241">
        <v>9</v>
      </c>
      <c r="D17" s="294">
        <f t="shared" si="12"/>
        <v>0.9</v>
      </c>
      <c r="E17" s="299">
        <f t="shared" si="13"/>
        <v>4.3902439024390241E-2</v>
      </c>
      <c r="F17" s="254">
        <v>1</v>
      </c>
      <c r="G17" s="294">
        <f t="shared" si="0"/>
        <v>0.1</v>
      </c>
      <c r="H17" s="394">
        <f t="shared" si="1"/>
        <v>0.01</v>
      </c>
      <c r="I17" s="241">
        <v>0</v>
      </c>
      <c r="J17" s="294">
        <f t="shared" si="2"/>
        <v>0</v>
      </c>
      <c r="K17" s="299">
        <f t="shared" si="3"/>
        <v>0</v>
      </c>
      <c r="L17" s="254">
        <v>1</v>
      </c>
      <c r="M17" s="294">
        <f t="shared" si="4"/>
        <v>0.1</v>
      </c>
      <c r="N17" s="394">
        <f t="shared" si="5"/>
        <v>1.8181818181818181E-2</v>
      </c>
      <c r="O17" s="241">
        <v>1</v>
      </c>
      <c r="P17" s="294">
        <f t="shared" si="6"/>
        <v>0.1</v>
      </c>
      <c r="Q17" s="299">
        <f t="shared" si="7"/>
        <v>1.6393442622950821E-2</v>
      </c>
      <c r="R17" s="254">
        <v>2</v>
      </c>
      <c r="S17" s="294">
        <f t="shared" si="8"/>
        <v>0.2</v>
      </c>
      <c r="T17" s="394">
        <f t="shared" si="9"/>
        <v>3.2786885245901641E-2</v>
      </c>
      <c r="U17" s="241">
        <v>10</v>
      </c>
      <c r="V17" s="294">
        <f t="shared" si="10"/>
        <v>1</v>
      </c>
      <c r="W17" s="402">
        <f t="shared" si="11"/>
        <v>4.1841004184100417E-2</v>
      </c>
    </row>
    <row r="18" spans="1:23" s="1" customFormat="1" ht="13.5">
      <c r="A18" s="400"/>
      <c r="B18" s="198" t="s">
        <v>5</v>
      </c>
      <c r="C18" s="241">
        <v>16</v>
      </c>
      <c r="D18" s="294">
        <f t="shared" si="12"/>
        <v>0.59259259259259256</v>
      </c>
      <c r="E18" s="299">
        <f t="shared" si="13"/>
        <v>7.8048780487804878E-2</v>
      </c>
      <c r="F18" s="254">
        <v>14</v>
      </c>
      <c r="G18" s="294">
        <f t="shared" si="0"/>
        <v>0.51851851851851849</v>
      </c>
      <c r="H18" s="394">
        <f t="shared" si="1"/>
        <v>0.14000000000000001</v>
      </c>
      <c r="I18" s="241">
        <v>5</v>
      </c>
      <c r="J18" s="294">
        <f t="shared" si="2"/>
        <v>0.18518518518518517</v>
      </c>
      <c r="K18" s="299">
        <f t="shared" si="3"/>
        <v>0.10204081632653061</v>
      </c>
      <c r="L18" s="254">
        <v>9</v>
      </c>
      <c r="M18" s="294">
        <f t="shared" si="4"/>
        <v>0.33333333333333331</v>
      </c>
      <c r="N18" s="394">
        <f t="shared" si="5"/>
        <v>0.16363636363636364</v>
      </c>
      <c r="O18" s="241">
        <v>7</v>
      </c>
      <c r="P18" s="294">
        <f t="shared" si="6"/>
        <v>0.25925925925925924</v>
      </c>
      <c r="Q18" s="299">
        <f t="shared" si="7"/>
        <v>0.11475409836065574</v>
      </c>
      <c r="R18" s="254">
        <v>9</v>
      </c>
      <c r="S18" s="294">
        <f t="shared" si="8"/>
        <v>0.33333333333333331</v>
      </c>
      <c r="T18" s="394">
        <f t="shared" si="9"/>
        <v>0.14754098360655737</v>
      </c>
      <c r="U18" s="241">
        <v>27</v>
      </c>
      <c r="V18" s="294">
        <f t="shared" si="10"/>
        <v>1</v>
      </c>
      <c r="W18" s="402">
        <f t="shared" si="11"/>
        <v>0.11297071129707113</v>
      </c>
    </row>
    <row r="19" spans="1:23" s="1" customFormat="1" ht="13.5">
      <c r="A19" s="400"/>
      <c r="B19" s="198" t="s">
        <v>11</v>
      </c>
      <c r="C19" s="241">
        <v>1</v>
      </c>
      <c r="D19" s="294">
        <f t="shared" si="12"/>
        <v>1</v>
      </c>
      <c r="E19" s="299">
        <f t="shared" si="13"/>
        <v>4.8780487804878049E-3</v>
      </c>
      <c r="F19" s="254">
        <v>1</v>
      </c>
      <c r="G19" s="294">
        <f t="shared" si="0"/>
        <v>1</v>
      </c>
      <c r="H19" s="394">
        <f t="shared" si="1"/>
        <v>0.01</v>
      </c>
      <c r="I19" s="241">
        <v>1</v>
      </c>
      <c r="J19" s="294">
        <f t="shared" si="2"/>
        <v>1</v>
      </c>
      <c r="K19" s="299">
        <f t="shared" si="3"/>
        <v>2.0408163265306121E-2</v>
      </c>
      <c r="L19" s="254">
        <v>0</v>
      </c>
      <c r="M19" s="294">
        <f t="shared" si="4"/>
        <v>0</v>
      </c>
      <c r="N19" s="394">
        <f t="shared" si="5"/>
        <v>0</v>
      </c>
      <c r="O19" s="241">
        <v>0</v>
      </c>
      <c r="P19" s="294">
        <f t="shared" si="6"/>
        <v>0</v>
      </c>
      <c r="Q19" s="299">
        <f t="shared" si="7"/>
        <v>0</v>
      </c>
      <c r="R19" s="254">
        <v>0</v>
      </c>
      <c r="S19" s="294">
        <f t="shared" si="8"/>
        <v>0</v>
      </c>
      <c r="T19" s="394">
        <f t="shared" si="9"/>
        <v>0</v>
      </c>
      <c r="U19" s="241">
        <v>1</v>
      </c>
      <c r="V19" s="294">
        <f t="shared" si="10"/>
        <v>1</v>
      </c>
      <c r="W19" s="402">
        <f t="shared" si="11"/>
        <v>4.1841004184100415E-3</v>
      </c>
    </row>
    <row r="20" spans="1:23" s="1" customFormat="1" ht="13.5">
      <c r="A20" s="400"/>
      <c r="B20" s="198" t="s">
        <v>13</v>
      </c>
      <c r="C20" s="241">
        <v>13</v>
      </c>
      <c r="D20" s="294">
        <f t="shared" si="12"/>
        <v>0.9285714285714286</v>
      </c>
      <c r="E20" s="299">
        <f t="shared" si="13"/>
        <v>6.3414634146341464E-2</v>
      </c>
      <c r="F20" s="254">
        <v>8</v>
      </c>
      <c r="G20" s="294">
        <f t="shared" si="0"/>
        <v>0.5714285714285714</v>
      </c>
      <c r="H20" s="394">
        <f t="shared" si="1"/>
        <v>0.08</v>
      </c>
      <c r="I20" s="241">
        <v>4</v>
      </c>
      <c r="J20" s="294">
        <f t="shared" si="2"/>
        <v>0.2857142857142857</v>
      </c>
      <c r="K20" s="299">
        <f t="shared" si="3"/>
        <v>8.1632653061224483E-2</v>
      </c>
      <c r="L20" s="254">
        <v>0</v>
      </c>
      <c r="M20" s="294">
        <f t="shared" si="4"/>
        <v>0</v>
      </c>
      <c r="N20" s="394">
        <f t="shared" si="5"/>
        <v>0</v>
      </c>
      <c r="O20" s="241">
        <v>8</v>
      </c>
      <c r="P20" s="294">
        <f t="shared" si="6"/>
        <v>0.5714285714285714</v>
      </c>
      <c r="Q20" s="299">
        <f t="shared" si="7"/>
        <v>0.13114754098360656</v>
      </c>
      <c r="R20" s="254">
        <v>2</v>
      </c>
      <c r="S20" s="294">
        <f t="shared" si="8"/>
        <v>0.14285714285714285</v>
      </c>
      <c r="T20" s="394">
        <f t="shared" si="9"/>
        <v>3.2786885245901641E-2</v>
      </c>
      <c r="U20" s="241">
        <v>14</v>
      </c>
      <c r="V20" s="294">
        <f t="shared" si="10"/>
        <v>1</v>
      </c>
      <c r="W20" s="402">
        <f t="shared" si="11"/>
        <v>5.8577405857740586E-2</v>
      </c>
    </row>
    <row r="21" spans="1:23" s="1" customFormat="1" ht="13.5">
      <c r="A21" s="400"/>
      <c r="B21" s="198" t="s">
        <v>14</v>
      </c>
      <c r="C21" s="241">
        <v>7</v>
      </c>
      <c r="D21" s="294">
        <f t="shared" si="12"/>
        <v>1</v>
      </c>
      <c r="E21" s="299">
        <f t="shared" si="13"/>
        <v>3.4146341463414637E-2</v>
      </c>
      <c r="F21" s="254">
        <v>1</v>
      </c>
      <c r="G21" s="294">
        <f t="shared" si="0"/>
        <v>0.14285714285714285</v>
      </c>
      <c r="H21" s="394">
        <f t="shared" si="1"/>
        <v>0.01</v>
      </c>
      <c r="I21" s="241">
        <v>0</v>
      </c>
      <c r="J21" s="294">
        <f t="shared" si="2"/>
        <v>0</v>
      </c>
      <c r="K21" s="299">
        <f t="shared" si="3"/>
        <v>0</v>
      </c>
      <c r="L21" s="254">
        <v>3</v>
      </c>
      <c r="M21" s="294">
        <f t="shared" si="4"/>
        <v>0.42857142857142855</v>
      </c>
      <c r="N21" s="394">
        <f t="shared" si="5"/>
        <v>5.4545454545454543E-2</v>
      </c>
      <c r="O21" s="241">
        <v>3</v>
      </c>
      <c r="P21" s="294">
        <f t="shared" si="6"/>
        <v>0.42857142857142855</v>
      </c>
      <c r="Q21" s="299">
        <f t="shared" si="7"/>
        <v>4.9180327868852458E-2</v>
      </c>
      <c r="R21" s="254">
        <v>3</v>
      </c>
      <c r="S21" s="294">
        <f t="shared" si="8"/>
        <v>0.42857142857142855</v>
      </c>
      <c r="T21" s="394">
        <f t="shared" si="9"/>
        <v>4.9180327868852458E-2</v>
      </c>
      <c r="U21" s="241">
        <v>7</v>
      </c>
      <c r="V21" s="294">
        <f t="shared" si="10"/>
        <v>1</v>
      </c>
      <c r="W21" s="402">
        <f t="shared" si="11"/>
        <v>2.9288702928870293E-2</v>
      </c>
    </row>
    <row r="22" spans="1:23" s="1" customFormat="1" ht="13.5">
      <c r="A22" s="400"/>
      <c r="B22" s="198" t="s">
        <v>15</v>
      </c>
      <c r="C22" s="241">
        <v>38</v>
      </c>
      <c r="D22" s="294">
        <f t="shared" si="12"/>
        <v>0.90476190476190477</v>
      </c>
      <c r="E22" s="299">
        <f t="shared" si="13"/>
        <v>0.18536585365853658</v>
      </c>
      <c r="F22" s="254">
        <v>4</v>
      </c>
      <c r="G22" s="294">
        <f t="shared" si="0"/>
        <v>9.5238095238095233E-2</v>
      </c>
      <c r="H22" s="394">
        <f t="shared" si="1"/>
        <v>0.04</v>
      </c>
      <c r="I22" s="241">
        <v>2</v>
      </c>
      <c r="J22" s="294">
        <f t="shared" si="2"/>
        <v>4.7619047619047616E-2</v>
      </c>
      <c r="K22" s="299">
        <f t="shared" si="3"/>
        <v>4.0816326530612242E-2</v>
      </c>
      <c r="L22" s="254">
        <v>3</v>
      </c>
      <c r="M22" s="294">
        <f t="shared" si="4"/>
        <v>7.1428571428571425E-2</v>
      </c>
      <c r="N22" s="394">
        <f t="shared" si="5"/>
        <v>5.4545454545454543E-2</v>
      </c>
      <c r="O22" s="241">
        <v>3</v>
      </c>
      <c r="P22" s="294">
        <f t="shared" si="6"/>
        <v>7.1428571428571425E-2</v>
      </c>
      <c r="Q22" s="299">
        <f t="shared" si="7"/>
        <v>4.9180327868852458E-2</v>
      </c>
      <c r="R22" s="254">
        <v>10</v>
      </c>
      <c r="S22" s="294">
        <f t="shared" si="8"/>
        <v>0.23809523809523808</v>
      </c>
      <c r="T22" s="394">
        <f t="shared" si="9"/>
        <v>0.16393442622950818</v>
      </c>
      <c r="U22" s="241">
        <v>42</v>
      </c>
      <c r="V22" s="294">
        <f t="shared" si="10"/>
        <v>1</v>
      </c>
      <c r="W22" s="402">
        <f t="shared" si="11"/>
        <v>0.17573221757322174</v>
      </c>
    </row>
    <row r="23" spans="1:23" s="1" customFormat="1" ht="13.5">
      <c r="A23" s="400"/>
      <c r="B23" s="198" t="s">
        <v>48</v>
      </c>
      <c r="C23" s="241">
        <v>1</v>
      </c>
      <c r="D23" s="294">
        <f t="shared" si="12"/>
        <v>0.33333333333333331</v>
      </c>
      <c r="E23" s="299">
        <f t="shared" si="13"/>
        <v>4.8780487804878049E-3</v>
      </c>
      <c r="F23" s="254">
        <v>3</v>
      </c>
      <c r="G23" s="294">
        <f t="shared" si="0"/>
        <v>1</v>
      </c>
      <c r="H23" s="394">
        <f t="shared" si="1"/>
        <v>0.03</v>
      </c>
      <c r="I23" s="241">
        <v>0</v>
      </c>
      <c r="J23" s="294">
        <f t="shared" si="2"/>
        <v>0</v>
      </c>
      <c r="K23" s="299">
        <f t="shared" si="3"/>
        <v>0</v>
      </c>
      <c r="L23" s="254">
        <v>1</v>
      </c>
      <c r="M23" s="294">
        <f t="shared" si="4"/>
        <v>0.33333333333333331</v>
      </c>
      <c r="N23" s="394">
        <f t="shared" si="5"/>
        <v>1.8181818181818181E-2</v>
      </c>
      <c r="O23" s="241">
        <v>0</v>
      </c>
      <c r="P23" s="294">
        <f t="shared" si="6"/>
        <v>0</v>
      </c>
      <c r="Q23" s="299">
        <f t="shared" si="7"/>
        <v>0</v>
      </c>
      <c r="R23" s="254">
        <v>0</v>
      </c>
      <c r="S23" s="294">
        <f t="shared" si="8"/>
        <v>0</v>
      </c>
      <c r="T23" s="394">
        <f t="shared" si="9"/>
        <v>0</v>
      </c>
      <c r="U23" s="241">
        <v>3</v>
      </c>
      <c r="V23" s="294">
        <f t="shared" si="10"/>
        <v>1</v>
      </c>
      <c r="W23" s="402">
        <f t="shared" si="11"/>
        <v>1.2552301255230125E-2</v>
      </c>
    </row>
    <row r="24" spans="1:23" s="1" customFormat="1" ht="13.5">
      <c r="A24" s="400"/>
      <c r="B24" s="198" t="s">
        <v>16</v>
      </c>
      <c r="C24" s="241">
        <v>1</v>
      </c>
      <c r="D24" s="294">
        <f t="shared" si="12"/>
        <v>1</v>
      </c>
      <c r="E24" s="299">
        <f t="shared" si="13"/>
        <v>4.8780487804878049E-3</v>
      </c>
      <c r="F24" s="254">
        <v>0</v>
      </c>
      <c r="G24" s="294">
        <f t="shared" si="0"/>
        <v>0</v>
      </c>
      <c r="H24" s="394">
        <f t="shared" si="1"/>
        <v>0</v>
      </c>
      <c r="I24" s="241">
        <v>0</v>
      </c>
      <c r="J24" s="294">
        <f t="shared" si="2"/>
        <v>0</v>
      </c>
      <c r="K24" s="299">
        <f t="shared" si="3"/>
        <v>0</v>
      </c>
      <c r="L24" s="254">
        <v>0</v>
      </c>
      <c r="M24" s="294">
        <f t="shared" si="4"/>
        <v>0</v>
      </c>
      <c r="N24" s="394">
        <f t="shared" si="5"/>
        <v>0</v>
      </c>
      <c r="O24" s="241">
        <v>0</v>
      </c>
      <c r="P24" s="294">
        <f t="shared" si="6"/>
        <v>0</v>
      </c>
      <c r="Q24" s="299">
        <f t="shared" si="7"/>
        <v>0</v>
      </c>
      <c r="R24" s="254">
        <v>0</v>
      </c>
      <c r="S24" s="294">
        <f t="shared" si="8"/>
        <v>0</v>
      </c>
      <c r="T24" s="394">
        <f t="shared" si="9"/>
        <v>0</v>
      </c>
      <c r="U24" s="241">
        <v>1</v>
      </c>
      <c r="V24" s="294">
        <f t="shared" si="10"/>
        <v>1</v>
      </c>
      <c r="W24" s="402">
        <f t="shared" si="11"/>
        <v>4.1841004184100415E-3</v>
      </c>
    </row>
    <row r="25" spans="1:23" s="1" customFormat="1" ht="13.5">
      <c r="A25" s="400"/>
      <c r="B25" s="198" t="s">
        <v>21</v>
      </c>
      <c r="C25" s="241">
        <v>1</v>
      </c>
      <c r="D25" s="294">
        <f t="shared" si="12"/>
        <v>1</v>
      </c>
      <c r="E25" s="299">
        <f t="shared" si="13"/>
        <v>4.8780487804878049E-3</v>
      </c>
      <c r="F25" s="254">
        <v>1</v>
      </c>
      <c r="G25" s="294">
        <f t="shared" si="0"/>
        <v>1</v>
      </c>
      <c r="H25" s="394">
        <f t="shared" si="1"/>
        <v>0.01</v>
      </c>
      <c r="I25" s="241">
        <v>0</v>
      </c>
      <c r="J25" s="294">
        <f t="shared" si="2"/>
        <v>0</v>
      </c>
      <c r="K25" s="299">
        <f t="shared" si="3"/>
        <v>0</v>
      </c>
      <c r="L25" s="254">
        <v>0</v>
      </c>
      <c r="M25" s="294">
        <f t="shared" si="4"/>
        <v>0</v>
      </c>
      <c r="N25" s="394">
        <f t="shared" si="5"/>
        <v>0</v>
      </c>
      <c r="O25" s="241">
        <v>1</v>
      </c>
      <c r="P25" s="294">
        <f t="shared" si="6"/>
        <v>1</v>
      </c>
      <c r="Q25" s="299">
        <f t="shared" si="7"/>
        <v>1.6393442622950821E-2</v>
      </c>
      <c r="R25" s="254">
        <v>1</v>
      </c>
      <c r="S25" s="294">
        <f t="shared" si="8"/>
        <v>1</v>
      </c>
      <c r="T25" s="394">
        <f t="shared" si="9"/>
        <v>1.6393442622950821E-2</v>
      </c>
      <c r="U25" s="241">
        <v>1</v>
      </c>
      <c r="V25" s="294">
        <f t="shared" si="10"/>
        <v>1</v>
      </c>
      <c r="W25" s="402">
        <f t="shared" si="11"/>
        <v>4.1841004184100415E-3</v>
      </c>
    </row>
    <row r="26" spans="1:23" s="1" customFormat="1" ht="13.5">
      <c r="A26" s="400"/>
      <c r="B26" s="198" t="s">
        <v>17</v>
      </c>
      <c r="C26" s="241">
        <v>10</v>
      </c>
      <c r="D26" s="294">
        <f t="shared" si="12"/>
        <v>1</v>
      </c>
      <c r="E26" s="299">
        <f t="shared" si="13"/>
        <v>4.878048780487805E-2</v>
      </c>
      <c r="F26" s="254">
        <v>8</v>
      </c>
      <c r="G26" s="294">
        <f t="shared" si="0"/>
        <v>0.8</v>
      </c>
      <c r="H26" s="394">
        <f t="shared" si="1"/>
        <v>0.08</v>
      </c>
      <c r="I26" s="241">
        <v>7</v>
      </c>
      <c r="J26" s="294">
        <f t="shared" si="2"/>
        <v>0.7</v>
      </c>
      <c r="K26" s="299">
        <f t="shared" si="3"/>
        <v>0.14285714285714285</v>
      </c>
      <c r="L26" s="254">
        <v>4</v>
      </c>
      <c r="M26" s="294">
        <f t="shared" si="4"/>
        <v>0.4</v>
      </c>
      <c r="N26" s="394">
        <f t="shared" si="5"/>
        <v>7.2727272727272724E-2</v>
      </c>
      <c r="O26" s="241">
        <v>6</v>
      </c>
      <c r="P26" s="294">
        <f t="shared" si="6"/>
        <v>0.6</v>
      </c>
      <c r="Q26" s="299">
        <f t="shared" si="7"/>
        <v>9.8360655737704916E-2</v>
      </c>
      <c r="R26" s="254">
        <v>5</v>
      </c>
      <c r="S26" s="294">
        <f t="shared" si="8"/>
        <v>0.5</v>
      </c>
      <c r="T26" s="394">
        <f t="shared" si="9"/>
        <v>8.1967213114754092E-2</v>
      </c>
      <c r="U26" s="241">
        <v>10</v>
      </c>
      <c r="V26" s="294">
        <f t="shared" si="10"/>
        <v>1</v>
      </c>
      <c r="W26" s="402">
        <f t="shared" si="11"/>
        <v>4.1841004184100417E-2</v>
      </c>
    </row>
    <row r="27" spans="1:23" s="1" customFormat="1" ht="13.5">
      <c r="A27" s="400"/>
      <c r="B27" s="198" t="s">
        <v>18</v>
      </c>
      <c r="C27" s="241">
        <v>6</v>
      </c>
      <c r="D27" s="294">
        <f t="shared" si="12"/>
        <v>1</v>
      </c>
      <c r="E27" s="299">
        <f t="shared" si="13"/>
        <v>2.9268292682926831E-2</v>
      </c>
      <c r="F27" s="254">
        <v>2</v>
      </c>
      <c r="G27" s="294">
        <f t="shared" si="0"/>
        <v>0.33333333333333331</v>
      </c>
      <c r="H27" s="394">
        <f t="shared" si="1"/>
        <v>0.02</v>
      </c>
      <c r="I27" s="241">
        <v>1</v>
      </c>
      <c r="J27" s="294">
        <f t="shared" si="2"/>
        <v>0.16666666666666666</v>
      </c>
      <c r="K27" s="299">
        <f t="shared" si="3"/>
        <v>2.0408163265306121E-2</v>
      </c>
      <c r="L27" s="254">
        <v>1</v>
      </c>
      <c r="M27" s="294">
        <f t="shared" si="4"/>
        <v>0.16666666666666666</v>
      </c>
      <c r="N27" s="394">
        <f t="shared" si="5"/>
        <v>1.8181818181818181E-2</v>
      </c>
      <c r="O27" s="241">
        <v>0</v>
      </c>
      <c r="P27" s="294">
        <f t="shared" si="6"/>
        <v>0</v>
      </c>
      <c r="Q27" s="299">
        <f t="shared" si="7"/>
        <v>0</v>
      </c>
      <c r="R27" s="254">
        <v>0</v>
      </c>
      <c r="S27" s="294">
        <f t="shared" si="8"/>
        <v>0</v>
      </c>
      <c r="T27" s="394">
        <f t="shared" si="9"/>
        <v>0</v>
      </c>
      <c r="U27" s="241">
        <v>6</v>
      </c>
      <c r="V27" s="294">
        <f t="shared" si="10"/>
        <v>1</v>
      </c>
      <c r="W27" s="402">
        <f t="shared" si="11"/>
        <v>2.5104602510460251E-2</v>
      </c>
    </row>
    <row r="28" spans="1:23" s="1" customFormat="1" ht="13.5">
      <c r="A28" s="400"/>
      <c r="B28" s="198" t="s">
        <v>19</v>
      </c>
      <c r="C28" s="241">
        <v>1</v>
      </c>
      <c r="D28" s="294">
        <f t="shared" si="12"/>
        <v>0.16666666666666666</v>
      </c>
      <c r="E28" s="299">
        <f t="shared" si="13"/>
        <v>4.8780487804878049E-3</v>
      </c>
      <c r="F28" s="254">
        <v>4</v>
      </c>
      <c r="G28" s="294">
        <f t="shared" si="0"/>
        <v>0.66666666666666663</v>
      </c>
      <c r="H28" s="394">
        <f t="shared" si="1"/>
        <v>0.04</v>
      </c>
      <c r="I28" s="241">
        <v>0</v>
      </c>
      <c r="J28" s="294">
        <f t="shared" si="2"/>
        <v>0</v>
      </c>
      <c r="K28" s="299">
        <f t="shared" si="3"/>
        <v>0</v>
      </c>
      <c r="L28" s="254">
        <v>2</v>
      </c>
      <c r="M28" s="294">
        <f t="shared" si="4"/>
        <v>0.33333333333333331</v>
      </c>
      <c r="N28" s="394">
        <f t="shared" si="5"/>
        <v>3.6363636363636362E-2</v>
      </c>
      <c r="O28" s="241">
        <v>3</v>
      </c>
      <c r="P28" s="294">
        <f t="shared" si="6"/>
        <v>0.5</v>
      </c>
      <c r="Q28" s="299">
        <f t="shared" si="7"/>
        <v>4.9180327868852458E-2</v>
      </c>
      <c r="R28" s="254">
        <v>1</v>
      </c>
      <c r="S28" s="294">
        <f t="shared" si="8"/>
        <v>0.16666666666666666</v>
      </c>
      <c r="T28" s="394">
        <f t="shared" si="9"/>
        <v>1.6393442622950821E-2</v>
      </c>
      <c r="U28" s="241">
        <v>6</v>
      </c>
      <c r="V28" s="294">
        <f t="shared" si="10"/>
        <v>1</v>
      </c>
      <c r="W28" s="402">
        <f t="shared" si="11"/>
        <v>2.5104602510460251E-2</v>
      </c>
    </row>
    <row r="29" spans="1:23" s="1" customFormat="1" ht="13.5">
      <c r="A29" s="400"/>
      <c r="B29" s="198" t="s">
        <v>49</v>
      </c>
      <c r="C29" s="241">
        <v>9</v>
      </c>
      <c r="D29" s="294">
        <f t="shared" si="12"/>
        <v>1</v>
      </c>
      <c r="E29" s="299">
        <f t="shared" si="13"/>
        <v>4.3902439024390241E-2</v>
      </c>
      <c r="F29" s="254">
        <v>2</v>
      </c>
      <c r="G29" s="294">
        <f t="shared" si="0"/>
        <v>0.22222222222222221</v>
      </c>
      <c r="H29" s="394">
        <f t="shared" si="1"/>
        <v>0.02</v>
      </c>
      <c r="I29" s="241">
        <v>1</v>
      </c>
      <c r="J29" s="294">
        <f t="shared" si="2"/>
        <v>0.1111111111111111</v>
      </c>
      <c r="K29" s="299">
        <f t="shared" si="3"/>
        <v>2.0408163265306121E-2</v>
      </c>
      <c r="L29" s="254">
        <v>1</v>
      </c>
      <c r="M29" s="294">
        <f t="shared" si="4"/>
        <v>0.1111111111111111</v>
      </c>
      <c r="N29" s="394">
        <f t="shared" si="5"/>
        <v>1.8181818181818181E-2</v>
      </c>
      <c r="O29" s="241">
        <v>3</v>
      </c>
      <c r="P29" s="294">
        <f t="shared" si="6"/>
        <v>0.33333333333333331</v>
      </c>
      <c r="Q29" s="299">
        <f t="shared" si="7"/>
        <v>4.9180327868852458E-2</v>
      </c>
      <c r="R29" s="254">
        <v>1</v>
      </c>
      <c r="S29" s="294">
        <f t="shared" si="8"/>
        <v>0.1111111111111111</v>
      </c>
      <c r="T29" s="394">
        <f t="shared" si="9"/>
        <v>1.6393442622950821E-2</v>
      </c>
      <c r="U29" s="241">
        <v>9</v>
      </c>
      <c r="V29" s="294">
        <f t="shared" si="10"/>
        <v>1</v>
      </c>
      <c r="W29" s="402">
        <f t="shared" si="11"/>
        <v>3.7656903765690378E-2</v>
      </c>
    </row>
    <row r="30" spans="1:23" s="1" customFormat="1" ht="13.5">
      <c r="A30" s="400"/>
      <c r="B30" s="198" t="s">
        <v>50</v>
      </c>
      <c r="C30" s="241">
        <v>9</v>
      </c>
      <c r="D30" s="294">
        <f t="shared" si="12"/>
        <v>1</v>
      </c>
      <c r="E30" s="299">
        <f t="shared" si="13"/>
        <v>4.3902439024390241E-2</v>
      </c>
      <c r="F30" s="254">
        <v>4</v>
      </c>
      <c r="G30" s="294">
        <f t="shared" si="0"/>
        <v>0.44444444444444442</v>
      </c>
      <c r="H30" s="394">
        <f t="shared" si="1"/>
        <v>0.04</v>
      </c>
      <c r="I30" s="241">
        <v>0</v>
      </c>
      <c r="J30" s="294">
        <f t="shared" si="2"/>
        <v>0</v>
      </c>
      <c r="K30" s="299">
        <f t="shared" si="3"/>
        <v>0</v>
      </c>
      <c r="L30" s="254">
        <v>2</v>
      </c>
      <c r="M30" s="294">
        <f t="shared" si="4"/>
        <v>0.22222222222222221</v>
      </c>
      <c r="N30" s="394">
        <f t="shared" si="5"/>
        <v>3.6363636363636362E-2</v>
      </c>
      <c r="O30" s="241">
        <v>0</v>
      </c>
      <c r="P30" s="294">
        <f t="shared" si="6"/>
        <v>0</v>
      </c>
      <c r="Q30" s="299">
        <f t="shared" si="7"/>
        <v>0</v>
      </c>
      <c r="R30" s="254">
        <v>4</v>
      </c>
      <c r="S30" s="294">
        <f t="shared" si="8"/>
        <v>0.44444444444444442</v>
      </c>
      <c r="T30" s="394">
        <f t="shared" si="9"/>
        <v>6.5573770491803282E-2</v>
      </c>
      <c r="U30" s="241">
        <v>9</v>
      </c>
      <c r="V30" s="294">
        <f t="shared" si="10"/>
        <v>1</v>
      </c>
      <c r="W30" s="402">
        <f t="shared" si="11"/>
        <v>3.7656903765690378E-2</v>
      </c>
    </row>
    <row r="31" spans="1:23" s="1" customFormat="1" ht="13.5">
      <c r="A31" s="400"/>
      <c r="B31" s="198" t="s">
        <v>44</v>
      </c>
      <c r="C31" s="241">
        <v>2</v>
      </c>
      <c r="D31" s="294">
        <f t="shared" si="12"/>
        <v>1</v>
      </c>
      <c r="E31" s="299">
        <f t="shared" si="13"/>
        <v>9.7560975609756097E-3</v>
      </c>
      <c r="F31" s="254">
        <v>2</v>
      </c>
      <c r="G31" s="294">
        <f t="shared" si="0"/>
        <v>1</v>
      </c>
      <c r="H31" s="394">
        <f t="shared" si="1"/>
        <v>0.02</v>
      </c>
      <c r="I31" s="241">
        <v>2</v>
      </c>
      <c r="J31" s="294">
        <f t="shared" si="2"/>
        <v>1</v>
      </c>
      <c r="K31" s="299">
        <f t="shared" si="3"/>
        <v>4.0816326530612242E-2</v>
      </c>
      <c r="L31" s="254">
        <v>0</v>
      </c>
      <c r="M31" s="294">
        <f t="shared" si="4"/>
        <v>0</v>
      </c>
      <c r="N31" s="394">
        <f t="shared" si="5"/>
        <v>0</v>
      </c>
      <c r="O31" s="241">
        <v>0</v>
      </c>
      <c r="P31" s="294">
        <f t="shared" si="6"/>
        <v>0</v>
      </c>
      <c r="Q31" s="299">
        <f t="shared" si="7"/>
        <v>0</v>
      </c>
      <c r="R31" s="254">
        <v>0</v>
      </c>
      <c r="S31" s="294">
        <f t="shared" si="8"/>
        <v>0</v>
      </c>
      <c r="T31" s="394">
        <f t="shared" si="9"/>
        <v>0</v>
      </c>
      <c r="U31" s="241">
        <v>2</v>
      </c>
      <c r="V31" s="294">
        <f t="shared" si="10"/>
        <v>1</v>
      </c>
      <c r="W31" s="402">
        <f t="shared" si="11"/>
        <v>8.368200836820083E-3</v>
      </c>
    </row>
    <row r="32" spans="1:23" s="1" customFormat="1" ht="13.5">
      <c r="A32" s="400"/>
      <c r="B32" s="198" t="s">
        <v>20</v>
      </c>
      <c r="C32" s="241">
        <v>3</v>
      </c>
      <c r="D32" s="294">
        <f t="shared" si="12"/>
        <v>1</v>
      </c>
      <c r="E32" s="299">
        <f t="shared" si="13"/>
        <v>1.4634146341463415E-2</v>
      </c>
      <c r="F32" s="254">
        <v>1</v>
      </c>
      <c r="G32" s="294">
        <f t="shared" si="0"/>
        <v>0.33333333333333331</v>
      </c>
      <c r="H32" s="394">
        <f t="shared" si="1"/>
        <v>0.01</v>
      </c>
      <c r="I32" s="241">
        <v>0</v>
      </c>
      <c r="J32" s="294">
        <f t="shared" si="2"/>
        <v>0</v>
      </c>
      <c r="K32" s="299">
        <f t="shared" si="3"/>
        <v>0</v>
      </c>
      <c r="L32" s="254">
        <v>0</v>
      </c>
      <c r="M32" s="294">
        <f t="shared" si="4"/>
        <v>0</v>
      </c>
      <c r="N32" s="394">
        <f t="shared" si="5"/>
        <v>0</v>
      </c>
      <c r="O32" s="241">
        <v>0</v>
      </c>
      <c r="P32" s="294">
        <f t="shared" si="6"/>
        <v>0</v>
      </c>
      <c r="Q32" s="299">
        <f t="shared" si="7"/>
        <v>0</v>
      </c>
      <c r="R32" s="254">
        <v>0</v>
      </c>
      <c r="S32" s="294">
        <f t="shared" si="8"/>
        <v>0</v>
      </c>
      <c r="T32" s="394">
        <f t="shared" si="9"/>
        <v>0</v>
      </c>
      <c r="U32" s="241">
        <v>3</v>
      </c>
      <c r="V32" s="294">
        <f t="shared" si="10"/>
        <v>1</v>
      </c>
      <c r="W32" s="402">
        <f t="shared" si="11"/>
        <v>1.2552301255230125E-2</v>
      </c>
    </row>
    <row r="33" spans="1:23" s="1" customFormat="1" ht="13.5">
      <c r="A33" s="400"/>
      <c r="B33" s="198" t="s">
        <v>7</v>
      </c>
      <c r="C33" s="241">
        <v>8</v>
      </c>
      <c r="D33" s="294">
        <f t="shared" si="12"/>
        <v>0.88888888888888884</v>
      </c>
      <c r="E33" s="299">
        <f t="shared" si="13"/>
        <v>3.9024390243902439E-2</v>
      </c>
      <c r="F33" s="254">
        <v>5</v>
      </c>
      <c r="G33" s="294">
        <f t="shared" si="0"/>
        <v>0.55555555555555558</v>
      </c>
      <c r="H33" s="394">
        <f t="shared" si="1"/>
        <v>0.05</v>
      </c>
      <c r="I33" s="241">
        <v>3</v>
      </c>
      <c r="J33" s="294">
        <f t="shared" si="2"/>
        <v>0.33333333333333331</v>
      </c>
      <c r="K33" s="299">
        <f t="shared" si="3"/>
        <v>6.1224489795918366E-2</v>
      </c>
      <c r="L33" s="254">
        <v>3</v>
      </c>
      <c r="M33" s="294">
        <f t="shared" si="4"/>
        <v>0.33333333333333331</v>
      </c>
      <c r="N33" s="394">
        <f t="shared" si="5"/>
        <v>5.4545454545454543E-2</v>
      </c>
      <c r="O33" s="241">
        <v>1</v>
      </c>
      <c r="P33" s="294">
        <f t="shared" si="6"/>
        <v>0.1111111111111111</v>
      </c>
      <c r="Q33" s="299">
        <f t="shared" si="7"/>
        <v>1.6393442622950821E-2</v>
      </c>
      <c r="R33" s="254">
        <v>2</v>
      </c>
      <c r="S33" s="294">
        <f t="shared" si="8"/>
        <v>0.22222222222222221</v>
      </c>
      <c r="T33" s="394">
        <f t="shared" si="9"/>
        <v>3.2786885245901641E-2</v>
      </c>
      <c r="U33" s="241">
        <v>9</v>
      </c>
      <c r="V33" s="294">
        <f t="shared" si="10"/>
        <v>1</v>
      </c>
      <c r="W33" s="402">
        <f t="shared" si="11"/>
        <v>3.7656903765690378E-2</v>
      </c>
    </row>
    <row r="34" spans="1:23" s="1" customFormat="1" ht="13.5">
      <c r="A34" s="400"/>
      <c r="B34" s="198" t="s">
        <v>29</v>
      </c>
      <c r="C34" s="241">
        <v>7</v>
      </c>
      <c r="D34" s="294">
        <f t="shared" si="12"/>
        <v>1</v>
      </c>
      <c r="E34" s="299">
        <f t="shared" si="13"/>
        <v>3.4146341463414637E-2</v>
      </c>
      <c r="F34" s="254">
        <v>0</v>
      </c>
      <c r="G34" s="294">
        <f t="shared" si="0"/>
        <v>0</v>
      </c>
      <c r="H34" s="394">
        <f t="shared" si="1"/>
        <v>0</v>
      </c>
      <c r="I34" s="241">
        <v>0</v>
      </c>
      <c r="J34" s="294">
        <f t="shared" si="2"/>
        <v>0</v>
      </c>
      <c r="K34" s="299">
        <f t="shared" si="3"/>
        <v>0</v>
      </c>
      <c r="L34" s="254">
        <v>0</v>
      </c>
      <c r="M34" s="294">
        <f t="shared" si="4"/>
        <v>0</v>
      </c>
      <c r="N34" s="394">
        <f t="shared" si="5"/>
        <v>0</v>
      </c>
      <c r="O34" s="241">
        <v>0</v>
      </c>
      <c r="P34" s="294">
        <f t="shared" si="6"/>
        <v>0</v>
      </c>
      <c r="Q34" s="299">
        <f t="shared" si="7"/>
        <v>0</v>
      </c>
      <c r="R34" s="254">
        <v>0</v>
      </c>
      <c r="S34" s="294">
        <f t="shared" si="8"/>
        <v>0</v>
      </c>
      <c r="T34" s="394">
        <f t="shared" si="9"/>
        <v>0</v>
      </c>
      <c r="U34" s="241">
        <v>7</v>
      </c>
      <c r="V34" s="294">
        <f t="shared" si="10"/>
        <v>1</v>
      </c>
      <c r="W34" s="402">
        <f t="shared" si="11"/>
        <v>2.9288702928870293E-2</v>
      </c>
    </row>
    <row r="35" spans="1:23" s="1" customFormat="1" ht="13.5">
      <c r="A35" s="400"/>
      <c r="B35" s="198" t="s">
        <v>3</v>
      </c>
      <c r="C35" s="241">
        <v>5</v>
      </c>
      <c r="D35" s="294">
        <f t="shared" si="12"/>
        <v>1</v>
      </c>
      <c r="E35" s="299">
        <f t="shared" si="13"/>
        <v>2.4390243902439025E-2</v>
      </c>
      <c r="F35" s="254">
        <v>0</v>
      </c>
      <c r="G35" s="294">
        <f t="shared" si="0"/>
        <v>0</v>
      </c>
      <c r="H35" s="394">
        <f t="shared" si="1"/>
        <v>0</v>
      </c>
      <c r="I35" s="241">
        <v>0</v>
      </c>
      <c r="J35" s="294">
        <f t="shared" si="2"/>
        <v>0</v>
      </c>
      <c r="K35" s="299">
        <f t="shared" si="3"/>
        <v>0</v>
      </c>
      <c r="L35" s="254">
        <v>0</v>
      </c>
      <c r="M35" s="294">
        <f t="shared" si="4"/>
        <v>0</v>
      </c>
      <c r="N35" s="394">
        <f t="shared" si="5"/>
        <v>0</v>
      </c>
      <c r="O35" s="241">
        <v>0</v>
      </c>
      <c r="P35" s="294">
        <f t="shared" si="6"/>
        <v>0</v>
      </c>
      <c r="Q35" s="299">
        <f t="shared" si="7"/>
        <v>0</v>
      </c>
      <c r="R35" s="254">
        <v>2</v>
      </c>
      <c r="S35" s="294">
        <f t="shared" si="8"/>
        <v>0.4</v>
      </c>
      <c r="T35" s="394">
        <f t="shared" si="9"/>
        <v>3.2786885245901641E-2</v>
      </c>
      <c r="U35" s="241">
        <v>5</v>
      </c>
      <c r="V35" s="294">
        <f t="shared" si="10"/>
        <v>1</v>
      </c>
      <c r="W35" s="402">
        <f t="shared" si="11"/>
        <v>2.0920502092050208E-2</v>
      </c>
    </row>
    <row r="36" spans="1:23" s="1" customFormat="1" ht="13.5">
      <c r="A36" s="400"/>
      <c r="B36" s="390" t="s">
        <v>165</v>
      </c>
      <c r="C36" s="241">
        <v>11</v>
      </c>
      <c r="D36" s="294">
        <f t="shared" si="12"/>
        <v>0.91666666666666663</v>
      </c>
      <c r="E36" s="299">
        <f t="shared" si="13"/>
        <v>5.3658536585365853E-2</v>
      </c>
      <c r="F36" s="254">
        <v>7</v>
      </c>
      <c r="G36" s="294">
        <f t="shared" si="0"/>
        <v>0.58333333333333337</v>
      </c>
      <c r="H36" s="394">
        <f t="shared" si="1"/>
        <v>7.0000000000000007E-2</v>
      </c>
      <c r="I36" s="241">
        <v>12</v>
      </c>
      <c r="J36" s="294">
        <f t="shared" si="2"/>
        <v>1</v>
      </c>
      <c r="K36" s="299">
        <f t="shared" si="3"/>
        <v>0.24489795918367346</v>
      </c>
      <c r="L36" s="254">
        <v>5</v>
      </c>
      <c r="M36" s="294">
        <f t="shared" si="4"/>
        <v>0.41666666666666669</v>
      </c>
      <c r="N36" s="394">
        <f t="shared" si="5"/>
        <v>9.0909090909090912E-2</v>
      </c>
      <c r="O36" s="241">
        <v>8</v>
      </c>
      <c r="P36" s="294">
        <f t="shared" si="6"/>
        <v>0.66666666666666663</v>
      </c>
      <c r="Q36" s="299">
        <f t="shared" si="7"/>
        <v>0.13114754098360656</v>
      </c>
      <c r="R36" s="254">
        <v>4</v>
      </c>
      <c r="S36" s="294">
        <f t="shared" si="8"/>
        <v>0.33333333333333331</v>
      </c>
      <c r="T36" s="394">
        <f t="shared" si="9"/>
        <v>6.5573770491803282E-2</v>
      </c>
      <c r="U36" s="241">
        <v>12</v>
      </c>
      <c r="V36" s="294">
        <f t="shared" si="10"/>
        <v>1</v>
      </c>
      <c r="W36" s="402">
        <f t="shared" si="11"/>
        <v>5.0209205020920501E-2</v>
      </c>
    </row>
    <row r="37" spans="1:23" s="1" customFormat="1" ht="13.5">
      <c r="A37" s="400"/>
      <c r="B37" s="395"/>
      <c r="C37" s="241"/>
      <c r="D37" s="294"/>
      <c r="E37" s="299"/>
      <c r="F37" s="254"/>
      <c r="G37" s="294"/>
      <c r="H37" s="394"/>
      <c r="I37" s="241"/>
      <c r="J37" s="294"/>
      <c r="K37" s="299"/>
      <c r="L37" s="254"/>
      <c r="M37" s="294"/>
      <c r="N37" s="394"/>
      <c r="O37" s="241"/>
      <c r="P37" s="294"/>
      <c r="Q37" s="299"/>
      <c r="R37" s="254"/>
      <c r="S37" s="294"/>
      <c r="T37" s="394"/>
      <c r="U37" s="241"/>
      <c r="V37" s="294"/>
      <c r="W37" s="402"/>
    </row>
    <row r="38" spans="1:23" s="1" customFormat="1" ht="13.5">
      <c r="A38" s="403"/>
      <c r="B38" s="404" t="s">
        <v>22</v>
      </c>
      <c r="C38" s="405">
        <f>SUM(C7:C37)</f>
        <v>205</v>
      </c>
      <c r="D38" s="406">
        <f t="shared" si="12"/>
        <v>0.85774058577405854</v>
      </c>
      <c r="E38" s="407">
        <f t="shared" si="13"/>
        <v>1</v>
      </c>
      <c r="F38" s="408">
        <f>SUM(F7:F37)</f>
        <v>100</v>
      </c>
      <c r="G38" s="406">
        <f t="shared" si="0"/>
        <v>0.41841004184100417</v>
      </c>
      <c r="H38" s="409">
        <f t="shared" si="1"/>
        <v>1</v>
      </c>
      <c r="I38" s="405">
        <f>SUM(I7:I37)</f>
        <v>49</v>
      </c>
      <c r="J38" s="406">
        <f t="shared" si="2"/>
        <v>0.20502092050209206</v>
      </c>
      <c r="K38" s="407">
        <f t="shared" si="3"/>
        <v>1</v>
      </c>
      <c r="L38" s="408">
        <f>SUM(L7:L37)</f>
        <v>55</v>
      </c>
      <c r="M38" s="406">
        <f t="shared" si="4"/>
        <v>0.23012552301255229</v>
      </c>
      <c r="N38" s="409">
        <f t="shared" si="5"/>
        <v>1</v>
      </c>
      <c r="O38" s="405">
        <f>SUM(O7:O37)</f>
        <v>61</v>
      </c>
      <c r="P38" s="406">
        <f t="shared" si="6"/>
        <v>0.25523012552301255</v>
      </c>
      <c r="Q38" s="407">
        <f t="shared" si="7"/>
        <v>1</v>
      </c>
      <c r="R38" s="408">
        <f>SUM(R7:R37)</f>
        <v>61</v>
      </c>
      <c r="S38" s="406">
        <f t="shared" si="8"/>
        <v>0.25523012552301255</v>
      </c>
      <c r="T38" s="409">
        <f t="shared" si="9"/>
        <v>1</v>
      </c>
      <c r="U38" s="405">
        <f>SUM(U7:U37)</f>
        <v>239</v>
      </c>
      <c r="V38" s="406">
        <f t="shared" si="10"/>
        <v>1</v>
      </c>
      <c r="W38" s="410">
        <f t="shared" si="11"/>
        <v>1</v>
      </c>
    </row>
    <row r="39" spans="1:23" s="1" customFormat="1" ht="1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s="1" customFormat="1" ht="13.5" thickBot="1">
      <c r="A40" s="8" t="s">
        <v>64</v>
      </c>
    </row>
    <row r="41" spans="1:23" s="1" customFormat="1" ht="12">
      <c r="A41" s="10" t="s">
        <v>0</v>
      </c>
      <c r="B41" s="10" t="s">
        <v>0</v>
      </c>
      <c r="C41" s="653" t="s">
        <v>106</v>
      </c>
      <c r="D41" s="653"/>
      <c r="E41" s="653"/>
      <c r="F41" s="653"/>
      <c r="G41" s="653"/>
      <c r="H41" s="653"/>
      <c r="I41" s="653"/>
      <c r="J41" s="653"/>
      <c r="K41" s="653"/>
      <c r="L41" s="653"/>
      <c r="M41" s="653"/>
      <c r="N41" s="653"/>
      <c r="O41" s="653"/>
      <c r="P41" s="653"/>
      <c r="Q41" s="653"/>
      <c r="R41" s="653"/>
      <c r="S41" s="653"/>
      <c r="T41" s="653"/>
      <c r="U41" s="653"/>
      <c r="V41" s="653"/>
      <c r="W41" s="653"/>
    </row>
    <row r="42" spans="1:23" s="1" customFormat="1" ht="12">
      <c r="A42" s="12"/>
      <c r="B42" s="12"/>
      <c r="C42" s="644" t="s">
        <v>107</v>
      </c>
      <c r="D42" s="654"/>
      <c r="E42" s="655"/>
      <c r="F42" s="646" t="s">
        <v>108</v>
      </c>
      <c r="G42" s="644"/>
      <c r="H42" s="645"/>
      <c r="I42" s="646" t="s">
        <v>109</v>
      </c>
      <c r="J42" s="644"/>
      <c r="K42" s="645"/>
      <c r="L42" s="642" t="s">
        <v>110</v>
      </c>
      <c r="M42" s="643"/>
      <c r="N42" s="647"/>
      <c r="O42" s="642" t="s">
        <v>111</v>
      </c>
      <c r="P42" s="684"/>
      <c r="Q42" s="684"/>
      <c r="R42" s="642" t="s">
        <v>112</v>
      </c>
      <c r="S42" s="684"/>
      <c r="T42" s="684"/>
      <c r="U42" s="642" t="s">
        <v>22</v>
      </c>
      <c r="V42" s="684"/>
      <c r="W42" s="684"/>
    </row>
    <row r="43" spans="1:23" s="1" customFormat="1" ht="12.75" thickBot="1">
      <c r="A43" s="16"/>
      <c r="B43" s="16"/>
      <c r="C43" s="29" t="s">
        <v>60</v>
      </c>
      <c r="D43" s="30" t="s">
        <v>61</v>
      </c>
      <c r="E43" s="30" t="s">
        <v>62</v>
      </c>
      <c r="F43" s="29" t="s">
        <v>60</v>
      </c>
      <c r="G43" s="30" t="s">
        <v>61</v>
      </c>
      <c r="H43" s="30" t="s">
        <v>62</v>
      </c>
      <c r="I43" s="29" t="s">
        <v>60</v>
      </c>
      <c r="J43" s="30" t="s">
        <v>61</v>
      </c>
      <c r="K43" s="30" t="s">
        <v>62</v>
      </c>
      <c r="L43" s="29" t="s">
        <v>60</v>
      </c>
      <c r="M43" s="30" t="s">
        <v>61</v>
      </c>
      <c r="N43" s="30" t="s">
        <v>62</v>
      </c>
      <c r="O43" s="29" t="s">
        <v>60</v>
      </c>
      <c r="P43" s="30" t="s">
        <v>61</v>
      </c>
      <c r="Q43" s="30" t="s">
        <v>62</v>
      </c>
      <c r="R43" s="29" t="s">
        <v>60</v>
      </c>
      <c r="S43" s="30" t="s">
        <v>61</v>
      </c>
      <c r="T43" s="30" t="s">
        <v>62</v>
      </c>
      <c r="U43" s="29" t="s">
        <v>60</v>
      </c>
      <c r="V43" s="30" t="s">
        <v>61</v>
      </c>
      <c r="W43" s="31" t="s">
        <v>62</v>
      </c>
    </row>
    <row r="44" spans="1:23" s="1" customFormat="1" ht="13.5">
      <c r="A44" s="17" t="s">
        <v>23</v>
      </c>
      <c r="B44" s="32" t="s">
        <v>1</v>
      </c>
      <c r="C44" s="33">
        <v>7</v>
      </c>
      <c r="D44" s="34">
        <v>1</v>
      </c>
      <c r="E44" s="34">
        <v>2.9000000000000001E-2</v>
      </c>
      <c r="F44" s="35">
        <v>1</v>
      </c>
      <c r="G44" s="34">
        <v>0.14299999999999999</v>
      </c>
      <c r="H44" s="34">
        <v>8.0000000000000002E-3</v>
      </c>
      <c r="I44" s="35">
        <v>0</v>
      </c>
      <c r="J44" s="34">
        <v>0</v>
      </c>
      <c r="K44" s="34">
        <v>0</v>
      </c>
      <c r="L44" s="35">
        <v>3</v>
      </c>
      <c r="M44" s="34">
        <v>0.42899999999999999</v>
      </c>
      <c r="N44" s="34">
        <v>5.7000000000000002E-2</v>
      </c>
      <c r="O44" s="35">
        <v>1</v>
      </c>
      <c r="P44" s="34">
        <v>0.14299999999999999</v>
      </c>
      <c r="Q44" s="36">
        <v>2.5999999999999999E-2</v>
      </c>
      <c r="R44" s="35">
        <v>4</v>
      </c>
      <c r="S44" s="34">
        <v>0.57099999999999995</v>
      </c>
      <c r="T44" s="36">
        <v>3.5999999999999997E-2</v>
      </c>
      <c r="U44" s="35">
        <v>7</v>
      </c>
      <c r="V44" s="34">
        <v>1</v>
      </c>
      <c r="W44" s="36">
        <v>2.5000000000000001E-2</v>
      </c>
    </row>
    <row r="45" spans="1:23" s="1" customFormat="1" ht="13.5">
      <c r="A45" s="21"/>
      <c r="B45" s="37" t="s">
        <v>2</v>
      </c>
      <c r="C45" s="38">
        <v>2</v>
      </c>
      <c r="D45" s="39">
        <v>1</v>
      </c>
      <c r="E45" s="39">
        <v>8.0000000000000002E-3</v>
      </c>
      <c r="F45" s="40">
        <v>0</v>
      </c>
      <c r="G45" s="39">
        <v>0</v>
      </c>
      <c r="H45" s="39">
        <v>0</v>
      </c>
      <c r="I45" s="40">
        <v>0</v>
      </c>
      <c r="J45" s="39">
        <v>0</v>
      </c>
      <c r="K45" s="39">
        <v>0</v>
      </c>
      <c r="L45" s="40">
        <v>0</v>
      </c>
      <c r="M45" s="39">
        <v>0</v>
      </c>
      <c r="N45" s="39">
        <v>0</v>
      </c>
      <c r="O45" s="40">
        <v>0</v>
      </c>
      <c r="P45" s="39">
        <v>0</v>
      </c>
      <c r="Q45" s="41">
        <v>0</v>
      </c>
      <c r="R45" s="40">
        <v>1</v>
      </c>
      <c r="S45" s="39">
        <v>0.5</v>
      </c>
      <c r="T45" s="41">
        <v>8.9999999999999993E-3</v>
      </c>
      <c r="U45" s="40">
        <v>2</v>
      </c>
      <c r="V45" s="39">
        <v>1</v>
      </c>
      <c r="W45" s="41">
        <v>7.0000000000000001E-3</v>
      </c>
    </row>
    <row r="46" spans="1:23" s="1" customFormat="1" ht="13.5">
      <c r="A46" s="21"/>
      <c r="B46" s="37" t="s">
        <v>12</v>
      </c>
      <c r="C46" s="38">
        <v>4</v>
      </c>
      <c r="D46" s="39">
        <v>1</v>
      </c>
      <c r="E46" s="39">
        <v>1.7000000000000001E-2</v>
      </c>
      <c r="F46" s="40">
        <v>1</v>
      </c>
      <c r="G46" s="39">
        <v>0.25</v>
      </c>
      <c r="H46" s="39">
        <v>8.0000000000000002E-3</v>
      </c>
      <c r="I46" s="40">
        <v>0</v>
      </c>
      <c r="J46" s="39">
        <v>0</v>
      </c>
      <c r="K46" s="39">
        <v>0</v>
      </c>
      <c r="L46" s="40">
        <v>2</v>
      </c>
      <c r="M46" s="39">
        <v>0.5</v>
      </c>
      <c r="N46" s="39">
        <v>3.7999999999999999E-2</v>
      </c>
      <c r="O46" s="40">
        <v>1</v>
      </c>
      <c r="P46" s="39">
        <v>0.25</v>
      </c>
      <c r="Q46" s="41">
        <v>2.5999999999999999E-2</v>
      </c>
      <c r="R46" s="40">
        <v>1</v>
      </c>
      <c r="S46" s="39">
        <v>0.25</v>
      </c>
      <c r="T46" s="41">
        <v>8.9999999999999993E-3</v>
      </c>
      <c r="U46" s="40">
        <v>4</v>
      </c>
      <c r="V46" s="39">
        <v>1</v>
      </c>
      <c r="W46" s="41">
        <v>1.4999999999999999E-2</v>
      </c>
    </row>
    <row r="47" spans="1:23" s="1" customFormat="1" ht="13.5">
      <c r="A47" s="21"/>
      <c r="B47" s="37" t="s">
        <v>4</v>
      </c>
      <c r="C47" s="38">
        <v>13</v>
      </c>
      <c r="D47" s="39">
        <v>0.76500000000000001</v>
      </c>
      <c r="E47" s="39">
        <v>5.3999999999999999E-2</v>
      </c>
      <c r="F47" s="40">
        <v>8</v>
      </c>
      <c r="G47" s="39">
        <v>0.47099999999999997</v>
      </c>
      <c r="H47" s="39">
        <v>6.6000000000000003E-2</v>
      </c>
      <c r="I47" s="40">
        <v>5</v>
      </c>
      <c r="J47" s="39">
        <v>0.29399999999999998</v>
      </c>
      <c r="K47" s="39">
        <v>0.125</v>
      </c>
      <c r="L47" s="40">
        <v>3</v>
      </c>
      <c r="M47" s="39">
        <v>0.17599999999999999</v>
      </c>
      <c r="N47" s="39">
        <v>5.7000000000000002E-2</v>
      </c>
      <c r="O47" s="40">
        <v>3</v>
      </c>
      <c r="P47" s="39">
        <v>0.17599999999999999</v>
      </c>
      <c r="Q47" s="41">
        <v>7.6999999999999999E-2</v>
      </c>
      <c r="R47" s="40">
        <v>4</v>
      </c>
      <c r="S47" s="39">
        <v>0.23499999999999999</v>
      </c>
      <c r="T47" s="41">
        <v>3.5999999999999997E-2</v>
      </c>
      <c r="U47" s="40">
        <v>17</v>
      </c>
      <c r="V47" s="39">
        <v>1</v>
      </c>
      <c r="W47" s="41">
        <v>6.2E-2</v>
      </c>
    </row>
    <row r="48" spans="1:23" s="1" customFormat="1" ht="13.5">
      <c r="A48" s="21"/>
      <c r="B48" s="37" t="s">
        <v>6</v>
      </c>
      <c r="C48" s="38">
        <v>10</v>
      </c>
      <c r="D48" s="39">
        <v>1</v>
      </c>
      <c r="E48" s="39">
        <v>4.2000000000000003E-2</v>
      </c>
      <c r="F48" s="40">
        <v>8</v>
      </c>
      <c r="G48" s="39">
        <v>0.8</v>
      </c>
      <c r="H48" s="39">
        <v>6.6000000000000003E-2</v>
      </c>
      <c r="I48" s="40">
        <v>2</v>
      </c>
      <c r="J48" s="39">
        <v>0.2</v>
      </c>
      <c r="K48" s="39">
        <v>0.05</v>
      </c>
      <c r="L48" s="40">
        <v>3</v>
      </c>
      <c r="M48" s="39">
        <v>0.3</v>
      </c>
      <c r="N48" s="39">
        <v>5.7000000000000002E-2</v>
      </c>
      <c r="O48" s="40">
        <v>1</v>
      </c>
      <c r="P48" s="39">
        <v>0.1</v>
      </c>
      <c r="Q48" s="41">
        <v>2.5999999999999999E-2</v>
      </c>
      <c r="R48" s="40">
        <v>0</v>
      </c>
      <c r="S48" s="39">
        <v>0</v>
      </c>
      <c r="T48" s="41">
        <v>0</v>
      </c>
      <c r="U48" s="40">
        <v>10</v>
      </c>
      <c r="V48" s="39">
        <v>1</v>
      </c>
      <c r="W48" s="41">
        <v>3.5999999999999997E-2</v>
      </c>
    </row>
    <row r="49" spans="1:23" s="1" customFormat="1" ht="13.5">
      <c r="A49" s="21"/>
      <c r="B49" s="37" t="s">
        <v>8</v>
      </c>
      <c r="C49" s="38">
        <v>0</v>
      </c>
      <c r="D49" s="39">
        <v>0</v>
      </c>
      <c r="E49" s="39">
        <v>0</v>
      </c>
      <c r="F49" s="40">
        <v>0</v>
      </c>
      <c r="G49" s="39">
        <v>0</v>
      </c>
      <c r="H49" s="39">
        <v>0</v>
      </c>
      <c r="I49" s="40">
        <v>0</v>
      </c>
      <c r="J49" s="39">
        <v>0</v>
      </c>
      <c r="K49" s="39">
        <v>0</v>
      </c>
      <c r="L49" s="40">
        <v>0</v>
      </c>
      <c r="M49" s="39">
        <v>0</v>
      </c>
      <c r="N49" s="39">
        <v>0</v>
      </c>
      <c r="O49" s="40">
        <v>0</v>
      </c>
      <c r="P49" s="39">
        <v>0</v>
      </c>
      <c r="Q49" s="41">
        <v>0</v>
      </c>
      <c r="R49" s="40">
        <v>0</v>
      </c>
      <c r="S49" s="39">
        <v>0</v>
      </c>
      <c r="T49" s="41">
        <v>0</v>
      </c>
      <c r="U49" s="40">
        <v>0</v>
      </c>
      <c r="V49" s="39">
        <v>0</v>
      </c>
      <c r="W49" s="41">
        <v>0</v>
      </c>
    </row>
    <row r="50" spans="1:23" s="1" customFormat="1" ht="13.5">
      <c r="A50" s="21"/>
      <c r="B50" s="37" t="s">
        <v>9</v>
      </c>
      <c r="C50" s="38">
        <v>2</v>
      </c>
      <c r="D50" s="39">
        <v>0.66700000000000004</v>
      </c>
      <c r="E50" s="39">
        <v>8.0000000000000002E-3</v>
      </c>
      <c r="F50" s="40">
        <v>0</v>
      </c>
      <c r="G50" s="39">
        <v>0</v>
      </c>
      <c r="H50" s="39">
        <v>0</v>
      </c>
      <c r="I50" s="40">
        <v>0</v>
      </c>
      <c r="J50" s="39">
        <v>0</v>
      </c>
      <c r="K50" s="39">
        <v>0</v>
      </c>
      <c r="L50" s="40">
        <v>1</v>
      </c>
      <c r="M50" s="39">
        <v>0.33300000000000002</v>
      </c>
      <c r="N50" s="39">
        <v>1.9E-2</v>
      </c>
      <c r="O50" s="40">
        <v>1</v>
      </c>
      <c r="P50" s="39">
        <v>0.33300000000000002</v>
      </c>
      <c r="Q50" s="41">
        <v>2.5999999999999999E-2</v>
      </c>
      <c r="R50" s="40">
        <v>1</v>
      </c>
      <c r="S50" s="39">
        <v>0.33300000000000002</v>
      </c>
      <c r="T50" s="41">
        <v>8.9999999999999993E-3</v>
      </c>
      <c r="U50" s="40">
        <v>3</v>
      </c>
      <c r="V50" s="39">
        <v>1</v>
      </c>
      <c r="W50" s="41">
        <v>1.0999999999999999E-2</v>
      </c>
    </row>
    <row r="51" spans="1:23" s="1" customFormat="1" ht="13.5">
      <c r="A51" s="21"/>
      <c r="B51" s="37" t="s">
        <v>10</v>
      </c>
      <c r="C51" s="38">
        <v>11</v>
      </c>
      <c r="D51" s="39">
        <v>0.91700000000000004</v>
      </c>
      <c r="E51" s="39">
        <v>4.5999999999999999E-2</v>
      </c>
      <c r="F51" s="40">
        <v>6</v>
      </c>
      <c r="G51" s="39">
        <v>0.5</v>
      </c>
      <c r="H51" s="39">
        <v>4.9000000000000002E-2</v>
      </c>
      <c r="I51" s="40">
        <v>3</v>
      </c>
      <c r="J51" s="39">
        <v>0.25</v>
      </c>
      <c r="K51" s="39">
        <v>7.4999999999999997E-2</v>
      </c>
      <c r="L51" s="40">
        <v>9</v>
      </c>
      <c r="M51" s="39">
        <v>0.75</v>
      </c>
      <c r="N51" s="39">
        <v>0.17</v>
      </c>
      <c r="O51" s="40">
        <v>6</v>
      </c>
      <c r="P51" s="39">
        <v>0.5</v>
      </c>
      <c r="Q51" s="41">
        <v>0.154</v>
      </c>
      <c r="R51" s="40">
        <v>3</v>
      </c>
      <c r="S51" s="39">
        <v>0.25</v>
      </c>
      <c r="T51" s="41">
        <v>2.7E-2</v>
      </c>
      <c r="U51" s="40">
        <v>12</v>
      </c>
      <c r="V51" s="39">
        <v>1</v>
      </c>
      <c r="W51" s="41">
        <v>4.3999999999999997E-2</v>
      </c>
    </row>
    <row r="52" spans="1:23" s="1" customFormat="1" ht="13.5">
      <c r="A52" s="21"/>
      <c r="B52" s="37" t="s">
        <v>5</v>
      </c>
      <c r="C52" s="38">
        <v>25</v>
      </c>
      <c r="D52" s="39">
        <v>0.53200000000000003</v>
      </c>
      <c r="E52" s="39">
        <v>0.105</v>
      </c>
      <c r="F52" s="40">
        <v>26</v>
      </c>
      <c r="G52" s="39">
        <v>0.55300000000000005</v>
      </c>
      <c r="H52" s="39">
        <v>0.21299999999999999</v>
      </c>
      <c r="I52" s="40">
        <v>5</v>
      </c>
      <c r="J52" s="39">
        <v>0.106</v>
      </c>
      <c r="K52" s="39">
        <v>0.125</v>
      </c>
      <c r="L52" s="40">
        <v>13</v>
      </c>
      <c r="M52" s="39">
        <v>0.27700000000000002</v>
      </c>
      <c r="N52" s="39">
        <v>0.245</v>
      </c>
      <c r="O52" s="40">
        <v>5</v>
      </c>
      <c r="P52" s="39">
        <v>0.106</v>
      </c>
      <c r="Q52" s="41">
        <v>0.128</v>
      </c>
      <c r="R52" s="40">
        <v>18</v>
      </c>
      <c r="S52" s="39">
        <v>0.38300000000000001</v>
      </c>
      <c r="T52" s="41">
        <v>0.16400000000000001</v>
      </c>
      <c r="U52" s="40">
        <v>47</v>
      </c>
      <c r="V52" s="39">
        <v>1</v>
      </c>
      <c r="W52" s="41">
        <v>0.17100000000000001</v>
      </c>
    </row>
    <row r="53" spans="1:23" s="1" customFormat="1" ht="13.5">
      <c r="A53" s="21"/>
      <c r="B53" s="37" t="s">
        <v>11</v>
      </c>
      <c r="C53" s="38">
        <v>1</v>
      </c>
      <c r="D53" s="39">
        <v>0.33300000000000002</v>
      </c>
      <c r="E53" s="39">
        <v>4.0000000000000001E-3</v>
      </c>
      <c r="F53" s="40">
        <v>1</v>
      </c>
      <c r="G53" s="39">
        <v>0.33300000000000002</v>
      </c>
      <c r="H53" s="39">
        <v>8.0000000000000002E-3</v>
      </c>
      <c r="I53" s="40">
        <v>3</v>
      </c>
      <c r="J53" s="39">
        <v>1</v>
      </c>
      <c r="K53" s="39">
        <v>7.4999999999999997E-2</v>
      </c>
      <c r="L53" s="40">
        <v>0</v>
      </c>
      <c r="M53" s="39">
        <v>0</v>
      </c>
      <c r="N53" s="39">
        <v>0</v>
      </c>
      <c r="O53" s="40">
        <v>0</v>
      </c>
      <c r="P53" s="39">
        <v>0</v>
      </c>
      <c r="Q53" s="41">
        <v>0</v>
      </c>
      <c r="R53" s="40">
        <v>0</v>
      </c>
      <c r="S53" s="39">
        <v>0</v>
      </c>
      <c r="T53" s="41">
        <v>0</v>
      </c>
      <c r="U53" s="40">
        <v>3</v>
      </c>
      <c r="V53" s="39">
        <v>1</v>
      </c>
      <c r="W53" s="41">
        <v>1.0999999999999999E-2</v>
      </c>
    </row>
    <row r="54" spans="1:23" s="1" customFormat="1" ht="13.5">
      <c r="A54" s="21"/>
      <c r="B54" s="37" t="s">
        <v>13</v>
      </c>
      <c r="C54" s="38">
        <v>8</v>
      </c>
      <c r="D54" s="39">
        <v>0.88900000000000001</v>
      </c>
      <c r="E54" s="39">
        <v>3.3000000000000002E-2</v>
      </c>
      <c r="F54" s="40">
        <v>4</v>
      </c>
      <c r="G54" s="39">
        <v>0.44400000000000001</v>
      </c>
      <c r="H54" s="39">
        <v>3.3000000000000002E-2</v>
      </c>
      <c r="I54" s="40">
        <v>0</v>
      </c>
      <c r="J54" s="39">
        <v>0</v>
      </c>
      <c r="K54" s="39">
        <v>0</v>
      </c>
      <c r="L54" s="40">
        <v>1</v>
      </c>
      <c r="M54" s="39">
        <v>0.111</v>
      </c>
      <c r="N54" s="39">
        <v>1.9E-2</v>
      </c>
      <c r="O54" s="40">
        <v>1</v>
      </c>
      <c r="P54" s="39">
        <v>0.111</v>
      </c>
      <c r="Q54" s="41">
        <v>2.5999999999999999E-2</v>
      </c>
      <c r="R54" s="40">
        <v>1</v>
      </c>
      <c r="S54" s="39">
        <v>0.111</v>
      </c>
      <c r="T54" s="41">
        <v>8.9999999999999993E-3</v>
      </c>
      <c r="U54" s="40">
        <v>9</v>
      </c>
      <c r="V54" s="39">
        <v>1</v>
      </c>
      <c r="W54" s="41">
        <v>3.3000000000000002E-2</v>
      </c>
    </row>
    <row r="55" spans="1:23" s="1" customFormat="1" ht="13.5">
      <c r="A55" s="21"/>
      <c r="B55" s="37" t="s">
        <v>14</v>
      </c>
      <c r="C55" s="38">
        <v>9</v>
      </c>
      <c r="D55" s="39">
        <v>1</v>
      </c>
      <c r="E55" s="39">
        <v>3.7999999999999999E-2</v>
      </c>
      <c r="F55" s="40">
        <v>1</v>
      </c>
      <c r="G55" s="39">
        <v>0.111</v>
      </c>
      <c r="H55" s="39">
        <v>8.0000000000000002E-3</v>
      </c>
      <c r="I55" s="40">
        <v>2</v>
      </c>
      <c r="J55" s="39">
        <v>0.222</v>
      </c>
      <c r="K55" s="39">
        <v>0.05</v>
      </c>
      <c r="L55" s="40">
        <v>4</v>
      </c>
      <c r="M55" s="39">
        <v>0.44400000000000001</v>
      </c>
      <c r="N55" s="39">
        <v>7.4999999999999997E-2</v>
      </c>
      <c r="O55" s="40">
        <v>5</v>
      </c>
      <c r="P55" s="39">
        <v>0.55600000000000005</v>
      </c>
      <c r="Q55" s="41">
        <v>0.128</v>
      </c>
      <c r="R55" s="40">
        <v>4</v>
      </c>
      <c r="S55" s="39">
        <v>0.44400000000000001</v>
      </c>
      <c r="T55" s="41">
        <v>3.5999999999999997E-2</v>
      </c>
      <c r="U55" s="40">
        <v>9</v>
      </c>
      <c r="V55" s="39">
        <v>1</v>
      </c>
      <c r="W55" s="41">
        <v>3.3000000000000002E-2</v>
      </c>
    </row>
    <row r="56" spans="1:23" s="1" customFormat="1" ht="13.5">
      <c r="A56" s="21"/>
      <c r="B56" s="37" t="s">
        <v>15</v>
      </c>
      <c r="C56" s="38">
        <v>14</v>
      </c>
      <c r="D56" s="39">
        <v>1</v>
      </c>
      <c r="E56" s="39">
        <v>5.8999999999999997E-2</v>
      </c>
      <c r="F56" s="40">
        <v>3</v>
      </c>
      <c r="G56" s="39">
        <v>0.214</v>
      </c>
      <c r="H56" s="39">
        <v>2.5000000000000001E-2</v>
      </c>
      <c r="I56" s="40">
        <v>1</v>
      </c>
      <c r="J56" s="39">
        <v>7.0999999999999994E-2</v>
      </c>
      <c r="K56" s="39">
        <v>2.5000000000000001E-2</v>
      </c>
      <c r="L56" s="40">
        <v>2</v>
      </c>
      <c r="M56" s="39">
        <v>0.14299999999999999</v>
      </c>
      <c r="N56" s="39">
        <v>3.7999999999999999E-2</v>
      </c>
      <c r="O56" s="40">
        <v>0</v>
      </c>
      <c r="P56" s="39">
        <v>0</v>
      </c>
      <c r="Q56" s="41">
        <v>0</v>
      </c>
      <c r="R56" s="40">
        <v>0</v>
      </c>
      <c r="S56" s="39">
        <v>0</v>
      </c>
      <c r="T56" s="41">
        <v>0</v>
      </c>
      <c r="U56" s="40">
        <v>14</v>
      </c>
      <c r="V56" s="39">
        <v>1</v>
      </c>
      <c r="W56" s="41">
        <v>5.0999999999999997E-2</v>
      </c>
    </row>
    <row r="57" spans="1:23" s="1" customFormat="1" ht="13.5">
      <c r="A57" s="21"/>
      <c r="B57" s="37" t="s">
        <v>16</v>
      </c>
      <c r="C57" s="38">
        <v>11</v>
      </c>
      <c r="D57" s="39">
        <v>0.84599999999999997</v>
      </c>
      <c r="E57" s="39">
        <v>4.5999999999999999E-2</v>
      </c>
      <c r="F57" s="40">
        <v>1</v>
      </c>
      <c r="G57" s="39">
        <v>7.6999999999999999E-2</v>
      </c>
      <c r="H57" s="39">
        <v>8.0000000000000002E-3</v>
      </c>
      <c r="I57" s="40">
        <v>0</v>
      </c>
      <c r="J57" s="39">
        <v>0</v>
      </c>
      <c r="K57" s="39">
        <v>0</v>
      </c>
      <c r="L57" s="40">
        <v>0</v>
      </c>
      <c r="M57" s="39">
        <v>0</v>
      </c>
      <c r="N57" s="39">
        <v>0</v>
      </c>
      <c r="O57" s="40">
        <v>0</v>
      </c>
      <c r="P57" s="39">
        <v>0</v>
      </c>
      <c r="Q57" s="41">
        <v>0</v>
      </c>
      <c r="R57" s="40">
        <v>12</v>
      </c>
      <c r="S57" s="39">
        <v>0.92300000000000004</v>
      </c>
      <c r="T57" s="41">
        <v>0.109</v>
      </c>
      <c r="U57" s="40">
        <v>13</v>
      </c>
      <c r="V57" s="39">
        <v>1</v>
      </c>
      <c r="W57" s="41">
        <v>4.7E-2</v>
      </c>
    </row>
    <row r="58" spans="1:23" s="1" customFormat="1" ht="13.5">
      <c r="A58" s="21"/>
      <c r="B58" s="37" t="s">
        <v>21</v>
      </c>
      <c r="C58" s="38">
        <v>2</v>
      </c>
      <c r="D58" s="39">
        <v>1</v>
      </c>
      <c r="E58" s="39">
        <v>8.0000000000000002E-3</v>
      </c>
      <c r="F58" s="40">
        <v>0</v>
      </c>
      <c r="G58" s="39">
        <v>0</v>
      </c>
      <c r="H58" s="39">
        <v>0</v>
      </c>
      <c r="I58" s="40">
        <v>0</v>
      </c>
      <c r="J58" s="39">
        <v>0</v>
      </c>
      <c r="K58" s="39">
        <v>0</v>
      </c>
      <c r="L58" s="40">
        <v>0</v>
      </c>
      <c r="M58" s="39">
        <v>0</v>
      </c>
      <c r="N58" s="39">
        <v>0</v>
      </c>
      <c r="O58" s="40">
        <v>0</v>
      </c>
      <c r="P58" s="39">
        <v>0</v>
      </c>
      <c r="Q58" s="41">
        <v>0</v>
      </c>
      <c r="R58" s="40">
        <v>0</v>
      </c>
      <c r="S58" s="39">
        <v>0</v>
      </c>
      <c r="T58" s="41">
        <v>0</v>
      </c>
      <c r="U58" s="40">
        <v>2</v>
      </c>
      <c r="V58" s="39">
        <v>1</v>
      </c>
      <c r="W58" s="41">
        <v>7.0000000000000001E-3</v>
      </c>
    </row>
    <row r="59" spans="1:23" s="1" customFormat="1" ht="13.5">
      <c r="A59" s="21"/>
      <c r="B59" s="37" t="s">
        <v>17</v>
      </c>
      <c r="C59" s="38">
        <v>24</v>
      </c>
      <c r="D59" s="39">
        <v>0.96</v>
      </c>
      <c r="E59" s="39">
        <v>0.1</v>
      </c>
      <c r="F59" s="40">
        <v>20</v>
      </c>
      <c r="G59" s="39">
        <v>0.8</v>
      </c>
      <c r="H59" s="39">
        <v>0.16400000000000001</v>
      </c>
      <c r="I59" s="40">
        <v>7</v>
      </c>
      <c r="J59" s="39">
        <v>0.28000000000000003</v>
      </c>
      <c r="K59" s="39">
        <v>0.17499999999999999</v>
      </c>
      <c r="L59" s="40">
        <v>5</v>
      </c>
      <c r="M59" s="39">
        <v>0.2</v>
      </c>
      <c r="N59" s="39">
        <v>9.4E-2</v>
      </c>
      <c r="O59" s="40">
        <v>8</v>
      </c>
      <c r="P59" s="39">
        <v>0.32</v>
      </c>
      <c r="Q59" s="41">
        <v>0.20499999999999999</v>
      </c>
      <c r="R59" s="40">
        <v>10</v>
      </c>
      <c r="S59" s="39">
        <v>0.4</v>
      </c>
      <c r="T59" s="41">
        <v>9.0999999999999998E-2</v>
      </c>
      <c r="U59" s="40">
        <v>25</v>
      </c>
      <c r="V59" s="39">
        <v>1</v>
      </c>
      <c r="W59" s="41">
        <v>9.0999999999999998E-2</v>
      </c>
    </row>
    <row r="60" spans="1:23" s="1" customFormat="1" ht="13.5">
      <c r="A60" s="21"/>
      <c r="B60" s="37" t="s">
        <v>18</v>
      </c>
      <c r="C60" s="38">
        <v>2</v>
      </c>
      <c r="D60" s="39">
        <v>1</v>
      </c>
      <c r="E60" s="39">
        <v>8.0000000000000002E-3</v>
      </c>
      <c r="F60" s="40">
        <v>1</v>
      </c>
      <c r="G60" s="39">
        <v>0.5</v>
      </c>
      <c r="H60" s="39">
        <v>8.0000000000000002E-3</v>
      </c>
      <c r="I60" s="40">
        <v>1</v>
      </c>
      <c r="J60" s="39">
        <v>0.5</v>
      </c>
      <c r="K60" s="39">
        <v>2.5000000000000001E-2</v>
      </c>
      <c r="L60" s="40">
        <v>0</v>
      </c>
      <c r="M60" s="39">
        <v>0</v>
      </c>
      <c r="N60" s="39">
        <v>0</v>
      </c>
      <c r="O60" s="40">
        <v>0</v>
      </c>
      <c r="P60" s="39">
        <v>0</v>
      </c>
      <c r="Q60" s="41">
        <v>0</v>
      </c>
      <c r="R60" s="40">
        <v>1</v>
      </c>
      <c r="S60" s="39">
        <v>0.5</v>
      </c>
      <c r="T60" s="41">
        <v>8.9999999999999993E-3</v>
      </c>
      <c r="U60" s="40">
        <v>2</v>
      </c>
      <c r="V60" s="39">
        <v>1</v>
      </c>
      <c r="W60" s="41">
        <v>7.0000000000000001E-3</v>
      </c>
    </row>
    <row r="61" spans="1:23" s="1" customFormat="1" ht="13.5">
      <c r="A61" s="21"/>
      <c r="B61" s="37" t="s">
        <v>19</v>
      </c>
      <c r="C61" s="38">
        <v>0</v>
      </c>
      <c r="D61" s="39">
        <v>0</v>
      </c>
      <c r="E61" s="39">
        <v>0</v>
      </c>
      <c r="F61" s="40">
        <v>0</v>
      </c>
      <c r="G61" s="39">
        <v>0</v>
      </c>
      <c r="H61" s="39">
        <v>0</v>
      </c>
      <c r="I61" s="40">
        <v>0</v>
      </c>
      <c r="J61" s="39">
        <v>0</v>
      </c>
      <c r="K61" s="39">
        <v>0</v>
      </c>
      <c r="L61" s="40">
        <v>0</v>
      </c>
      <c r="M61" s="39">
        <v>0</v>
      </c>
      <c r="N61" s="39">
        <v>0</v>
      </c>
      <c r="O61" s="40">
        <v>0</v>
      </c>
      <c r="P61" s="39">
        <v>0</v>
      </c>
      <c r="Q61" s="41">
        <v>0</v>
      </c>
      <c r="R61" s="40">
        <v>1</v>
      </c>
      <c r="S61" s="39">
        <v>1</v>
      </c>
      <c r="T61" s="41">
        <v>8.9999999999999993E-3</v>
      </c>
      <c r="U61" s="40">
        <v>1</v>
      </c>
      <c r="V61" s="39">
        <v>1</v>
      </c>
      <c r="W61" s="41">
        <v>4.0000000000000001E-3</v>
      </c>
    </row>
    <row r="62" spans="1:23" s="1" customFormat="1" ht="13.5">
      <c r="A62" s="21"/>
      <c r="B62" s="37" t="s">
        <v>65</v>
      </c>
      <c r="C62" s="38">
        <v>60</v>
      </c>
      <c r="D62" s="39">
        <v>1</v>
      </c>
      <c r="E62" s="39">
        <v>0.251</v>
      </c>
      <c r="F62" s="40">
        <v>31</v>
      </c>
      <c r="G62" s="39">
        <v>0.51700000000000002</v>
      </c>
      <c r="H62" s="39">
        <v>0.254</v>
      </c>
      <c r="I62" s="40">
        <v>0</v>
      </c>
      <c r="J62" s="39">
        <v>0</v>
      </c>
      <c r="K62" s="39">
        <v>0</v>
      </c>
      <c r="L62" s="40">
        <v>1</v>
      </c>
      <c r="M62" s="39">
        <v>1.7000000000000001E-2</v>
      </c>
      <c r="N62" s="39">
        <v>1.9E-2</v>
      </c>
      <c r="O62" s="40">
        <v>0</v>
      </c>
      <c r="P62" s="39">
        <v>0</v>
      </c>
      <c r="Q62" s="41">
        <v>0</v>
      </c>
      <c r="R62" s="40">
        <v>29</v>
      </c>
      <c r="S62" s="39">
        <v>0.48299999999999998</v>
      </c>
      <c r="T62" s="41">
        <v>0.26400000000000001</v>
      </c>
      <c r="U62" s="40">
        <v>60</v>
      </c>
      <c r="V62" s="39">
        <v>1</v>
      </c>
      <c r="W62" s="41">
        <v>0.218</v>
      </c>
    </row>
    <row r="63" spans="1:23" s="1" customFormat="1" ht="13.5">
      <c r="A63" s="21"/>
      <c r="B63" s="37" t="s">
        <v>20</v>
      </c>
      <c r="C63" s="38">
        <v>6</v>
      </c>
      <c r="D63" s="39">
        <v>1</v>
      </c>
      <c r="E63" s="39">
        <v>2.5000000000000001E-2</v>
      </c>
      <c r="F63" s="40">
        <v>1</v>
      </c>
      <c r="G63" s="39">
        <v>0.16700000000000001</v>
      </c>
      <c r="H63" s="39">
        <v>8.0000000000000002E-3</v>
      </c>
      <c r="I63" s="40">
        <v>0</v>
      </c>
      <c r="J63" s="39">
        <v>0</v>
      </c>
      <c r="K63" s="39">
        <v>0</v>
      </c>
      <c r="L63" s="40">
        <v>1</v>
      </c>
      <c r="M63" s="39">
        <v>0.16700000000000001</v>
      </c>
      <c r="N63" s="39">
        <v>1.9E-2</v>
      </c>
      <c r="O63" s="40">
        <v>2</v>
      </c>
      <c r="P63" s="39">
        <v>0.33300000000000002</v>
      </c>
      <c r="Q63" s="41">
        <v>5.0999999999999997E-2</v>
      </c>
      <c r="R63" s="40">
        <v>4</v>
      </c>
      <c r="S63" s="39">
        <v>0.66700000000000004</v>
      </c>
      <c r="T63" s="41">
        <v>3.5999999999999997E-2</v>
      </c>
      <c r="U63" s="40">
        <v>6</v>
      </c>
      <c r="V63" s="39">
        <v>1</v>
      </c>
      <c r="W63" s="41">
        <v>2.1999999999999999E-2</v>
      </c>
    </row>
    <row r="64" spans="1:23" s="1" customFormat="1" ht="13.5">
      <c r="A64" s="21"/>
      <c r="B64" s="37" t="s">
        <v>7</v>
      </c>
      <c r="C64" s="38">
        <v>14</v>
      </c>
      <c r="D64" s="39">
        <v>1</v>
      </c>
      <c r="E64" s="39">
        <v>5.8999999999999997E-2</v>
      </c>
      <c r="F64" s="40">
        <v>2</v>
      </c>
      <c r="G64" s="39">
        <v>0.14299999999999999</v>
      </c>
      <c r="H64" s="39">
        <v>1.6E-2</v>
      </c>
      <c r="I64" s="40">
        <v>2</v>
      </c>
      <c r="J64" s="39">
        <v>0.14299999999999999</v>
      </c>
      <c r="K64" s="39">
        <v>0.05</v>
      </c>
      <c r="L64" s="40">
        <v>2</v>
      </c>
      <c r="M64" s="39">
        <v>0.14299999999999999</v>
      </c>
      <c r="N64" s="39">
        <v>3.7999999999999999E-2</v>
      </c>
      <c r="O64" s="40">
        <v>1</v>
      </c>
      <c r="P64" s="39">
        <v>7.0999999999999994E-2</v>
      </c>
      <c r="Q64" s="41">
        <v>2.5999999999999999E-2</v>
      </c>
      <c r="R64" s="40">
        <v>9</v>
      </c>
      <c r="S64" s="39">
        <v>0.64300000000000002</v>
      </c>
      <c r="T64" s="41">
        <v>8.2000000000000003E-2</v>
      </c>
      <c r="U64" s="40">
        <v>14</v>
      </c>
      <c r="V64" s="39">
        <v>1</v>
      </c>
      <c r="W64" s="41">
        <v>5.0999999999999997E-2</v>
      </c>
    </row>
    <row r="65" spans="1:23" s="1" customFormat="1" ht="13.5">
      <c r="A65" s="21"/>
      <c r="B65" s="37" t="s">
        <v>3</v>
      </c>
      <c r="C65" s="42">
        <v>5</v>
      </c>
      <c r="D65" s="43">
        <v>0.83299999999999996</v>
      </c>
      <c r="E65" s="43">
        <v>2.1000000000000001E-2</v>
      </c>
      <c r="F65" s="44">
        <v>3</v>
      </c>
      <c r="G65" s="43">
        <v>0.5</v>
      </c>
      <c r="H65" s="43">
        <v>2.5000000000000001E-2</v>
      </c>
      <c r="I65" s="44">
        <v>1</v>
      </c>
      <c r="J65" s="43">
        <v>0.16700000000000001</v>
      </c>
      <c r="K65" s="43">
        <v>2.5000000000000001E-2</v>
      </c>
      <c r="L65" s="44">
        <v>2</v>
      </c>
      <c r="M65" s="43">
        <v>0.33300000000000002</v>
      </c>
      <c r="N65" s="43">
        <v>3.7999999999999999E-2</v>
      </c>
      <c r="O65" s="44">
        <v>2</v>
      </c>
      <c r="P65" s="43">
        <v>0.33300000000000002</v>
      </c>
      <c r="Q65" s="45">
        <v>5.0999999999999997E-2</v>
      </c>
      <c r="R65" s="44">
        <v>2</v>
      </c>
      <c r="S65" s="43">
        <v>0.33300000000000002</v>
      </c>
      <c r="T65" s="45">
        <v>1.7999999999999999E-2</v>
      </c>
      <c r="U65" s="44">
        <v>6</v>
      </c>
      <c r="V65" s="43">
        <v>1</v>
      </c>
      <c r="W65" s="45">
        <v>2.1999999999999999E-2</v>
      </c>
    </row>
    <row r="66" spans="1:23" s="1" customFormat="1" ht="13.5">
      <c r="A66" s="21"/>
      <c r="B66" s="37" t="s">
        <v>165</v>
      </c>
      <c r="C66" s="38">
        <v>9</v>
      </c>
      <c r="D66" s="39">
        <v>1</v>
      </c>
      <c r="E66" s="39">
        <v>3.7999999999999999E-2</v>
      </c>
      <c r="F66" s="40">
        <v>4</v>
      </c>
      <c r="G66" s="39">
        <v>0.44400000000000001</v>
      </c>
      <c r="H66" s="39">
        <v>3.3000000000000002E-2</v>
      </c>
      <c r="I66" s="40">
        <v>8</v>
      </c>
      <c r="J66" s="39">
        <v>0.88900000000000001</v>
      </c>
      <c r="K66" s="39">
        <v>0.2</v>
      </c>
      <c r="L66" s="40">
        <v>1</v>
      </c>
      <c r="M66" s="39">
        <v>0.111</v>
      </c>
      <c r="N66" s="39">
        <v>1.9E-2</v>
      </c>
      <c r="O66" s="40">
        <v>2</v>
      </c>
      <c r="P66" s="39">
        <v>0.222</v>
      </c>
      <c r="Q66" s="41">
        <v>5.0999999999999997E-2</v>
      </c>
      <c r="R66" s="40">
        <v>5</v>
      </c>
      <c r="S66" s="39">
        <v>0.55600000000000005</v>
      </c>
      <c r="T66" s="41">
        <v>4.4999999999999998E-2</v>
      </c>
      <c r="U66" s="40">
        <v>9</v>
      </c>
      <c r="V66" s="39">
        <v>1</v>
      </c>
      <c r="W66" s="41">
        <v>3.3000000000000002E-2</v>
      </c>
    </row>
    <row r="67" spans="1:23" s="1" customFormat="1" ht="13.5">
      <c r="A67" s="21"/>
      <c r="B67" s="46"/>
      <c r="C67" s="42"/>
      <c r="D67" s="43"/>
      <c r="E67" s="43"/>
      <c r="F67" s="44"/>
      <c r="G67" s="43"/>
      <c r="H67" s="43"/>
      <c r="I67" s="44"/>
      <c r="J67" s="43"/>
      <c r="K67" s="43"/>
      <c r="L67" s="44"/>
      <c r="M67" s="43"/>
      <c r="N67" s="43"/>
      <c r="O67" s="44"/>
      <c r="P67" s="43"/>
      <c r="Q67" s="45"/>
      <c r="R67" s="44"/>
      <c r="S67" s="43"/>
      <c r="T67" s="45"/>
      <c r="U67" s="44"/>
      <c r="V67" s="43"/>
      <c r="W67" s="45"/>
    </row>
    <row r="68" spans="1:23" s="1" customFormat="1" ht="14.25" thickBot="1">
      <c r="A68" s="23"/>
      <c r="B68" s="24" t="s">
        <v>22</v>
      </c>
      <c r="C68" s="25">
        <v>239</v>
      </c>
      <c r="D68" s="26">
        <v>0.86899999999999999</v>
      </c>
      <c r="E68" s="26">
        <v>1</v>
      </c>
      <c r="F68" s="27">
        <v>122</v>
      </c>
      <c r="G68" s="26">
        <v>0.44400000000000001</v>
      </c>
      <c r="H68" s="26">
        <v>1</v>
      </c>
      <c r="I68" s="27">
        <v>40</v>
      </c>
      <c r="J68" s="26">
        <v>0.14499999999999999</v>
      </c>
      <c r="K68" s="26">
        <v>1</v>
      </c>
      <c r="L68" s="27">
        <v>53</v>
      </c>
      <c r="M68" s="26">
        <v>0.193</v>
      </c>
      <c r="N68" s="26">
        <v>1</v>
      </c>
      <c r="O68" s="27">
        <v>39</v>
      </c>
      <c r="P68" s="26">
        <v>0.14199999999999999</v>
      </c>
      <c r="Q68" s="28">
        <v>1</v>
      </c>
      <c r="R68" s="27">
        <v>110</v>
      </c>
      <c r="S68" s="26">
        <v>0.4</v>
      </c>
      <c r="T68" s="28">
        <v>1</v>
      </c>
      <c r="U68" s="27">
        <v>275</v>
      </c>
      <c r="V68" s="26">
        <v>1</v>
      </c>
      <c r="W68" s="28">
        <v>1</v>
      </c>
    </row>
    <row r="69" spans="1:23" s="1" customFormat="1" ht="12"/>
    <row r="70" spans="1:23" s="1" customFormat="1" ht="12">
      <c r="A70" s="1">
        <v>2010</v>
      </c>
    </row>
    <row r="71" spans="1:23" s="1" customFormat="1" ht="13.9" customHeight="1">
      <c r="A71" s="411" t="s">
        <v>0</v>
      </c>
      <c r="B71" s="412" t="s">
        <v>0</v>
      </c>
      <c r="C71" s="677" t="s">
        <v>113</v>
      </c>
      <c r="D71" s="677"/>
      <c r="E71" s="677"/>
      <c r="F71" s="678"/>
    </row>
    <row r="72" spans="1:23" s="1" customFormat="1" ht="12.75">
      <c r="A72" s="413"/>
      <c r="B72" s="259"/>
      <c r="C72" s="679" t="s">
        <v>63</v>
      </c>
      <c r="D72" s="679"/>
      <c r="E72" s="679"/>
      <c r="F72" s="680"/>
    </row>
    <row r="73" spans="1:23" s="1" customFormat="1" ht="12.75">
      <c r="A73" s="414"/>
      <c r="B73" s="415"/>
      <c r="C73" s="416" t="s">
        <v>114</v>
      </c>
      <c r="D73" s="416" t="s">
        <v>57</v>
      </c>
      <c r="E73" s="416" t="s">
        <v>115</v>
      </c>
      <c r="F73" s="417" t="s">
        <v>58</v>
      </c>
    </row>
    <row r="74" spans="1:23" s="1" customFormat="1" ht="13.15" customHeight="1">
      <c r="A74" s="418"/>
      <c r="B74" s="419" t="s">
        <v>1</v>
      </c>
      <c r="C74" s="420">
        <f>C7</f>
        <v>5</v>
      </c>
      <c r="D74" s="421">
        <f>C74/$U$38</f>
        <v>2.0920502092050208E-2</v>
      </c>
      <c r="E74" s="420">
        <f>$U7-C7</f>
        <v>1</v>
      </c>
      <c r="F74" s="421">
        <f>E74/$U$38</f>
        <v>4.1841004184100415E-3</v>
      </c>
      <c r="G74" s="175"/>
    </row>
    <row r="75" spans="1:23" s="1" customFormat="1" ht="13.15" customHeight="1">
      <c r="A75" s="422"/>
      <c r="B75" s="71" t="s">
        <v>2</v>
      </c>
      <c r="C75" s="70">
        <f t="shared" ref="C75:C103" si="14">C8</f>
        <v>9</v>
      </c>
      <c r="D75" s="159">
        <f t="shared" ref="D75:D103" si="15">C75/$U$38</f>
        <v>3.7656903765690378E-2</v>
      </c>
      <c r="E75" s="70">
        <f t="shared" ref="E75:E103" si="16">$U8-C8</f>
        <v>0</v>
      </c>
      <c r="F75" s="159">
        <f t="shared" ref="F75:F103" si="17">E75/$U$38</f>
        <v>0</v>
      </c>
      <c r="G75" s="175"/>
    </row>
    <row r="76" spans="1:23" s="1" customFormat="1" ht="13.15" customHeight="1">
      <c r="A76" s="422"/>
      <c r="B76" s="71" t="s">
        <v>45</v>
      </c>
      <c r="C76" s="70">
        <f t="shared" si="14"/>
        <v>1</v>
      </c>
      <c r="D76" s="159">
        <f t="shared" si="15"/>
        <v>4.1841004184100415E-3</v>
      </c>
      <c r="E76" s="70">
        <f t="shared" si="16"/>
        <v>1</v>
      </c>
      <c r="F76" s="159">
        <f t="shared" si="17"/>
        <v>4.1841004184100415E-3</v>
      </c>
      <c r="G76" s="175"/>
    </row>
    <row r="77" spans="1:23" s="1" customFormat="1" ht="13.15" customHeight="1">
      <c r="A77" s="422"/>
      <c r="B77" s="71" t="s">
        <v>46</v>
      </c>
      <c r="C77" s="70">
        <f t="shared" si="14"/>
        <v>6</v>
      </c>
      <c r="D77" s="159">
        <f t="shared" si="15"/>
        <v>2.5104602510460251E-2</v>
      </c>
      <c r="E77" s="70">
        <f t="shared" si="16"/>
        <v>0</v>
      </c>
      <c r="F77" s="159">
        <f t="shared" si="17"/>
        <v>0</v>
      </c>
      <c r="G77" s="175"/>
    </row>
    <row r="78" spans="1:23" s="1" customFormat="1" ht="13.15" customHeight="1">
      <c r="A78" s="422"/>
      <c r="B78" s="71" t="s">
        <v>12</v>
      </c>
      <c r="C78" s="70">
        <f t="shared" si="14"/>
        <v>8</v>
      </c>
      <c r="D78" s="159">
        <f t="shared" si="15"/>
        <v>3.3472803347280332E-2</v>
      </c>
      <c r="E78" s="70">
        <f t="shared" si="16"/>
        <v>3</v>
      </c>
      <c r="F78" s="159">
        <f t="shared" si="17"/>
        <v>1.2552301255230125E-2</v>
      </c>
      <c r="G78" s="175"/>
    </row>
    <row r="79" spans="1:23" s="1" customFormat="1" ht="13.15" customHeight="1">
      <c r="A79" s="422"/>
      <c r="B79" s="71" t="s">
        <v>4</v>
      </c>
      <c r="C79" s="70">
        <f t="shared" si="14"/>
        <v>3</v>
      </c>
      <c r="D79" s="159">
        <f t="shared" si="15"/>
        <v>1.2552301255230125E-2</v>
      </c>
      <c r="E79" s="70">
        <f t="shared" si="16"/>
        <v>2</v>
      </c>
      <c r="F79" s="159">
        <f t="shared" si="17"/>
        <v>8.368200836820083E-3</v>
      </c>
      <c r="G79" s="175"/>
    </row>
    <row r="80" spans="1:23" s="1" customFormat="1" ht="13.15" customHeight="1">
      <c r="A80" s="422"/>
      <c r="B80" s="71" t="s">
        <v>6</v>
      </c>
      <c r="C80" s="70">
        <f t="shared" si="14"/>
        <v>6</v>
      </c>
      <c r="D80" s="159">
        <f t="shared" si="15"/>
        <v>2.5104602510460251E-2</v>
      </c>
      <c r="E80" s="70">
        <f t="shared" si="16"/>
        <v>0</v>
      </c>
      <c r="F80" s="159">
        <f t="shared" si="17"/>
        <v>0</v>
      </c>
      <c r="G80" s="175"/>
    </row>
    <row r="81" spans="1:7" s="1" customFormat="1" ht="13.15" customHeight="1">
      <c r="A81" s="422"/>
      <c r="B81" s="71" t="s">
        <v>8</v>
      </c>
      <c r="C81" s="70">
        <f t="shared" si="14"/>
        <v>0</v>
      </c>
      <c r="D81" s="159">
        <f t="shared" si="15"/>
        <v>0</v>
      </c>
      <c r="E81" s="70">
        <f t="shared" si="16"/>
        <v>0</v>
      </c>
      <c r="F81" s="159">
        <f t="shared" si="17"/>
        <v>0</v>
      </c>
      <c r="G81" s="175"/>
    </row>
    <row r="82" spans="1:7" s="1" customFormat="1" ht="13.15" customHeight="1">
      <c r="A82" s="422"/>
      <c r="B82" s="71" t="s">
        <v>9</v>
      </c>
      <c r="C82" s="70">
        <f t="shared" si="14"/>
        <v>1</v>
      </c>
      <c r="D82" s="159">
        <f t="shared" si="15"/>
        <v>4.1841004184100415E-3</v>
      </c>
      <c r="E82" s="70">
        <f t="shared" si="16"/>
        <v>0</v>
      </c>
      <c r="F82" s="159">
        <f t="shared" si="17"/>
        <v>0</v>
      </c>
      <c r="G82" s="175"/>
    </row>
    <row r="83" spans="1:7" s="1" customFormat="1" ht="13.15" customHeight="1">
      <c r="A83" s="422"/>
      <c r="B83" s="71" t="s">
        <v>10</v>
      </c>
      <c r="C83" s="70">
        <f t="shared" si="14"/>
        <v>8</v>
      </c>
      <c r="D83" s="159">
        <f t="shared" si="15"/>
        <v>3.3472803347280332E-2</v>
      </c>
      <c r="E83" s="70">
        <f t="shared" si="16"/>
        <v>1</v>
      </c>
      <c r="F83" s="159">
        <f t="shared" si="17"/>
        <v>4.1841004184100415E-3</v>
      </c>
      <c r="G83" s="175"/>
    </row>
    <row r="84" spans="1:7" s="1" customFormat="1" ht="13.15" customHeight="1">
      <c r="A84" s="422"/>
      <c r="B84" s="71" t="s">
        <v>47</v>
      </c>
      <c r="C84" s="70">
        <f t="shared" si="14"/>
        <v>9</v>
      </c>
      <c r="D84" s="159">
        <f t="shared" si="15"/>
        <v>3.7656903765690378E-2</v>
      </c>
      <c r="E84" s="70">
        <f t="shared" si="16"/>
        <v>1</v>
      </c>
      <c r="F84" s="159">
        <f t="shared" si="17"/>
        <v>4.1841004184100415E-3</v>
      </c>
      <c r="G84" s="175"/>
    </row>
    <row r="85" spans="1:7" s="1" customFormat="1" ht="13.15" customHeight="1">
      <c r="A85" s="422"/>
      <c r="B85" s="71" t="s">
        <v>5</v>
      </c>
      <c r="C85" s="70">
        <f t="shared" si="14"/>
        <v>16</v>
      </c>
      <c r="D85" s="159">
        <f t="shared" si="15"/>
        <v>6.6945606694560664E-2</v>
      </c>
      <c r="E85" s="70">
        <f t="shared" si="16"/>
        <v>11</v>
      </c>
      <c r="F85" s="159">
        <f t="shared" si="17"/>
        <v>4.6025104602510462E-2</v>
      </c>
      <c r="G85" s="175"/>
    </row>
    <row r="86" spans="1:7" s="1" customFormat="1" ht="13.15" customHeight="1">
      <c r="A86" s="422"/>
      <c r="B86" s="71" t="s">
        <v>11</v>
      </c>
      <c r="C86" s="70">
        <f t="shared" si="14"/>
        <v>1</v>
      </c>
      <c r="D86" s="159">
        <f t="shared" si="15"/>
        <v>4.1841004184100415E-3</v>
      </c>
      <c r="E86" s="70">
        <f t="shared" si="16"/>
        <v>0</v>
      </c>
      <c r="F86" s="159">
        <f t="shared" si="17"/>
        <v>0</v>
      </c>
      <c r="G86" s="175"/>
    </row>
    <row r="87" spans="1:7" s="1" customFormat="1" ht="13.15" customHeight="1">
      <c r="A87" s="422"/>
      <c r="B87" s="71" t="s">
        <v>13</v>
      </c>
      <c r="C87" s="70">
        <f t="shared" si="14"/>
        <v>13</v>
      </c>
      <c r="D87" s="159">
        <f t="shared" si="15"/>
        <v>5.4393305439330547E-2</v>
      </c>
      <c r="E87" s="70">
        <f t="shared" si="16"/>
        <v>1</v>
      </c>
      <c r="F87" s="159">
        <f t="shared" si="17"/>
        <v>4.1841004184100415E-3</v>
      </c>
      <c r="G87" s="175"/>
    </row>
    <row r="88" spans="1:7" s="1" customFormat="1" ht="13.15" customHeight="1">
      <c r="A88" s="422"/>
      <c r="B88" s="71" t="s">
        <v>14</v>
      </c>
      <c r="C88" s="70">
        <f t="shared" si="14"/>
        <v>7</v>
      </c>
      <c r="D88" s="159">
        <f t="shared" si="15"/>
        <v>2.9288702928870293E-2</v>
      </c>
      <c r="E88" s="70">
        <f t="shared" si="16"/>
        <v>0</v>
      </c>
      <c r="F88" s="159">
        <f t="shared" si="17"/>
        <v>0</v>
      </c>
      <c r="G88" s="175"/>
    </row>
    <row r="89" spans="1:7" s="1" customFormat="1" ht="13.15" customHeight="1">
      <c r="A89" s="422"/>
      <c r="B89" s="71" t="s">
        <v>15</v>
      </c>
      <c r="C89" s="70">
        <f t="shared" si="14"/>
        <v>38</v>
      </c>
      <c r="D89" s="159">
        <f t="shared" si="15"/>
        <v>0.15899581589958159</v>
      </c>
      <c r="E89" s="70">
        <f t="shared" si="16"/>
        <v>4</v>
      </c>
      <c r="F89" s="159">
        <f t="shared" si="17"/>
        <v>1.6736401673640166E-2</v>
      </c>
      <c r="G89" s="175"/>
    </row>
    <row r="90" spans="1:7" s="1" customFormat="1" ht="13.15" customHeight="1">
      <c r="A90" s="422"/>
      <c r="B90" s="71" t="s">
        <v>48</v>
      </c>
      <c r="C90" s="70">
        <f t="shared" si="14"/>
        <v>1</v>
      </c>
      <c r="D90" s="159">
        <f t="shared" si="15"/>
        <v>4.1841004184100415E-3</v>
      </c>
      <c r="E90" s="70">
        <f t="shared" si="16"/>
        <v>2</v>
      </c>
      <c r="F90" s="159">
        <f t="shared" si="17"/>
        <v>8.368200836820083E-3</v>
      </c>
      <c r="G90" s="175"/>
    </row>
    <row r="91" spans="1:7" s="1" customFormat="1" ht="13.15" customHeight="1">
      <c r="A91" s="422"/>
      <c r="B91" s="71" t="s">
        <v>16</v>
      </c>
      <c r="C91" s="70">
        <f t="shared" si="14"/>
        <v>1</v>
      </c>
      <c r="D91" s="159">
        <f t="shared" si="15"/>
        <v>4.1841004184100415E-3</v>
      </c>
      <c r="E91" s="70">
        <f t="shared" si="16"/>
        <v>0</v>
      </c>
      <c r="F91" s="159">
        <f t="shared" si="17"/>
        <v>0</v>
      </c>
      <c r="G91" s="175"/>
    </row>
    <row r="92" spans="1:7" s="1" customFormat="1" ht="13.15" customHeight="1">
      <c r="A92" s="422"/>
      <c r="B92" s="71" t="s">
        <v>21</v>
      </c>
      <c r="C92" s="70">
        <f t="shared" si="14"/>
        <v>1</v>
      </c>
      <c r="D92" s="159">
        <f t="shared" si="15"/>
        <v>4.1841004184100415E-3</v>
      </c>
      <c r="E92" s="70">
        <f t="shared" si="16"/>
        <v>0</v>
      </c>
      <c r="F92" s="159">
        <f t="shared" si="17"/>
        <v>0</v>
      </c>
      <c r="G92" s="175"/>
    </row>
    <row r="93" spans="1:7" s="1" customFormat="1" ht="13.15" customHeight="1">
      <c r="A93" s="422"/>
      <c r="B93" s="71" t="s">
        <v>17</v>
      </c>
      <c r="C93" s="70">
        <f t="shared" si="14"/>
        <v>10</v>
      </c>
      <c r="D93" s="159">
        <f t="shared" si="15"/>
        <v>4.1841004184100417E-2</v>
      </c>
      <c r="E93" s="70">
        <f t="shared" si="16"/>
        <v>0</v>
      </c>
      <c r="F93" s="159">
        <f t="shared" si="17"/>
        <v>0</v>
      </c>
      <c r="G93" s="175"/>
    </row>
    <row r="94" spans="1:7" s="1" customFormat="1" ht="13.15" customHeight="1">
      <c r="A94" s="422"/>
      <c r="B94" s="71" t="s">
        <v>18</v>
      </c>
      <c r="C94" s="70">
        <f t="shared" si="14"/>
        <v>6</v>
      </c>
      <c r="D94" s="159">
        <f t="shared" si="15"/>
        <v>2.5104602510460251E-2</v>
      </c>
      <c r="E94" s="70">
        <f t="shared" si="16"/>
        <v>0</v>
      </c>
      <c r="F94" s="159">
        <f t="shared" si="17"/>
        <v>0</v>
      </c>
      <c r="G94" s="175"/>
    </row>
    <row r="95" spans="1:7" s="1" customFormat="1" ht="13.15" customHeight="1">
      <c r="A95" s="422"/>
      <c r="B95" s="71" t="s">
        <v>19</v>
      </c>
      <c r="C95" s="70">
        <f t="shared" si="14"/>
        <v>1</v>
      </c>
      <c r="D95" s="159">
        <f t="shared" si="15"/>
        <v>4.1841004184100415E-3</v>
      </c>
      <c r="E95" s="70">
        <f t="shared" si="16"/>
        <v>5</v>
      </c>
      <c r="F95" s="159">
        <f t="shared" si="17"/>
        <v>2.0920502092050208E-2</v>
      </c>
      <c r="G95" s="175"/>
    </row>
    <row r="96" spans="1:7" s="1" customFormat="1" ht="13.15" customHeight="1">
      <c r="A96" s="422"/>
      <c r="B96" s="71" t="s">
        <v>49</v>
      </c>
      <c r="C96" s="70">
        <f t="shared" si="14"/>
        <v>9</v>
      </c>
      <c r="D96" s="159">
        <f t="shared" si="15"/>
        <v>3.7656903765690378E-2</v>
      </c>
      <c r="E96" s="70">
        <f t="shared" si="16"/>
        <v>0</v>
      </c>
      <c r="F96" s="159">
        <f t="shared" si="17"/>
        <v>0</v>
      </c>
      <c r="G96" s="175"/>
    </row>
    <row r="97" spans="1:7" s="1" customFormat="1" ht="13.15" customHeight="1">
      <c r="A97" s="422"/>
      <c r="B97" s="71" t="s">
        <v>50</v>
      </c>
      <c r="C97" s="70">
        <f t="shared" si="14"/>
        <v>9</v>
      </c>
      <c r="D97" s="159">
        <f t="shared" si="15"/>
        <v>3.7656903765690378E-2</v>
      </c>
      <c r="E97" s="70">
        <f t="shared" si="16"/>
        <v>0</v>
      </c>
      <c r="F97" s="159">
        <f t="shared" si="17"/>
        <v>0</v>
      </c>
      <c r="G97" s="175"/>
    </row>
    <row r="98" spans="1:7" s="1" customFormat="1" ht="13.15" customHeight="1">
      <c r="A98" s="422"/>
      <c r="B98" s="71" t="s">
        <v>44</v>
      </c>
      <c r="C98" s="70">
        <f t="shared" si="14"/>
        <v>2</v>
      </c>
      <c r="D98" s="159">
        <f t="shared" si="15"/>
        <v>8.368200836820083E-3</v>
      </c>
      <c r="E98" s="70">
        <f t="shared" si="16"/>
        <v>0</v>
      </c>
      <c r="F98" s="159">
        <f t="shared" si="17"/>
        <v>0</v>
      </c>
      <c r="G98" s="175"/>
    </row>
    <row r="99" spans="1:7" s="1" customFormat="1" ht="13.15" customHeight="1">
      <c r="A99" s="422"/>
      <c r="B99" s="71" t="s">
        <v>20</v>
      </c>
      <c r="C99" s="70">
        <f t="shared" si="14"/>
        <v>3</v>
      </c>
      <c r="D99" s="159">
        <f t="shared" si="15"/>
        <v>1.2552301255230125E-2</v>
      </c>
      <c r="E99" s="70">
        <f t="shared" si="16"/>
        <v>0</v>
      </c>
      <c r="F99" s="159">
        <f t="shared" si="17"/>
        <v>0</v>
      </c>
      <c r="G99" s="175"/>
    </row>
    <row r="100" spans="1:7" s="1" customFormat="1" ht="13.15" customHeight="1">
      <c r="A100" s="422"/>
      <c r="B100" s="71" t="s">
        <v>7</v>
      </c>
      <c r="C100" s="70">
        <f t="shared" si="14"/>
        <v>8</v>
      </c>
      <c r="D100" s="159">
        <f t="shared" si="15"/>
        <v>3.3472803347280332E-2</v>
      </c>
      <c r="E100" s="70">
        <f t="shared" si="16"/>
        <v>1</v>
      </c>
      <c r="F100" s="159">
        <f t="shared" si="17"/>
        <v>4.1841004184100415E-3</v>
      </c>
      <c r="G100" s="175"/>
    </row>
    <row r="101" spans="1:7" s="1" customFormat="1" ht="13.15" customHeight="1">
      <c r="A101" s="422"/>
      <c r="B101" s="71" t="s">
        <v>29</v>
      </c>
      <c r="C101" s="70">
        <f t="shared" si="14"/>
        <v>7</v>
      </c>
      <c r="D101" s="159">
        <f t="shared" si="15"/>
        <v>2.9288702928870293E-2</v>
      </c>
      <c r="E101" s="70">
        <f t="shared" si="16"/>
        <v>0</v>
      </c>
      <c r="F101" s="159">
        <f t="shared" si="17"/>
        <v>0</v>
      </c>
      <c r="G101" s="175"/>
    </row>
    <row r="102" spans="1:7" s="1" customFormat="1" ht="13.15" customHeight="1">
      <c r="A102" s="422"/>
      <c r="B102" s="71" t="s">
        <v>3</v>
      </c>
      <c r="C102" s="70">
        <f t="shared" si="14"/>
        <v>5</v>
      </c>
      <c r="D102" s="159">
        <f t="shared" si="15"/>
        <v>2.0920502092050208E-2</v>
      </c>
      <c r="E102" s="70">
        <f t="shared" si="16"/>
        <v>0</v>
      </c>
      <c r="F102" s="159">
        <f t="shared" si="17"/>
        <v>0</v>
      </c>
      <c r="G102" s="175"/>
    </row>
    <row r="103" spans="1:7" s="1" customFormat="1" ht="13.15" customHeight="1">
      <c r="A103" s="422"/>
      <c r="B103" s="71" t="s">
        <v>165</v>
      </c>
      <c r="C103" s="70">
        <f t="shared" si="14"/>
        <v>11</v>
      </c>
      <c r="D103" s="159">
        <f t="shared" si="15"/>
        <v>4.6025104602510462E-2</v>
      </c>
      <c r="E103" s="70">
        <f t="shared" si="16"/>
        <v>1</v>
      </c>
      <c r="F103" s="159">
        <f t="shared" si="17"/>
        <v>4.1841004184100415E-3</v>
      </c>
      <c r="G103" s="175"/>
    </row>
    <row r="104" spans="1:7" s="1" customFormat="1" ht="12.75">
      <c r="A104" s="423"/>
      <c r="B104" s="110"/>
      <c r="C104" s="70"/>
      <c r="D104" s="159"/>
      <c r="E104" s="70"/>
      <c r="F104" s="159"/>
    </row>
    <row r="105" spans="1:7" s="1" customFormat="1" ht="12.75">
      <c r="A105" s="424"/>
      <c r="B105" s="111" t="s">
        <v>22</v>
      </c>
      <c r="C105" s="70">
        <f>SUM(C74:C104)</f>
        <v>205</v>
      </c>
      <c r="D105" s="159"/>
      <c r="E105" s="70">
        <v>28</v>
      </c>
      <c r="F105" s="159"/>
      <c r="G105" s="109"/>
    </row>
    <row r="106" spans="1:7" s="1" customFormat="1" ht="12">
      <c r="A106" s="7"/>
      <c r="B106" s="7"/>
      <c r="C106" s="7"/>
      <c r="D106" s="7"/>
      <c r="E106" s="7"/>
      <c r="F106" s="7"/>
    </row>
    <row r="107" spans="1:7" s="1" customFormat="1" ht="12">
      <c r="A107" s="7"/>
      <c r="B107" s="7"/>
      <c r="C107" s="7"/>
      <c r="D107" s="7"/>
      <c r="E107" s="7"/>
      <c r="F107" s="7"/>
    </row>
    <row r="108" spans="1:7" s="1" customFormat="1" ht="12.75" thickBot="1">
      <c r="A108" s="7">
        <v>2005</v>
      </c>
      <c r="B108" s="7"/>
      <c r="C108" s="7"/>
      <c r="D108" s="7"/>
      <c r="E108" s="7"/>
      <c r="F108" s="7"/>
    </row>
    <row r="109" spans="1:7" s="1" customFormat="1" ht="13.5" thickBot="1">
      <c r="A109" s="73" t="s">
        <v>0</v>
      </c>
      <c r="B109" s="73" t="s">
        <v>0</v>
      </c>
      <c r="C109" s="638" t="s">
        <v>113</v>
      </c>
      <c r="D109" s="638"/>
      <c r="E109" s="639"/>
    </row>
    <row r="110" spans="1:7" s="1" customFormat="1" ht="13.5" thickBot="1">
      <c r="A110" s="74"/>
      <c r="B110" s="74"/>
      <c r="C110" s="638" t="s">
        <v>63</v>
      </c>
      <c r="D110" s="638"/>
      <c r="E110" s="638"/>
    </row>
    <row r="111" spans="1:7" s="1" customFormat="1" ht="13.5" thickBot="1">
      <c r="A111" s="74"/>
      <c r="B111" s="74"/>
      <c r="C111" s="83" t="s">
        <v>57</v>
      </c>
      <c r="D111" s="84" t="s">
        <v>58</v>
      </c>
      <c r="E111" s="85" t="s">
        <v>22</v>
      </c>
    </row>
    <row r="112" spans="1:7" s="1" customFormat="1" ht="13.5">
      <c r="A112" s="77" t="s">
        <v>23</v>
      </c>
      <c r="B112" s="32" t="s">
        <v>1</v>
      </c>
      <c r="C112" s="86">
        <v>2.5000000000000001E-2</v>
      </c>
      <c r="D112" s="87">
        <f t="shared" ref="D112:D134" si="18">E112-C112</f>
        <v>0</v>
      </c>
      <c r="E112" s="88">
        <v>2.5000000000000001E-2</v>
      </c>
    </row>
    <row r="113" spans="1:5" s="1" customFormat="1" ht="13.5">
      <c r="A113" s="81"/>
      <c r="B113" s="37" t="s">
        <v>2</v>
      </c>
      <c r="C113" s="89">
        <v>7.0000000000000001E-3</v>
      </c>
      <c r="D113" s="90">
        <f t="shared" si="18"/>
        <v>0</v>
      </c>
      <c r="E113" s="91">
        <v>7.0000000000000001E-3</v>
      </c>
    </row>
    <row r="114" spans="1:5" s="1" customFormat="1" ht="13.5">
      <c r="A114" s="81"/>
      <c r="B114" s="37" t="s">
        <v>12</v>
      </c>
      <c r="C114" s="89">
        <v>1.4999999999999999E-2</v>
      </c>
      <c r="D114" s="90">
        <f t="shared" si="18"/>
        <v>0</v>
      </c>
      <c r="E114" s="91">
        <v>1.4999999999999999E-2</v>
      </c>
    </row>
    <row r="115" spans="1:5" s="1" customFormat="1" ht="13.5">
      <c r="A115" s="81"/>
      <c r="B115" s="37" t="s">
        <v>4</v>
      </c>
      <c r="C115" s="89">
        <v>4.7E-2</v>
      </c>
      <c r="D115" s="90">
        <f t="shared" si="18"/>
        <v>1.4999999999999999E-2</v>
      </c>
      <c r="E115" s="91">
        <v>6.2E-2</v>
      </c>
    </row>
    <row r="116" spans="1:5" s="1" customFormat="1" ht="13.5">
      <c r="A116" s="81"/>
      <c r="B116" s="37" t="s">
        <v>6</v>
      </c>
      <c r="C116" s="89">
        <v>3.5999999999999997E-2</v>
      </c>
      <c r="D116" s="90">
        <f t="shared" si="18"/>
        <v>0</v>
      </c>
      <c r="E116" s="91">
        <v>3.5999999999999997E-2</v>
      </c>
    </row>
    <row r="117" spans="1:5" s="1" customFormat="1" ht="13.5">
      <c r="A117" s="81"/>
      <c r="B117" s="37" t="s">
        <v>8</v>
      </c>
      <c r="C117" s="89">
        <v>0</v>
      </c>
      <c r="D117" s="90">
        <f t="shared" si="18"/>
        <v>0</v>
      </c>
      <c r="E117" s="91">
        <v>0</v>
      </c>
    </row>
    <row r="118" spans="1:5" s="1" customFormat="1" ht="13.5">
      <c r="A118" s="81"/>
      <c r="B118" s="37" t="s">
        <v>9</v>
      </c>
      <c r="C118" s="89">
        <v>7.0000000000000001E-3</v>
      </c>
      <c r="D118" s="90">
        <f t="shared" si="18"/>
        <v>3.9999999999999992E-3</v>
      </c>
      <c r="E118" s="91">
        <v>1.0999999999999999E-2</v>
      </c>
    </row>
    <row r="119" spans="1:5" s="1" customFormat="1" ht="13.5">
      <c r="A119" s="81"/>
      <c r="B119" s="37" t="s">
        <v>10</v>
      </c>
      <c r="C119" s="89">
        <v>0.04</v>
      </c>
      <c r="D119" s="90">
        <f t="shared" si="18"/>
        <v>3.9999999999999966E-3</v>
      </c>
      <c r="E119" s="91">
        <v>4.3999999999999997E-2</v>
      </c>
    </row>
    <row r="120" spans="1:5" s="1" customFormat="1" ht="13.5">
      <c r="A120" s="81"/>
      <c r="B120" s="37" t="s">
        <v>5</v>
      </c>
      <c r="C120" s="89">
        <v>9.0999999999999998E-2</v>
      </c>
      <c r="D120" s="90">
        <f t="shared" si="18"/>
        <v>8.0000000000000016E-2</v>
      </c>
      <c r="E120" s="91">
        <v>0.17100000000000001</v>
      </c>
    </row>
    <row r="121" spans="1:5" s="1" customFormat="1" ht="13.5">
      <c r="A121" s="81"/>
      <c r="B121" s="37" t="s">
        <v>11</v>
      </c>
      <c r="C121" s="89">
        <v>4.0000000000000001E-3</v>
      </c>
      <c r="D121" s="90">
        <f t="shared" si="18"/>
        <v>6.9999999999999993E-3</v>
      </c>
      <c r="E121" s="91">
        <v>1.0999999999999999E-2</v>
      </c>
    </row>
    <row r="122" spans="1:5" s="1" customFormat="1" ht="13.5">
      <c r="A122" s="81"/>
      <c r="B122" s="37" t="s">
        <v>13</v>
      </c>
      <c r="C122" s="89">
        <v>2.9000000000000001E-2</v>
      </c>
      <c r="D122" s="90">
        <f t="shared" si="18"/>
        <v>4.0000000000000001E-3</v>
      </c>
      <c r="E122" s="91">
        <v>3.3000000000000002E-2</v>
      </c>
    </row>
    <row r="123" spans="1:5" s="1" customFormat="1" ht="13.5">
      <c r="A123" s="81"/>
      <c r="B123" s="37" t="s">
        <v>14</v>
      </c>
      <c r="C123" s="89">
        <v>3.3000000000000002E-2</v>
      </c>
      <c r="D123" s="90">
        <f t="shared" si="18"/>
        <v>0</v>
      </c>
      <c r="E123" s="91">
        <v>3.3000000000000002E-2</v>
      </c>
    </row>
    <row r="124" spans="1:5" s="1" customFormat="1" ht="13.5">
      <c r="A124" s="81"/>
      <c r="B124" s="37" t="s">
        <v>15</v>
      </c>
      <c r="C124" s="89">
        <v>5.0999999999999997E-2</v>
      </c>
      <c r="D124" s="90">
        <f t="shared" si="18"/>
        <v>0</v>
      </c>
      <c r="E124" s="91">
        <v>5.0999999999999997E-2</v>
      </c>
    </row>
    <row r="125" spans="1:5" s="1" customFormat="1" ht="13.5">
      <c r="A125" s="81"/>
      <c r="B125" s="37" t="s">
        <v>16</v>
      </c>
      <c r="C125" s="89">
        <v>0.04</v>
      </c>
      <c r="D125" s="90">
        <f t="shared" si="18"/>
        <v>6.9999999999999993E-3</v>
      </c>
      <c r="E125" s="91">
        <v>4.7E-2</v>
      </c>
    </row>
    <row r="126" spans="1:5" s="1" customFormat="1" ht="13.5">
      <c r="A126" s="81"/>
      <c r="B126" s="37" t="s">
        <v>21</v>
      </c>
      <c r="C126" s="89">
        <v>7.0000000000000001E-3</v>
      </c>
      <c r="D126" s="90">
        <f t="shared" si="18"/>
        <v>0</v>
      </c>
      <c r="E126" s="91">
        <v>7.0000000000000001E-3</v>
      </c>
    </row>
    <row r="127" spans="1:5" s="1" customFormat="1" ht="13.5">
      <c r="A127" s="81"/>
      <c r="B127" s="37" t="s">
        <v>17</v>
      </c>
      <c r="C127" s="89">
        <v>8.6999999999999994E-2</v>
      </c>
      <c r="D127" s="90">
        <f t="shared" si="18"/>
        <v>4.0000000000000036E-3</v>
      </c>
      <c r="E127" s="91">
        <v>9.0999999999999998E-2</v>
      </c>
    </row>
    <row r="128" spans="1:5" s="1" customFormat="1" ht="13.5">
      <c r="A128" s="81"/>
      <c r="B128" s="37" t="s">
        <v>18</v>
      </c>
      <c r="C128" s="89">
        <v>7.0000000000000001E-3</v>
      </c>
      <c r="D128" s="90">
        <f t="shared" si="18"/>
        <v>0</v>
      </c>
      <c r="E128" s="91">
        <v>7.0000000000000001E-3</v>
      </c>
    </row>
    <row r="129" spans="1:7" s="1" customFormat="1" ht="13.5">
      <c r="A129" s="81"/>
      <c r="B129" s="37" t="s">
        <v>19</v>
      </c>
      <c r="C129" s="89">
        <v>0</v>
      </c>
      <c r="D129" s="90">
        <f t="shared" si="18"/>
        <v>4.0000000000000001E-3</v>
      </c>
      <c r="E129" s="91">
        <v>4.0000000000000001E-3</v>
      </c>
    </row>
    <row r="130" spans="1:7" s="1" customFormat="1" ht="13.5">
      <c r="A130" s="81"/>
      <c r="B130" s="37" t="s">
        <v>65</v>
      </c>
      <c r="C130" s="89">
        <v>0.218</v>
      </c>
      <c r="D130" s="90">
        <f t="shared" si="18"/>
        <v>0</v>
      </c>
      <c r="E130" s="91">
        <v>0.218</v>
      </c>
    </row>
    <row r="131" spans="1:7" s="1" customFormat="1" ht="13.5">
      <c r="A131" s="81"/>
      <c r="B131" s="37" t="s">
        <v>20</v>
      </c>
      <c r="C131" s="89">
        <v>2.1999999999999999E-2</v>
      </c>
      <c r="D131" s="90">
        <f t="shared" si="18"/>
        <v>0</v>
      </c>
      <c r="E131" s="91">
        <v>2.1999999999999999E-2</v>
      </c>
    </row>
    <row r="132" spans="1:7" s="1" customFormat="1" ht="13.5">
      <c r="A132" s="81"/>
      <c r="B132" s="37" t="s">
        <v>7</v>
      </c>
      <c r="C132" s="89">
        <v>5.0999999999999997E-2</v>
      </c>
      <c r="D132" s="90">
        <f t="shared" si="18"/>
        <v>0</v>
      </c>
      <c r="E132" s="91">
        <v>5.0999999999999997E-2</v>
      </c>
    </row>
    <row r="133" spans="1:7" s="1" customFormat="1" ht="13.5">
      <c r="A133" s="81"/>
      <c r="B133" s="37" t="s">
        <v>3</v>
      </c>
      <c r="C133" s="89">
        <v>1.7999999999999999E-2</v>
      </c>
      <c r="D133" s="90">
        <f t="shared" si="18"/>
        <v>4.0000000000000001E-3</v>
      </c>
      <c r="E133" s="91">
        <v>2.1999999999999999E-2</v>
      </c>
    </row>
    <row r="134" spans="1:7" s="1" customFormat="1" ht="13.5">
      <c r="A134" s="81"/>
      <c r="B134" s="37" t="s">
        <v>165</v>
      </c>
      <c r="C134" s="89">
        <v>3.3000000000000002E-2</v>
      </c>
      <c r="D134" s="90">
        <f t="shared" si="18"/>
        <v>0</v>
      </c>
      <c r="E134" s="91">
        <v>3.3000000000000002E-2</v>
      </c>
    </row>
    <row r="135" spans="1:7" s="1" customFormat="1" ht="13.5">
      <c r="A135" s="81"/>
      <c r="B135" s="46"/>
      <c r="C135" s="189"/>
      <c r="D135" s="190"/>
      <c r="E135" s="191"/>
    </row>
    <row r="136" spans="1:7" s="1" customFormat="1" ht="14.25" thickBot="1">
      <c r="A136" s="82"/>
      <c r="B136" s="24" t="s">
        <v>22</v>
      </c>
      <c r="C136" s="92">
        <v>0.86899999999999999</v>
      </c>
      <c r="D136" s="93">
        <f>E136-C136</f>
        <v>0.13100000000000001</v>
      </c>
      <c r="E136" s="94">
        <v>1</v>
      </c>
    </row>
    <row r="137" spans="1:7" s="1" customFormat="1" ht="12"/>
    <row r="138" spans="1:7" s="1" customFormat="1" ht="12">
      <c r="A138" s="1">
        <v>2010</v>
      </c>
    </row>
    <row r="139" spans="1:7" s="1" customFormat="1" ht="13.15" customHeight="1">
      <c r="A139" s="411"/>
      <c r="B139" s="412"/>
      <c r="C139" s="677" t="s">
        <v>116</v>
      </c>
      <c r="D139" s="677"/>
      <c r="E139" s="677"/>
      <c r="F139" s="678"/>
    </row>
    <row r="140" spans="1:7" s="1" customFormat="1" ht="13.15" customHeight="1">
      <c r="A140" s="413"/>
      <c r="B140" s="259"/>
      <c r="C140" s="679" t="s">
        <v>63</v>
      </c>
      <c r="D140" s="679"/>
      <c r="E140" s="679"/>
      <c r="F140" s="680"/>
    </row>
    <row r="141" spans="1:7" s="1" customFormat="1" ht="13.15" customHeight="1">
      <c r="A141" s="414"/>
      <c r="B141" s="415"/>
      <c r="C141" s="416" t="s">
        <v>114</v>
      </c>
      <c r="D141" s="416" t="s">
        <v>57</v>
      </c>
      <c r="E141" s="416" t="s">
        <v>115</v>
      </c>
      <c r="F141" s="417" t="s">
        <v>58</v>
      </c>
    </row>
    <row r="142" spans="1:7" s="1" customFormat="1" ht="13.15" customHeight="1">
      <c r="A142" s="418" t="s">
        <v>23</v>
      </c>
      <c r="B142" s="419" t="s">
        <v>1</v>
      </c>
      <c r="C142" s="420">
        <f>F7</f>
        <v>1</v>
      </c>
      <c r="D142" s="421">
        <f>C142/$U$38</f>
        <v>4.1841004184100415E-3</v>
      </c>
      <c r="E142" s="420">
        <f>$U7-F7</f>
        <v>5</v>
      </c>
      <c r="F142" s="421">
        <f>E142/$U$38</f>
        <v>2.0920502092050208E-2</v>
      </c>
      <c r="G142" s="175"/>
    </row>
    <row r="143" spans="1:7" s="1" customFormat="1" ht="13.15" customHeight="1">
      <c r="A143" s="422"/>
      <c r="B143" s="71" t="s">
        <v>2</v>
      </c>
      <c r="C143" s="70">
        <f t="shared" ref="C143:C171" si="19">F8</f>
        <v>2</v>
      </c>
      <c r="D143" s="159">
        <f t="shared" ref="D143:D171" si="20">C143/$U$38</f>
        <v>8.368200836820083E-3</v>
      </c>
      <c r="E143" s="70">
        <f t="shared" ref="E143:E171" si="21">$U8-F8</f>
        <v>7</v>
      </c>
      <c r="F143" s="159">
        <f t="shared" ref="F143:F171" si="22">E143/$U$38</f>
        <v>2.9288702928870293E-2</v>
      </c>
      <c r="G143" s="175"/>
    </row>
    <row r="144" spans="1:7" s="1" customFormat="1" ht="13.15" customHeight="1">
      <c r="A144" s="422"/>
      <c r="B144" s="71" t="s">
        <v>45</v>
      </c>
      <c r="C144" s="70">
        <f t="shared" si="19"/>
        <v>0</v>
      </c>
      <c r="D144" s="159">
        <f t="shared" si="20"/>
        <v>0</v>
      </c>
      <c r="E144" s="70">
        <f t="shared" si="21"/>
        <v>2</v>
      </c>
      <c r="F144" s="159">
        <f t="shared" si="22"/>
        <v>8.368200836820083E-3</v>
      </c>
      <c r="G144" s="175"/>
    </row>
    <row r="145" spans="1:7" s="1" customFormat="1" ht="13.15" customHeight="1">
      <c r="A145" s="422"/>
      <c r="B145" s="71" t="s">
        <v>46</v>
      </c>
      <c r="C145" s="70">
        <f t="shared" si="19"/>
        <v>5</v>
      </c>
      <c r="D145" s="159">
        <f t="shared" si="20"/>
        <v>2.0920502092050208E-2</v>
      </c>
      <c r="E145" s="70">
        <f t="shared" si="21"/>
        <v>1</v>
      </c>
      <c r="F145" s="159">
        <f t="shared" si="22"/>
        <v>4.1841004184100415E-3</v>
      </c>
      <c r="G145" s="175"/>
    </row>
    <row r="146" spans="1:7" s="1" customFormat="1" ht="13.15" customHeight="1">
      <c r="A146" s="422"/>
      <c r="B146" s="71" t="s">
        <v>12</v>
      </c>
      <c r="C146" s="70">
        <f t="shared" si="19"/>
        <v>8</v>
      </c>
      <c r="D146" s="159">
        <f t="shared" si="20"/>
        <v>3.3472803347280332E-2</v>
      </c>
      <c r="E146" s="70">
        <f t="shared" si="21"/>
        <v>3</v>
      </c>
      <c r="F146" s="159">
        <f t="shared" si="22"/>
        <v>1.2552301255230125E-2</v>
      </c>
      <c r="G146" s="175"/>
    </row>
    <row r="147" spans="1:7" s="1" customFormat="1" ht="13.15" customHeight="1">
      <c r="A147" s="422"/>
      <c r="B147" s="71" t="s">
        <v>4</v>
      </c>
      <c r="C147" s="70">
        <f t="shared" si="19"/>
        <v>2</v>
      </c>
      <c r="D147" s="159">
        <f t="shared" si="20"/>
        <v>8.368200836820083E-3</v>
      </c>
      <c r="E147" s="70">
        <f t="shared" si="21"/>
        <v>3</v>
      </c>
      <c r="F147" s="159">
        <f t="shared" si="22"/>
        <v>1.2552301255230125E-2</v>
      </c>
      <c r="G147" s="175"/>
    </row>
    <row r="148" spans="1:7" s="1" customFormat="1" ht="13.15" customHeight="1">
      <c r="A148" s="422"/>
      <c r="B148" s="71" t="s">
        <v>6</v>
      </c>
      <c r="C148" s="70">
        <f t="shared" si="19"/>
        <v>6</v>
      </c>
      <c r="D148" s="159">
        <f t="shared" si="20"/>
        <v>2.5104602510460251E-2</v>
      </c>
      <c r="E148" s="70">
        <f t="shared" si="21"/>
        <v>0</v>
      </c>
      <c r="F148" s="159">
        <f t="shared" si="22"/>
        <v>0</v>
      </c>
      <c r="G148" s="175"/>
    </row>
    <row r="149" spans="1:7" s="1" customFormat="1" ht="13.15" customHeight="1">
      <c r="A149" s="422"/>
      <c r="B149" s="71" t="s">
        <v>8</v>
      </c>
      <c r="C149" s="70">
        <f t="shared" si="19"/>
        <v>0</v>
      </c>
      <c r="D149" s="159">
        <f t="shared" si="20"/>
        <v>0</v>
      </c>
      <c r="E149" s="70">
        <f t="shared" si="21"/>
        <v>0</v>
      </c>
      <c r="F149" s="159">
        <f t="shared" si="22"/>
        <v>0</v>
      </c>
      <c r="G149" s="175"/>
    </row>
    <row r="150" spans="1:7" s="1" customFormat="1" ht="13.15" customHeight="1">
      <c r="A150" s="422"/>
      <c r="B150" s="71" t="s">
        <v>9</v>
      </c>
      <c r="C150" s="70">
        <f t="shared" si="19"/>
        <v>0</v>
      </c>
      <c r="D150" s="159">
        <f t="shared" si="20"/>
        <v>0</v>
      </c>
      <c r="E150" s="70">
        <f t="shared" si="21"/>
        <v>1</v>
      </c>
      <c r="F150" s="159">
        <f t="shared" si="22"/>
        <v>4.1841004184100415E-3</v>
      </c>
      <c r="G150" s="175"/>
    </row>
    <row r="151" spans="1:7" s="1" customFormat="1" ht="13.15" customHeight="1">
      <c r="A151" s="422"/>
      <c r="B151" s="71" t="s">
        <v>10</v>
      </c>
      <c r="C151" s="70">
        <f t="shared" si="19"/>
        <v>8</v>
      </c>
      <c r="D151" s="159">
        <f t="shared" si="20"/>
        <v>3.3472803347280332E-2</v>
      </c>
      <c r="E151" s="70">
        <f t="shared" si="21"/>
        <v>1</v>
      </c>
      <c r="F151" s="159">
        <f t="shared" si="22"/>
        <v>4.1841004184100415E-3</v>
      </c>
      <c r="G151" s="175"/>
    </row>
    <row r="152" spans="1:7" s="1" customFormat="1" ht="13.15" customHeight="1">
      <c r="A152" s="422"/>
      <c r="B152" s="71" t="s">
        <v>47</v>
      </c>
      <c r="C152" s="70">
        <f t="shared" si="19"/>
        <v>1</v>
      </c>
      <c r="D152" s="159">
        <f t="shared" si="20"/>
        <v>4.1841004184100415E-3</v>
      </c>
      <c r="E152" s="70">
        <f t="shared" si="21"/>
        <v>9</v>
      </c>
      <c r="F152" s="159">
        <f t="shared" si="22"/>
        <v>3.7656903765690378E-2</v>
      </c>
      <c r="G152" s="175"/>
    </row>
    <row r="153" spans="1:7" s="1" customFormat="1" ht="13.15" customHeight="1">
      <c r="A153" s="422"/>
      <c r="B153" s="71" t="s">
        <v>5</v>
      </c>
      <c r="C153" s="70">
        <f t="shared" si="19"/>
        <v>14</v>
      </c>
      <c r="D153" s="159">
        <f t="shared" si="20"/>
        <v>5.8577405857740586E-2</v>
      </c>
      <c r="E153" s="70">
        <f t="shared" si="21"/>
        <v>13</v>
      </c>
      <c r="F153" s="159">
        <f t="shared" si="22"/>
        <v>5.4393305439330547E-2</v>
      </c>
      <c r="G153" s="175"/>
    </row>
    <row r="154" spans="1:7" s="1" customFormat="1" ht="13.15" customHeight="1">
      <c r="A154" s="422"/>
      <c r="B154" s="71" t="s">
        <v>11</v>
      </c>
      <c r="C154" s="70">
        <f t="shared" si="19"/>
        <v>1</v>
      </c>
      <c r="D154" s="159">
        <f t="shared" si="20"/>
        <v>4.1841004184100415E-3</v>
      </c>
      <c r="E154" s="70">
        <f t="shared" si="21"/>
        <v>0</v>
      </c>
      <c r="F154" s="159">
        <f t="shared" si="22"/>
        <v>0</v>
      </c>
      <c r="G154" s="175"/>
    </row>
    <row r="155" spans="1:7" s="1" customFormat="1" ht="13.15" customHeight="1">
      <c r="A155" s="422"/>
      <c r="B155" s="71" t="s">
        <v>13</v>
      </c>
      <c r="C155" s="70">
        <f t="shared" si="19"/>
        <v>8</v>
      </c>
      <c r="D155" s="159">
        <f t="shared" si="20"/>
        <v>3.3472803347280332E-2</v>
      </c>
      <c r="E155" s="70">
        <f t="shared" si="21"/>
        <v>6</v>
      </c>
      <c r="F155" s="159">
        <f t="shared" si="22"/>
        <v>2.5104602510460251E-2</v>
      </c>
      <c r="G155" s="175"/>
    </row>
    <row r="156" spans="1:7" s="1" customFormat="1" ht="13.15" customHeight="1">
      <c r="A156" s="422"/>
      <c r="B156" s="71" t="s">
        <v>14</v>
      </c>
      <c r="C156" s="70">
        <f t="shared" si="19"/>
        <v>1</v>
      </c>
      <c r="D156" s="159">
        <f t="shared" si="20"/>
        <v>4.1841004184100415E-3</v>
      </c>
      <c r="E156" s="70">
        <f t="shared" si="21"/>
        <v>6</v>
      </c>
      <c r="F156" s="159">
        <f t="shared" si="22"/>
        <v>2.5104602510460251E-2</v>
      </c>
      <c r="G156" s="175"/>
    </row>
    <row r="157" spans="1:7" s="1" customFormat="1" ht="13.15" customHeight="1">
      <c r="A157" s="422"/>
      <c r="B157" s="71" t="s">
        <v>15</v>
      </c>
      <c r="C157" s="70">
        <f t="shared" si="19"/>
        <v>4</v>
      </c>
      <c r="D157" s="159">
        <f t="shared" si="20"/>
        <v>1.6736401673640166E-2</v>
      </c>
      <c r="E157" s="70">
        <f t="shared" si="21"/>
        <v>38</v>
      </c>
      <c r="F157" s="159">
        <f t="shared" si="22"/>
        <v>0.15899581589958159</v>
      </c>
      <c r="G157" s="175"/>
    </row>
    <row r="158" spans="1:7" s="1" customFormat="1" ht="13.15" customHeight="1">
      <c r="A158" s="422"/>
      <c r="B158" s="71" t="s">
        <v>48</v>
      </c>
      <c r="C158" s="70">
        <f t="shared" si="19"/>
        <v>3</v>
      </c>
      <c r="D158" s="159">
        <f t="shared" si="20"/>
        <v>1.2552301255230125E-2</v>
      </c>
      <c r="E158" s="70">
        <f t="shared" si="21"/>
        <v>0</v>
      </c>
      <c r="F158" s="159">
        <f t="shared" si="22"/>
        <v>0</v>
      </c>
      <c r="G158" s="175"/>
    </row>
    <row r="159" spans="1:7" s="1" customFormat="1" ht="13.15" customHeight="1">
      <c r="A159" s="422"/>
      <c r="B159" s="71" t="s">
        <v>16</v>
      </c>
      <c r="C159" s="70">
        <f t="shared" si="19"/>
        <v>0</v>
      </c>
      <c r="D159" s="159">
        <f t="shared" si="20"/>
        <v>0</v>
      </c>
      <c r="E159" s="70">
        <f t="shared" si="21"/>
        <v>1</v>
      </c>
      <c r="F159" s="159">
        <f t="shared" si="22"/>
        <v>4.1841004184100415E-3</v>
      </c>
      <c r="G159" s="175"/>
    </row>
    <row r="160" spans="1:7" s="1" customFormat="1" ht="13.15" customHeight="1">
      <c r="A160" s="422"/>
      <c r="B160" s="71" t="s">
        <v>21</v>
      </c>
      <c r="C160" s="70">
        <f t="shared" si="19"/>
        <v>1</v>
      </c>
      <c r="D160" s="159">
        <f t="shared" si="20"/>
        <v>4.1841004184100415E-3</v>
      </c>
      <c r="E160" s="70">
        <f t="shared" si="21"/>
        <v>0</v>
      </c>
      <c r="F160" s="159">
        <f t="shared" si="22"/>
        <v>0</v>
      </c>
      <c r="G160" s="175"/>
    </row>
    <row r="161" spans="1:7" s="1" customFormat="1" ht="13.15" customHeight="1">
      <c r="A161" s="422"/>
      <c r="B161" s="71" t="s">
        <v>17</v>
      </c>
      <c r="C161" s="70">
        <f t="shared" si="19"/>
        <v>8</v>
      </c>
      <c r="D161" s="159">
        <f t="shared" si="20"/>
        <v>3.3472803347280332E-2</v>
      </c>
      <c r="E161" s="70">
        <f t="shared" si="21"/>
        <v>2</v>
      </c>
      <c r="F161" s="159">
        <f t="shared" si="22"/>
        <v>8.368200836820083E-3</v>
      </c>
      <c r="G161" s="175"/>
    </row>
    <row r="162" spans="1:7" s="1" customFormat="1" ht="13.15" customHeight="1">
      <c r="A162" s="422"/>
      <c r="B162" s="71" t="s">
        <v>18</v>
      </c>
      <c r="C162" s="70">
        <f t="shared" si="19"/>
        <v>2</v>
      </c>
      <c r="D162" s="159">
        <f t="shared" si="20"/>
        <v>8.368200836820083E-3</v>
      </c>
      <c r="E162" s="70">
        <f t="shared" si="21"/>
        <v>4</v>
      </c>
      <c r="F162" s="159">
        <f t="shared" si="22"/>
        <v>1.6736401673640166E-2</v>
      </c>
      <c r="G162" s="175"/>
    </row>
    <row r="163" spans="1:7" s="1" customFormat="1" ht="13.15" customHeight="1">
      <c r="A163" s="422"/>
      <c r="B163" s="71" t="s">
        <v>19</v>
      </c>
      <c r="C163" s="70">
        <f t="shared" si="19"/>
        <v>4</v>
      </c>
      <c r="D163" s="159">
        <f t="shared" si="20"/>
        <v>1.6736401673640166E-2</v>
      </c>
      <c r="E163" s="70">
        <f t="shared" si="21"/>
        <v>2</v>
      </c>
      <c r="F163" s="159">
        <f t="shared" si="22"/>
        <v>8.368200836820083E-3</v>
      </c>
      <c r="G163" s="175"/>
    </row>
    <row r="164" spans="1:7" s="1" customFormat="1" ht="13.15" customHeight="1">
      <c r="A164" s="422"/>
      <c r="B164" s="71" t="s">
        <v>49</v>
      </c>
      <c r="C164" s="70">
        <f t="shared" si="19"/>
        <v>2</v>
      </c>
      <c r="D164" s="159">
        <f t="shared" si="20"/>
        <v>8.368200836820083E-3</v>
      </c>
      <c r="E164" s="70">
        <f t="shared" si="21"/>
        <v>7</v>
      </c>
      <c r="F164" s="159">
        <f t="shared" si="22"/>
        <v>2.9288702928870293E-2</v>
      </c>
      <c r="G164" s="175"/>
    </row>
    <row r="165" spans="1:7" s="1" customFormat="1" ht="13.15" customHeight="1">
      <c r="A165" s="422"/>
      <c r="B165" s="71" t="s">
        <v>50</v>
      </c>
      <c r="C165" s="70">
        <f t="shared" si="19"/>
        <v>4</v>
      </c>
      <c r="D165" s="159">
        <f t="shared" si="20"/>
        <v>1.6736401673640166E-2</v>
      </c>
      <c r="E165" s="70">
        <f t="shared" si="21"/>
        <v>5</v>
      </c>
      <c r="F165" s="159">
        <f t="shared" si="22"/>
        <v>2.0920502092050208E-2</v>
      </c>
      <c r="G165" s="175"/>
    </row>
    <row r="166" spans="1:7" s="1" customFormat="1" ht="13.15" customHeight="1">
      <c r="A166" s="422"/>
      <c r="B166" s="71" t="s">
        <v>44</v>
      </c>
      <c r="C166" s="70">
        <f t="shared" si="19"/>
        <v>2</v>
      </c>
      <c r="D166" s="159">
        <f t="shared" si="20"/>
        <v>8.368200836820083E-3</v>
      </c>
      <c r="E166" s="70">
        <f t="shared" si="21"/>
        <v>0</v>
      </c>
      <c r="F166" s="159">
        <f t="shared" si="22"/>
        <v>0</v>
      </c>
      <c r="G166" s="175"/>
    </row>
    <row r="167" spans="1:7" s="1" customFormat="1" ht="13.15" customHeight="1">
      <c r="A167" s="422"/>
      <c r="B167" s="71" t="s">
        <v>20</v>
      </c>
      <c r="C167" s="70">
        <f t="shared" si="19"/>
        <v>1</v>
      </c>
      <c r="D167" s="159">
        <f t="shared" si="20"/>
        <v>4.1841004184100415E-3</v>
      </c>
      <c r="E167" s="70">
        <f t="shared" si="21"/>
        <v>2</v>
      </c>
      <c r="F167" s="159">
        <f t="shared" si="22"/>
        <v>8.368200836820083E-3</v>
      </c>
      <c r="G167" s="175"/>
    </row>
    <row r="168" spans="1:7" s="1" customFormat="1" ht="13.15" customHeight="1">
      <c r="A168" s="422"/>
      <c r="B168" s="71" t="s">
        <v>7</v>
      </c>
      <c r="C168" s="70">
        <f t="shared" si="19"/>
        <v>5</v>
      </c>
      <c r="D168" s="159">
        <f t="shared" si="20"/>
        <v>2.0920502092050208E-2</v>
      </c>
      <c r="E168" s="70">
        <f t="shared" si="21"/>
        <v>4</v>
      </c>
      <c r="F168" s="159">
        <f t="shared" si="22"/>
        <v>1.6736401673640166E-2</v>
      </c>
      <c r="G168" s="175"/>
    </row>
    <row r="169" spans="1:7" s="1" customFormat="1" ht="13.15" customHeight="1">
      <c r="A169" s="422"/>
      <c r="B169" s="71" t="s">
        <v>29</v>
      </c>
      <c r="C169" s="70">
        <f t="shared" si="19"/>
        <v>0</v>
      </c>
      <c r="D169" s="159">
        <f t="shared" si="20"/>
        <v>0</v>
      </c>
      <c r="E169" s="70">
        <f t="shared" si="21"/>
        <v>7</v>
      </c>
      <c r="F169" s="159">
        <f t="shared" si="22"/>
        <v>2.9288702928870293E-2</v>
      </c>
      <c r="G169" s="175"/>
    </row>
    <row r="170" spans="1:7" s="1" customFormat="1" ht="13.15" customHeight="1">
      <c r="A170" s="422"/>
      <c r="B170" s="71" t="s">
        <v>3</v>
      </c>
      <c r="C170" s="70">
        <f t="shared" si="19"/>
        <v>0</v>
      </c>
      <c r="D170" s="159">
        <f t="shared" si="20"/>
        <v>0</v>
      </c>
      <c r="E170" s="70">
        <f t="shared" si="21"/>
        <v>5</v>
      </c>
      <c r="F170" s="159">
        <f t="shared" si="22"/>
        <v>2.0920502092050208E-2</v>
      </c>
      <c r="G170" s="175"/>
    </row>
    <row r="171" spans="1:7" s="1" customFormat="1" ht="13.15" customHeight="1">
      <c r="A171" s="422"/>
      <c r="B171" s="71" t="s">
        <v>165</v>
      </c>
      <c r="C171" s="70">
        <f t="shared" si="19"/>
        <v>7</v>
      </c>
      <c r="D171" s="159">
        <f t="shared" si="20"/>
        <v>2.9288702928870293E-2</v>
      </c>
      <c r="E171" s="70">
        <f t="shared" si="21"/>
        <v>5</v>
      </c>
      <c r="F171" s="159">
        <f t="shared" si="22"/>
        <v>2.0920502092050208E-2</v>
      </c>
      <c r="G171" s="175"/>
    </row>
    <row r="172" spans="1:7" s="1" customFormat="1" ht="13.15" customHeight="1">
      <c r="A172" s="423"/>
      <c r="B172" s="110"/>
      <c r="C172" s="70"/>
      <c r="D172" s="159"/>
      <c r="E172" s="70"/>
      <c r="F172" s="159"/>
    </row>
    <row r="173" spans="1:7" s="1" customFormat="1" ht="12.75">
      <c r="A173" s="424"/>
      <c r="B173" s="111" t="s">
        <v>22</v>
      </c>
      <c r="C173" s="70">
        <f>SUM(C142:C172)</f>
        <v>100</v>
      </c>
      <c r="D173" s="159"/>
      <c r="E173" s="70">
        <f>SUM(E142:E172)</f>
        <v>139</v>
      </c>
      <c r="F173" s="159"/>
    </row>
    <row r="174" spans="1:7" s="1" customFormat="1" ht="13.5">
      <c r="D174" s="79"/>
      <c r="E174" s="80"/>
    </row>
    <row r="175" spans="1:7" s="1" customFormat="1" ht="12"/>
    <row r="176" spans="1:7" s="1" customFormat="1" ht="12.75" thickBot="1">
      <c r="A176" s="1">
        <v>2005</v>
      </c>
    </row>
    <row r="177" spans="1:5" s="1" customFormat="1" ht="13.5" thickBot="1">
      <c r="A177" s="73"/>
      <c r="B177" s="73"/>
      <c r="C177" s="638" t="s">
        <v>116</v>
      </c>
      <c r="D177" s="638"/>
      <c r="E177" s="639"/>
    </row>
    <row r="178" spans="1:5" s="1" customFormat="1" ht="13.5" thickBot="1">
      <c r="A178" s="74"/>
      <c r="B178" s="74"/>
      <c r="C178" s="638" t="s">
        <v>63</v>
      </c>
      <c r="D178" s="638"/>
      <c r="E178" s="638"/>
    </row>
    <row r="179" spans="1:5" s="1" customFormat="1" ht="13.5" thickBot="1">
      <c r="A179" s="74"/>
      <c r="B179" s="74"/>
      <c r="C179" s="83" t="s">
        <v>57</v>
      </c>
      <c r="D179" s="84" t="s">
        <v>58</v>
      </c>
      <c r="E179" s="85" t="s">
        <v>22</v>
      </c>
    </row>
    <row r="180" spans="1:5" s="1" customFormat="1" ht="13.5">
      <c r="A180" s="77" t="s">
        <v>23</v>
      </c>
      <c r="B180" s="32" t="s">
        <v>1</v>
      </c>
      <c r="C180" s="86">
        <v>4.0000000000000001E-3</v>
      </c>
      <c r="D180" s="87">
        <f t="shared" ref="D180:D202" si="23">E180-C180</f>
        <v>2.1000000000000001E-2</v>
      </c>
      <c r="E180" s="88">
        <v>2.5000000000000001E-2</v>
      </c>
    </row>
    <row r="181" spans="1:5" s="1" customFormat="1" ht="13.5">
      <c r="A181" s="81"/>
      <c r="B181" s="37" t="s">
        <v>2</v>
      </c>
      <c r="C181" s="89">
        <v>0</v>
      </c>
      <c r="D181" s="90">
        <f t="shared" si="23"/>
        <v>7.0000000000000001E-3</v>
      </c>
      <c r="E181" s="91">
        <v>7.0000000000000001E-3</v>
      </c>
    </row>
    <row r="182" spans="1:5" s="1" customFormat="1" ht="13.5">
      <c r="A182" s="81"/>
      <c r="B182" s="37" t="s">
        <v>12</v>
      </c>
      <c r="C182" s="89">
        <v>4.0000000000000001E-3</v>
      </c>
      <c r="D182" s="90">
        <f t="shared" si="23"/>
        <v>1.0999999999999999E-2</v>
      </c>
      <c r="E182" s="91">
        <v>1.4999999999999999E-2</v>
      </c>
    </row>
    <row r="183" spans="1:5" s="1" customFormat="1" ht="13.5">
      <c r="A183" s="81"/>
      <c r="B183" s="37" t="s">
        <v>4</v>
      </c>
      <c r="C183" s="89">
        <v>2.9000000000000001E-2</v>
      </c>
      <c r="D183" s="90">
        <f t="shared" si="23"/>
        <v>3.3000000000000002E-2</v>
      </c>
      <c r="E183" s="91">
        <v>6.2E-2</v>
      </c>
    </row>
    <row r="184" spans="1:5" s="1" customFormat="1" ht="13.5">
      <c r="A184" s="81"/>
      <c r="B184" s="37" t="s">
        <v>6</v>
      </c>
      <c r="C184" s="89">
        <v>2.9000000000000001E-2</v>
      </c>
      <c r="D184" s="90">
        <f t="shared" si="23"/>
        <v>6.9999999999999958E-3</v>
      </c>
      <c r="E184" s="91">
        <v>3.5999999999999997E-2</v>
      </c>
    </row>
    <row r="185" spans="1:5" s="1" customFormat="1" ht="13.5">
      <c r="A185" s="81"/>
      <c r="B185" s="37" t="s">
        <v>8</v>
      </c>
      <c r="C185" s="89">
        <v>0</v>
      </c>
      <c r="D185" s="90">
        <f t="shared" si="23"/>
        <v>0</v>
      </c>
      <c r="E185" s="91">
        <v>0</v>
      </c>
    </row>
    <row r="186" spans="1:5" s="1" customFormat="1" ht="13.5">
      <c r="A186" s="81"/>
      <c r="B186" s="37" t="s">
        <v>9</v>
      </c>
      <c r="C186" s="89">
        <v>0</v>
      </c>
      <c r="D186" s="90">
        <f t="shared" si="23"/>
        <v>1.0999999999999999E-2</v>
      </c>
      <c r="E186" s="91">
        <v>1.0999999999999999E-2</v>
      </c>
    </row>
    <row r="187" spans="1:5" s="1" customFormat="1" ht="13.5">
      <c r="A187" s="81"/>
      <c r="B187" s="37" t="s">
        <v>10</v>
      </c>
      <c r="C187" s="89">
        <v>2.1999999999999999E-2</v>
      </c>
      <c r="D187" s="90">
        <f t="shared" si="23"/>
        <v>2.1999999999999999E-2</v>
      </c>
      <c r="E187" s="91">
        <v>4.3999999999999997E-2</v>
      </c>
    </row>
    <row r="188" spans="1:5" s="1" customFormat="1" ht="13.5">
      <c r="A188" s="81"/>
      <c r="B188" s="37" t="s">
        <v>5</v>
      </c>
      <c r="C188" s="89">
        <v>9.5000000000000001E-2</v>
      </c>
      <c r="D188" s="90">
        <f t="shared" si="23"/>
        <v>7.6000000000000012E-2</v>
      </c>
      <c r="E188" s="91">
        <v>0.17100000000000001</v>
      </c>
    </row>
    <row r="189" spans="1:5" s="1" customFormat="1" ht="13.5">
      <c r="A189" s="81"/>
      <c r="B189" s="37" t="s">
        <v>11</v>
      </c>
      <c r="C189" s="89">
        <v>4.0000000000000001E-3</v>
      </c>
      <c r="D189" s="90">
        <f t="shared" si="23"/>
        <v>6.9999999999999993E-3</v>
      </c>
      <c r="E189" s="91">
        <v>1.0999999999999999E-2</v>
      </c>
    </row>
    <row r="190" spans="1:5" s="1" customFormat="1" ht="13.5">
      <c r="A190" s="81"/>
      <c r="B190" s="37" t="s">
        <v>13</v>
      </c>
      <c r="C190" s="89">
        <v>1.4999999999999999E-2</v>
      </c>
      <c r="D190" s="90">
        <f t="shared" si="23"/>
        <v>1.8000000000000002E-2</v>
      </c>
      <c r="E190" s="91">
        <v>3.3000000000000002E-2</v>
      </c>
    </row>
    <row r="191" spans="1:5" s="1" customFormat="1" ht="13.5">
      <c r="A191" s="81"/>
      <c r="B191" s="37" t="s">
        <v>14</v>
      </c>
      <c r="C191" s="89">
        <v>4.0000000000000001E-3</v>
      </c>
      <c r="D191" s="90">
        <f t="shared" si="23"/>
        <v>2.9000000000000001E-2</v>
      </c>
      <c r="E191" s="91">
        <v>3.3000000000000002E-2</v>
      </c>
    </row>
    <row r="192" spans="1:5" s="1" customFormat="1" ht="13.5">
      <c r="A192" s="81"/>
      <c r="B192" s="37" t="s">
        <v>15</v>
      </c>
      <c r="C192" s="89">
        <v>1.0999999999999999E-2</v>
      </c>
      <c r="D192" s="90">
        <f t="shared" si="23"/>
        <v>3.9999999999999994E-2</v>
      </c>
      <c r="E192" s="91">
        <v>5.0999999999999997E-2</v>
      </c>
    </row>
    <row r="193" spans="1:6" s="1" customFormat="1" ht="13.5">
      <c r="A193" s="81"/>
      <c r="B193" s="37" t="s">
        <v>16</v>
      </c>
      <c r="C193" s="89">
        <v>4.0000000000000001E-3</v>
      </c>
      <c r="D193" s="90">
        <f t="shared" si="23"/>
        <v>4.2999999999999997E-2</v>
      </c>
      <c r="E193" s="91">
        <v>4.7E-2</v>
      </c>
    </row>
    <row r="194" spans="1:6" s="1" customFormat="1" ht="13.5">
      <c r="A194" s="81"/>
      <c r="B194" s="37" t="s">
        <v>21</v>
      </c>
      <c r="C194" s="89">
        <v>0</v>
      </c>
      <c r="D194" s="90">
        <f t="shared" si="23"/>
        <v>7.0000000000000001E-3</v>
      </c>
      <c r="E194" s="91">
        <v>7.0000000000000001E-3</v>
      </c>
    </row>
    <row r="195" spans="1:6" s="1" customFormat="1" ht="13.5">
      <c r="A195" s="81"/>
      <c r="B195" s="37" t="s">
        <v>17</v>
      </c>
      <c r="C195" s="89">
        <v>7.2999999999999995E-2</v>
      </c>
      <c r="D195" s="90">
        <f t="shared" si="23"/>
        <v>1.8000000000000002E-2</v>
      </c>
      <c r="E195" s="91">
        <v>9.0999999999999998E-2</v>
      </c>
    </row>
    <row r="196" spans="1:6" s="1" customFormat="1" ht="13.5">
      <c r="A196" s="81"/>
      <c r="B196" s="37" t="s">
        <v>18</v>
      </c>
      <c r="C196" s="89">
        <v>4.0000000000000001E-3</v>
      </c>
      <c r="D196" s="90">
        <f t="shared" si="23"/>
        <v>3.0000000000000001E-3</v>
      </c>
      <c r="E196" s="91">
        <v>7.0000000000000001E-3</v>
      </c>
    </row>
    <row r="197" spans="1:6" s="1" customFormat="1" ht="13.5">
      <c r="A197" s="81"/>
      <c r="B197" s="37" t="s">
        <v>19</v>
      </c>
      <c r="C197" s="89">
        <v>0</v>
      </c>
      <c r="D197" s="90">
        <f t="shared" si="23"/>
        <v>4.0000000000000001E-3</v>
      </c>
      <c r="E197" s="91">
        <v>4.0000000000000001E-3</v>
      </c>
    </row>
    <row r="198" spans="1:6" s="1" customFormat="1" ht="13.5">
      <c r="A198" s="81"/>
      <c r="B198" s="37" t="s">
        <v>65</v>
      </c>
      <c r="C198" s="89">
        <v>0.113</v>
      </c>
      <c r="D198" s="90">
        <f t="shared" si="23"/>
        <v>0.105</v>
      </c>
      <c r="E198" s="91">
        <v>0.218</v>
      </c>
    </row>
    <row r="199" spans="1:6" s="1" customFormat="1" ht="13.5">
      <c r="A199" s="81"/>
      <c r="B199" s="37" t="s">
        <v>20</v>
      </c>
      <c r="C199" s="89">
        <v>4.0000000000000001E-3</v>
      </c>
      <c r="D199" s="90">
        <f t="shared" si="23"/>
        <v>1.7999999999999999E-2</v>
      </c>
      <c r="E199" s="91">
        <v>2.1999999999999999E-2</v>
      </c>
    </row>
    <row r="200" spans="1:6" s="1" customFormat="1" ht="13.5">
      <c r="A200" s="81"/>
      <c r="B200" s="37" t="s">
        <v>7</v>
      </c>
      <c r="C200" s="89">
        <v>7.0000000000000001E-3</v>
      </c>
      <c r="D200" s="90">
        <f t="shared" si="23"/>
        <v>4.3999999999999997E-2</v>
      </c>
      <c r="E200" s="91">
        <v>5.0999999999999997E-2</v>
      </c>
    </row>
    <row r="201" spans="1:6" s="1" customFormat="1" ht="13.5">
      <c r="A201" s="81"/>
      <c r="B201" s="37" t="s">
        <v>3</v>
      </c>
      <c r="C201" s="89">
        <v>1.0999999999999999E-2</v>
      </c>
      <c r="D201" s="90">
        <f t="shared" si="23"/>
        <v>1.0999999999999999E-2</v>
      </c>
      <c r="E201" s="91">
        <v>2.1999999999999999E-2</v>
      </c>
    </row>
    <row r="202" spans="1:6" s="1" customFormat="1" ht="13.5">
      <c r="A202" s="81"/>
      <c r="B202" s="37" t="s">
        <v>165</v>
      </c>
      <c r="C202" s="89">
        <v>1.4999999999999999E-2</v>
      </c>
      <c r="D202" s="90">
        <f t="shared" si="23"/>
        <v>1.8000000000000002E-2</v>
      </c>
      <c r="E202" s="91">
        <v>3.3000000000000002E-2</v>
      </c>
    </row>
    <row r="203" spans="1:6" s="1" customFormat="1" ht="13.5">
      <c r="A203" s="81"/>
      <c r="B203" s="46"/>
      <c r="C203" s="189"/>
      <c r="D203" s="190"/>
      <c r="E203" s="191"/>
    </row>
    <row r="204" spans="1:6" s="1" customFormat="1" ht="14.25" thickBot="1">
      <c r="A204" s="82"/>
      <c r="B204" s="24" t="s">
        <v>22</v>
      </c>
      <c r="C204" s="92">
        <v>0.44400000000000001</v>
      </c>
      <c r="D204" s="93">
        <f>E204-C204</f>
        <v>0.55600000000000005</v>
      </c>
      <c r="E204" s="94">
        <v>1</v>
      </c>
    </row>
    <row r="205" spans="1:6" s="1" customFormat="1" ht="13.5">
      <c r="A205" s="78"/>
      <c r="B205" s="78"/>
      <c r="C205" s="78"/>
      <c r="D205" s="79"/>
      <c r="E205" s="80"/>
    </row>
    <row r="206" spans="1:6" s="1" customFormat="1" ht="12">
      <c r="A206" s="1">
        <v>2010</v>
      </c>
    </row>
    <row r="207" spans="1:6" s="1" customFormat="1" ht="13.9" customHeight="1">
      <c r="A207" s="411"/>
      <c r="B207" s="412"/>
      <c r="C207" s="677" t="s">
        <v>117</v>
      </c>
      <c r="D207" s="677"/>
      <c r="E207" s="677"/>
      <c r="F207" s="678"/>
    </row>
    <row r="208" spans="1:6" s="1" customFormat="1" ht="12.75">
      <c r="A208" s="413"/>
      <c r="B208" s="259"/>
      <c r="C208" s="679" t="s">
        <v>63</v>
      </c>
      <c r="D208" s="679"/>
      <c r="E208" s="679"/>
      <c r="F208" s="680"/>
    </row>
    <row r="209" spans="1:7" s="1" customFormat="1" ht="12.75">
      <c r="A209" s="414"/>
      <c r="B209" s="415"/>
      <c r="C209" s="416" t="s">
        <v>114</v>
      </c>
      <c r="D209" s="416" t="s">
        <v>57</v>
      </c>
      <c r="E209" s="416" t="s">
        <v>115</v>
      </c>
      <c r="F209" s="417" t="s">
        <v>58</v>
      </c>
    </row>
    <row r="210" spans="1:7" s="1" customFormat="1" ht="13.15" customHeight="1">
      <c r="A210" s="418" t="s">
        <v>23</v>
      </c>
      <c r="B210" s="419" t="s">
        <v>1</v>
      </c>
      <c r="C210" s="420">
        <f>I7</f>
        <v>0</v>
      </c>
      <c r="D210" s="421">
        <f>C210/$U$38</f>
        <v>0</v>
      </c>
      <c r="E210" s="420">
        <f>$U7-I7</f>
        <v>6</v>
      </c>
      <c r="F210" s="421">
        <f>E210/$U$38</f>
        <v>2.5104602510460251E-2</v>
      </c>
      <c r="G210" s="175"/>
    </row>
    <row r="211" spans="1:7" s="1" customFormat="1" ht="13.15" customHeight="1">
      <c r="A211" s="422"/>
      <c r="B211" s="71" t="s">
        <v>2</v>
      </c>
      <c r="C211" s="70">
        <f t="shared" ref="C211:C239" si="24">I8</f>
        <v>2</v>
      </c>
      <c r="D211" s="159">
        <f t="shared" ref="D211:D239" si="25">C211/$U$38</f>
        <v>8.368200836820083E-3</v>
      </c>
      <c r="E211" s="70">
        <f t="shared" ref="E211:E239" si="26">$U8-I8</f>
        <v>7</v>
      </c>
      <c r="F211" s="159">
        <f t="shared" ref="F211:F239" si="27">E211/$U$38</f>
        <v>2.9288702928870293E-2</v>
      </c>
      <c r="G211" s="175"/>
    </row>
    <row r="212" spans="1:7" s="1" customFormat="1" ht="13.15" customHeight="1">
      <c r="A212" s="422"/>
      <c r="B212" s="71" t="s">
        <v>45</v>
      </c>
      <c r="C212" s="70">
        <f t="shared" si="24"/>
        <v>1</v>
      </c>
      <c r="D212" s="159">
        <f t="shared" si="25"/>
        <v>4.1841004184100415E-3</v>
      </c>
      <c r="E212" s="70">
        <f t="shared" si="26"/>
        <v>1</v>
      </c>
      <c r="F212" s="159">
        <f t="shared" si="27"/>
        <v>4.1841004184100415E-3</v>
      </c>
      <c r="G212" s="175"/>
    </row>
    <row r="213" spans="1:7" s="1" customFormat="1" ht="13.15" customHeight="1">
      <c r="A213" s="422"/>
      <c r="B213" s="71" t="s">
        <v>46</v>
      </c>
      <c r="C213" s="70">
        <f t="shared" si="24"/>
        <v>0</v>
      </c>
      <c r="D213" s="159">
        <f t="shared" si="25"/>
        <v>0</v>
      </c>
      <c r="E213" s="70">
        <f t="shared" si="26"/>
        <v>6</v>
      </c>
      <c r="F213" s="159">
        <f t="shared" si="27"/>
        <v>2.5104602510460251E-2</v>
      </c>
      <c r="G213" s="175"/>
    </row>
    <row r="214" spans="1:7" s="1" customFormat="1" ht="13.15" customHeight="1">
      <c r="A214" s="422"/>
      <c r="B214" s="71" t="s">
        <v>12</v>
      </c>
      <c r="C214" s="70">
        <f t="shared" si="24"/>
        <v>0</v>
      </c>
      <c r="D214" s="159">
        <f t="shared" si="25"/>
        <v>0</v>
      </c>
      <c r="E214" s="70">
        <f t="shared" si="26"/>
        <v>11</v>
      </c>
      <c r="F214" s="159">
        <f t="shared" si="27"/>
        <v>4.6025104602510462E-2</v>
      </c>
      <c r="G214" s="175"/>
    </row>
    <row r="215" spans="1:7" s="1" customFormat="1" ht="13.15" customHeight="1">
      <c r="A215" s="422"/>
      <c r="B215" s="71" t="s">
        <v>4</v>
      </c>
      <c r="C215" s="70">
        <f t="shared" si="24"/>
        <v>2</v>
      </c>
      <c r="D215" s="159">
        <f t="shared" si="25"/>
        <v>8.368200836820083E-3</v>
      </c>
      <c r="E215" s="70">
        <f t="shared" si="26"/>
        <v>3</v>
      </c>
      <c r="F215" s="159">
        <f t="shared" si="27"/>
        <v>1.2552301255230125E-2</v>
      </c>
      <c r="G215" s="175"/>
    </row>
    <row r="216" spans="1:7" s="1" customFormat="1" ht="13.15" customHeight="1">
      <c r="A216" s="422"/>
      <c r="B216" s="71" t="s">
        <v>6</v>
      </c>
      <c r="C216" s="70">
        <f t="shared" si="24"/>
        <v>3</v>
      </c>
      <c r="D216" s="159">
        <f t="shared" si="25"/>
        <v>1.2552301255230125E-2</v>
      </c>
      <c r="E216" s="70">
        <f t="shared" si="26"/>
        <v>3</v>
      </c>
      <c r="F216" s="159">
        <f t="shared" si="27"/>
        <v>1.2552301255230125E-2</v>
      </c>
      <c r="G216" s="175"/>
    </row>
    <row r="217" spans="1:7" s="1" customFormat="1" ht="13.15" customHeight="1">
      <c r="A217" s="422"/>
      <c r="B217" s="71" t="s">
        <v>8</v>
      </c>
      <c r="C217" s="70">
        <f t="shared" si="24"/>
        <v>0</v>
      </c>
      <c r="D217" s="159">
        <f t="shared" si="25"/>
        <v>0</v>
      </c>
      <c r="E217" s="70">
        <f t="shared" si="26"/>
        <v>0</v>
      </c>
      <c r="F217" s="159">
        <f t="shared" si="27"/>
        <v>0</v>
      </c>
      <c r="G217" s="175"/>
    </row>
    <row r="218" spans="1:7" s="1" customFormat="1" ht="13.15" customHeight="1">
      <c r="A218" s="422"/>
      <c r="B218" s="71" t="s">
        <v>9</v>
      </c>
      <c r="C218" s="70">
        <f t="shared" si="24"/>
        <v>0</v>
      </c>
      <c r="D218" s="159">
        <f t="shared" si="25"/>
        <v>0</v>
      </c>
      <c r="E218" s="70">
        <f t="shared" si="26"/>
        <v>1</v>
      </c>
      <c r="F218" s="159">
        <f t="shared" si="27"/>
        <v>4.1841004184100415E-3</v>
      </c>
      <c r="G218" s="175"/>
    </row>
    <row r="219" spans="1:7" s="1" customFormat="1" ht="13.15" customHeight="1">
      <c r="A219" s="422"/>
      <c r="B219" s="71" t="s">
        <v>10</v>
      </c>
      <c r="C219" s="70">
        <f t="shared" si="24"/>
        <v>3</v>
      </c>
      <c r="D219" s="159">
        <f t="shared" si="25"/>
        <v>1.2552301255230125E-2</v>
      </c>
      <c r="E219" s="70">
        <f t="shared" si="26"/>
        <v>6</v>
      </c>
      <c r="F219" s="159">
        <f t="shared" si="27"/>
        <v>2.5104602510460251E-2</v>
      </c>
      <c r="G219" s="175"/>
    </row>
    <row r="220" spans="1:7" s="1" customFormat="1" ht="13.15" customHeight="1">
      <c r="A220" s="422"/>
      <c r="B220" s="71" t="s">
        <v>47</v>
      </c>
      <c r="C220" s="70">
        <f t="shared" si="24"/>
        <v>0</v>
      </c>
      <c r="D220" s="159">
        <f t="shared" si="25"/>
        <v>0</v>
      </c>
      <c r="E220" s="70">
        <f t="shared" si="26"/>
        <v>10</v>
      </c>
      <c r="F220" s="159">
        <f t="shared" si="27"/>
        <v>4.1841004184100417E-2</v>
      </c>
      <c r="G220" s="175"/>
    </row>
    <row r="221" spans="1:7" s="1" customFormat="1" ht="13.15" customHeight="1">
      <c r="A221" s="422"/>
      <c r="B221" s="71" t="s">
        <v>5</v>
      </c>
      <c r="C221" s="70">
        <f t="shared" si="24"/>
        <v>5</v>
      </c>
      <c r="D221" s="159">
        <f t="shared" si="25"/>
        <v>2.0920502092050208E-2</v>
      </c>
      <c r="E221" s="70">
        <f t="shared" si="26"/>
        <v>22</v>
      </c>
      <c r="F221" s="159">
        <f t="shared" si="27"/>
        <v>9.2050209205020925E-2</v>
      </c>
      <c r="G221" s="175"/>
    </row>
    <row r="222" spans="1:7" s="1" customFormat="1" ht="13.15" customHeight="1">
      <c r="A222" s="422"/>
      <c r="B222" s="71" t="s">
        <v>11</v>
      </c>
      <c r="C222" s="70">
        <f t="shared" si="24"/>
        <v>1</v>
      </c>
      <c r="D222" s="159">
        <f t="shared" si="25"/>
        <v>4.1841004184100415E-3</v>
      </c>
      <c r="E222" s="70">
        <f t="shared" si="26"/>
        <v>0</v>
      </c>
      <c r="F222" s="159">
        <f t="shared" si="27"/>
        <v>0</v>
      </c>
      <c r="G222" s="175"/>
    </row>
    <row r="223" spans="1:7" s="1" customFormat="1" ht="13.15" customHeight="1">
      <c r="A223" s="422"/>
      <c r="B223" s="71" t="s">
        <v>13</v>
      </c>
      <c r="C223" s="70">
        <f t="shared" si="24"/>
        <v>4</v>
      </c>
      <c r="D223" s="159">
        <f t="shared" si="25"/>
        <v>1.6736401673640166E-2</v>
      </c>
      <c r="E223" s="70">
        <f t="shared" si="26"/>
        <v>10</v>
      </c>
      <c r="F223" s="159">
        <f t="shared" si="27"/>
        <v>4.1841004184100417E-2</v>
      </c>
      <c r="G223" s="175"/>
    </row>
    <row r="224" spans="1:7" s="1" customFormat="1" ht="13.15" customHeight="1">
      <c r="A224" s="422"/>
      <c r="B224" s="71" t="s">
        <v>14</v>
      </c>
      <c r="C224" s="70">
        <f t="shared" si="24"/>
        <v>0</v>
      </c>
      <c r="D224" s="159">
        <f t="shared" si="25"/>
        <v>0</v>
      </c>
      <c r="E224" s="70">
        <f t="shared" si="26"/>
        <v>7</v>
      </c>
      <c r="F224" s="159">
        <f t="shared" si="27"/>
        <v>2.9288702928870293E-2</v>
      </c>
      <c r="G224" s="175"/>
    </row>
    <row r="225" spans="1:7" s="1" customFormat="1" ht="13.15" customHeight="1">
      <c r="A225" s="422"/>
      <c r="B225" s="71" t="s">
        <v>15</v>
      </c>
      <c r="C225" s="70">
        <f t="shared" si="24"/>
        <v>2</v>
      </c>
      <c r="D225" s="159">
        <f t="shared" si="25"/>
        <v>8.368200836820083E-3</v>
      </c>
      <c r="E225" s="70">
        <f t="shared" si="26"/>
        <v>40</v>
      </c>
      <c r="F225" s="159">
        <f t="shared" si="27"/>
        <v>0.16736401673640167</v>
      </c>
      <c r="G225" s="175"/>
    </row>
    <row r="226" spans="1:7" s="1" customFormat="1" ht="13.15" customHeight="1">
      <c r="A226" s="422"/>
      <c r="B226" s="71" t="s">
        <v>48</v>
      </c>
      <c r="C226" s="70">
        <f t="shared" si="24"/>
        <v>0</v>
      </c>
      <c r="D226" s="159">
        <f t="shared" si="25"/>
        <v>0</v>
      </c>
      <c r="E226" s="70">
        <f t="shared" si="26"/>
        <v>3</v>
      </c>
      <c r="F226" s="159">
        <f t="shared" si="27"/>
        <v>1.2552301255230125E-2</v>
      </c>
      <c r="G226" s="175"/>
    </row>
    <row r="227" spans="1:7" s="1" customFormat="1" ht="13.15" customHeight="1">
      <c r="A227" s="422"/>
      <c r="B227" s="71" t="s">
        <v>16</v>
      </c>
      <c r="C227" s="70">
        <f t="shared" si="24"/>
        <v>0</v>
      </c>
      <c r="D227" s="159">
        <f t="shared" si="25"/>
        <v>0</v>
      </c>
      <c r="E227" s="70">
        <f t="shared" si="26"/>
        <v>1</v>
      </c>
      <c r="F227" s="159">
        <f t="shared" si="27"/>
        <v>4.1841004184100415E-3</v>
      </c>
      <c r="G227" s="175"/>
    </row>
    <row r="228" spans="1:7" s="1" customFormat="1" ht="13.15" customHeight="1">
      <c r="A228" s="422"/>
      <c r="B228" s="71" t="s">
        <v>21</v>
      </c>
      <c r="C228" s="70">
        <f t="shared" si="24"/>
        <v>0</v>
      </c>
      <c r="D228" s="159">
        <f t="shared" si="25"/>
        <v>0</v>
      </c>
      <c r="E228" s="70">
        <f t="shared" si="26"/>
        <v>1</v>
      </c>
      <c r="F228" s="159">
        <f t="shared" si="27"/>
        <v>4.1841004184100415E-3</v>
      </c>
      <c r="G228" s="175"/>
    </row>
    <row r="229" spans="1:7" s="1" customFormat="1" ht="13.15" customHeight="1">
      <c r="A229" s="422"/>
      <c r="B229" s="71" t="s">
        <v>17</v>
      </c>
      <c r="C229" s="70">
        <f t="shared" si="24"/>
        <v>7</v>
      </c>
      <c r="D229" s="159">
        <f t="shared" si="25"/>
        <v>2.9288702928870293E-2</v>
      </c>
      <c r="E229" s="70">
        <f t="shared" si="26"/>
        <v>3</v>
      </c>
      <c r="F229" s="159">
        <f t="shared" si="27"/>
        <v>1.2552301255230125E-2</v>
      </c>
      <c r="G229" s="175"/>
    </row>
    <row r="230" spans="1:7" s="1" customFormat="1" ht="13.15" customHeight="1">
      <c r="A230" s="422"/>
      <c r="B230" s="71" t="s">
        <v>18</v>
      </c>
      <c r="C230" s="70">
        <f t="shared" si="24"/>
        <v>1</v>
      </c>
      <c r="D230" s="159">
        <f t="shared" si="25"/>
        <v>4.1841004184100415E-3</v>
      </c>
      <c r="E230" s="70">
        <f t="shared" si="26"/>
        <v>5</v>
      </c>
      <c r="F230" s="159">
        <f t="shared" si="27"/>
        <v>2.0920502092050208E-2</v>
      </c>
      <c r="G230" s="175"/>
    </row>
    <row r="231" spans="1:7" s="1" customFormat="1" ht="13.15" customHeight="1">
      <c r="A231" s="422"/>
      <c r="B231" s="71" t="s">
        <v>19</v>
      </c>
      <c r="C231" s="70">
        <f t="shared" si="24"/>
        <v>0</v>
      </c>
      <c r="D231" s="159">
        <f t="shared" si="25"/>
        <v>0</v>
      </c>
      <c r="E231" s="70">
        <f t="shared" si="26"/>
        <v>6</v>
      </c>
      <c r="F231" s="159">
        <f t="shared" si="27"/>
        <v>2.5104602510460251E-2</v>
      </c>
      <c r="G231" s="175"/>
    </row>
    <row r="232" spans="1:7" s="1" customFormat="1" ht="13.15" customHeight="1">
      <c r="A232" s="422"/>
      <c r="B232" s="71" t="s">
        <v>49</v>
      </c>
      <c r="C232" s="70">
        <f t="shared" si="24"/>
        <v>1</v>
      </c>
      <c r="D232" s="159">
        <f t="shared" si="25"/>
        <v>4.1841004184100415E-3</v>
      </c>
      <c r="E232" s="70">
        <f t="shared" si="26"/>
        <v>8</v>
      </c>
      <c r="F232" s="159">
        <f t="shared" si="27"/>
        <v>3.3472803347280332E-2</v>
      </c>
      <c r="G232" s="175"/>
    </row>
    <row r="233" spans="1:7" s="1" customFormat="1" ht="13.15" customHeight="1">
      <c r="A233" s="422"/>
      <c r="B233" s="71" t="s">
        <v>50</v>
      </c>
      <c r="C233" s="70">
        <f t="shared" si="24"/>
        <v>0</v>
      </c>
      <c r="D233" s="159">
        <f t="shared" si="25"/>
        <v>0</v>
      </c>
      <c r="E233" s="70">
        <f t="shared" si="26"/>
        <v>9</v>
      </c>
      <c r="F233" s="159">
        <f t="shared" si="27"/>
        <v>3.7656903765690378E-2</v>
      </c>
      <c r="G233" s="175"/>
    </row>
    <row r="234" spans="1:7" s="1" customFormat="1" ht="13.15" customHeight="1">
      <c r="A234" s="422"/>
      <c r="B234" s="71" t="s">
        <v>44</v>
      </c>
      <c r="C234" s="70">
        <f t="shared" si="24"/>
        <v>2</v>
      </c>
      <c r="D234" s="159">
        <f t="shared" si="25"/>
        <v>8.368200836820083E-3</v>
      </c>
      <c r="E234" s="70">
        <f t="shared" si="26"/>
        <v>0</v>
      </c>
      <c r="F234" s="159">
        <f t="shared" si="27"/>
        <v>0</v>
      </c>
      <c r="G234" s="175"/>
    </row>
    <row r="235" spans="1:7" s="1" customFormat="1" ht="13.15" customHeight="1">
      <c r="A235" s="422"/>
      <c r="B235" s="71" t="s">
        <v>20</v>
      </c>
      <c r="C235" s="70">
        <f t="shared" si="24"/>
        <v>0</v>
      </c>
      <c r="D235" s="159">
        <f t="shared" si="25"/>
        <v>0</v>
      </c>
      <c r="E235" s="70">
        <f t="shared" si="26"/>
        <v>3</v>
      </c>
      <c r="F235" s="159">
        <f t="shared" si="27"/>
        <v>1.2552301255230125E-2</v>
      </c>
      <c r="G235" s="175"/>
    </row>
    <row r="236" spans="1:7" s="1" customFormat="1" ht="13.15" customHeight="1">
      <c r="A236" s="422"/>
      <c r="B236" s="71" t="s">
        <v>7</v>
      </c>
      <c r="C236" s="70">
        <f t="shared" si="24"/>
        <v>3</v>
      </c>
      <c r="D236" s="159">
        <f t="shared" si="25"/>
        <v>1.2552301255230125E-2</v>
      </c>
      <c r="E236" s="70">
        <f t="shared" si="26"/>
        <v>6</v>
      </c>
      <c r="F236" s="159">
        <f t="shared" si="27"/>
        <v>2.5104602510460251E-2</v>
      </c>
      <c r="G236" s="175"/>
    </row>
    <row r="237" spans="1:7" s="1" customFormat="1" ht="13.15" customHeight="1">
      <c r="A237" s="422"/>
      <c r="B237" s="71" t="s">
        <v>29</v>
      </c>
      <c r="C237" s="70">
        <f t="shared" si="24"/>
        <v>0</v>
      </c>
      <c r="D237" s="159">
        <f t="shared" si="25"/>
        <v>0</v>
      </c>
      <c r="E237" s="70">
        <f t="shared" si="26"/>
        <v>7</v>
      </c>
      <c r="F237" s="159">
        <f t="shared" si="27"/>
        <v>2.9288702928870293E-2</v>
      </c>
      <c r="G237" s="175"/>
    </row>
    <row r="238" spans="1:7" s="1" customFormat="1" ht="13.15" customHeight="1">
      <c r="A238" s="422"/>
      <c r="B238" s="71" t="s">
        <v>3</v>
      </c>
      <c r="C238" s="70">
        <f t="shared" si="24"/>
        <v>0</v>
      </c>
      <c r="D238" s="159">
        <f t="shared" si="25"/>
        <v>0</v>
      </c>
      <c r="E238" s="70">
        <f t="shared" si="26"/>
        <v>5</v>
      </c>
      <c r="F238" s="159">
        <f t="shared" si="27"/>
        <v>2.0920502092050208E-2</v>
      </c>
      <c r="G238" s="175"/>
    </row>
    <row r="239" spans="1:7" s="1" customFormat="1" ht="13.15" customHeight="1">
      <c r="A239" s="422"/>
      <c r="B239" s="71" t="s">
        <v>165</v>
      </c>
      <c r="C239" s="70">
        <f t="shared" si="24"/>
        <v>12</v>
      </c>
      <c r="D239" s="159">
        <f t="shared" si="25"/>
        <v>5.0209205020920501E-2</v>
      </c>
      <c r="E239" s="70">
        <f t="shared" si="26"/>
        <v>0</v>
      </c>
      <c r="F239" s="159">
        <f t="shared" si="27"/>
        <v>0</v>
      </c>
      <c r="G239" s="175"/>
    </row>
    <row r="240" spans="1:7" s="1" customFormat="1" ht="13.15" customHeight="1">
      <c r="A240" s="423"/>
      <c r="B240" s="110"/>
      <c r="C240" s="70"/>
      <c r="D240" s="159"/>
      <c r="E240" s="70"/>
      <c r="F240" s="159"/>
    </row>
    <row r="241" spans="1:6" s="1" customFormat="1" ht="12.75">
      <c r="A241" s="424"/>
      <c r="B241" s="111" t="s">
        <v>22</v>
      </c>
      <c r="C241" s="70">
        <f>SUM(C210:C240)</f>
        <v>49</v>
      </c>
      <c r="D241" s="159"/>
      <c r="E241" s="70">
        <f>SUM(E210:E240)</f>
        <v>190</v>
      </c>
      <c r="F241" s="159"/>
    </row>
    <row r="242" spans="1:6" s="1" customFormat="1" ht="12"/>
    <row r="243" spans="1:6" s="1" customFormat="1" ht="12"/>
    <row r="244" spans="1:6" s="1" customFormat="1" ht="12.75" thickBot="1">
      <c r="A244" s="1">
        <v>2005</v>
      </c>
    </row>
    <row r="245" spans="1:6" s="1" customFormat="1" ht="13.5" thickBot="1">
      <c r="A245" s="73"/>
      <c r="B245" s="73"/>
      <c r="C245" s="638" t="s">
        <v>117</v>
      </c>
      <c r="D245" s="638"/>
      <c r="E245" s="639"/>
    </row>
    <row r="246" spans="1:6" s="1" customFormat="1" ht="13.5" thickBot="1">
      <c r="A246" s="74"/>
      <c r="B246" s="74"/>
      <c r="C246" s="638" t="s">
        <v>63</v>
      </c>
      <c r="D246" s="638"/>
      <c r="E246" s="638"/>
    </row>
    <row r="247" spans="1:6" s="1" customFormat="1" ht="13.5" thickBot="1">
      <c r="A247" s="74"/>
      <c r="B247" s="74"/>
      <c r="C247" s="83" t="s">
        <v>57</v>
      </c>
      <c r="D247" s="84" t="s">
        <v>58</v>
      </c>
      <c r="E247" s="85" t="s">
        <v>22</v>
      </c>
    </row>
    <row r="248" spans="1:6" s="1" customFormat="1" ht="13.5">
      <c r="A248" s="77" t="s">
        <v>23</v>
      </c>
      <c r="B248" s="32" t="s">
        <v>1</v>
      </c>
      <c r="C248" s="86">
        <v>0</v>
      </c>
      <c r="D248" s="87">
        <f t="shared" ref="D248:D270" si="28">E248-C248</f>
        <v>2.5000000000000001E-2</v>
      </c>
      <c r="E248" s="88">
        <v>2.5000000000000001E-2</v>
      </c>
    </row>
    <row r="249" spans="1:6" s="1" customFormat="1" ht="13.5">
      <c r="A249" s="81"/>
      <c r="B249" s="37" t="s">
        <v>2</v>
      </c>
      <c r="C249" s="89">
        <v>0</v>
      </c>
      <c r="D249" s="90">
        <f t="shared" si="28"/>
        <v>7.0000000000000001E-3</v>
      </c>
      <c r="E249" s="91">
        <v>7.0000000000000001E-3</v>
      </c>
    </row>
    <row r="250" spans="1:6" s="1" customFormat="1" ht="13.5">
      <c r="A250" s="81"/>
      <c r="B250" s="37" t="s">
        <v>12</v>
      </c>
      <c r="C250" s="89">
        <v>0</v>
      </c>
      <c r="D250" s="90">
        <f t="shared" si="28"/>
        <v>1.4999999999999999E-2</v>
      </c>
      <c r="E250" s="91">
        <v>1.4999999999999999E-2</v>
      </c>
    </row>
    <row r="251" spans="1:6" s="1" customFormat="1" ht="13.5">
      <c r="A251" s="81"/>
      <c r="B251" s="37" t="s">
        <v>4</v>
      </c>
      <c r="C251" s="89">
        <v>1.7999999999999999E-2</v>
      </c>
      <c r="D251" s="90">
        <f t="shared" si="28"/>
        <v>4.3999999999999997E-2</v>
      </c>
      <c r="E251" s="91">
        <v>6.2E-2</v>
      </c>
    </row>
    <row r="252" spans="1:6" s="1" customFormat="1" ht="13.5">
      <c r="A252" s="81"/>
      <c r="B252" s="37" t="s">
        <v>6</v>
      </c>
      <c r="C252" s="89">
        <v>7.0000000000000001E-3</v>
      </c>
      <c r="D252" s="90">
        <f t="shared" si="28"/>
        <v>2.8999999999999998E-2</v>
      </c>
      <c r="E252" s="91">
        <v>3.5999999999999997E-2</v>
      </c>
    </row>
    <row r="253" spans="1:6" s="1" customFormat="1" ht="13.5">
      <c r="A253" s="81"/>
      <c r="B253" s="37" t="s">
        <v>8</v>
      </c>
      <c r="C253" s="89">
        <v>0</v>
      </c>
      <c r="D253" s="90">
        <f t="shared" si="28"/>
        <v>0</v>
      </c>
      <c r="E253" s="91">
        <v>0</v>
      </c>
    </row>
    <row r="254" spans="1:6" s="1" customFormat="1" ht="13.5">
      <c r="A254" s="81"/>
      <c r="B254" s="37" t="s">
        <v>9</v>
      </c>
      <c r="C254" s="89">
        <v>0</v>
      </c>
      <c r="D254" s="90">
        <f t="shared" si="28"/>
        <v>1.0999999999999999E-2</v>
      </c>
      <c r="E254" s="91">
        <v>1.0999999999999999E-2</v>
      </c>
    </row>
    <row r="255" spans="1:6" s="1" customFormat="1" ht="13.5">
      <c r="A255" s="81"/>
      <c r="B255" s="37" t="s">
        <v>10</v>
      </c>
      <c r="C255" s="89">
        <v>1.0999999999999999E-2</v>
      </c>
      <c r="D255" s="90">
        <f t="shared" si="28"/>
        <v>3.3000000000000002E-2</v>
      </c>
      <c r="E255" s="91">
        <v>4.3999999999999997E-2</v>
      </c>
    </row>
    <row r="256" spans="1:6" s="1" customFormat="1" ht="13.5">
      <c r="A256" s="81"/>
      <c r="B256" s="37" t="s">
        <v>5</v>
      </c>
      <c r="C256" s="89">
        <v>1.7999999999999999E-2</v>
      </c>
      <c r="D256" s="90">
        <f t="shared" si="28"/>
        <v>0.15300000000000002</v>
      </c>
      <c r="E256" s="91">
        <v>0.17100000000000001</v>
      </c>
    </row>
    <row r="257" spans="1:5" s="1" customFormat="1" ht="13.5">
      <c r="A257" s="81"/>
      <c r="B257" s="37" t="s">
        <v>11</v>
      </c>
      <c r="C257" s="89">
        <v>1.0999999999999999E-2</v>
      </c>
      <c r="D257" s="90">
        <f t="shared" si="28"/>
        <v>0</v>
      </c>
      <c r="E257" s="91">
        <v>1.0999999999999999E-2</v>
      </c>
    </row>
    <row r="258" spans="1:5" s="1" customFormat="1" ht="13.5">
      <c r="A258" s="81"/>
      <c r="B258" s="37" t="s">
        <v>13</v>
      </c>
      <c r="C258" s="89">
        <v>0</v>
      </c>
      <c r="D258" s="90">
        <f t="shared" si="28"/>
        <v>3.3000000000000002E-2</v>
      </c>
      <c r="E258" s="91">
        <v>3.3000000000000002E-2</v>
      </c>
    </row>
    <row r="259" spans="1:5" s="1" customFormat="1" ht="13.5">
      <c r="A259" s="81"/>
      <c r="B259" s="37" t="s">
        <v>14</v>
      </c>
      <c r="C259" s="89">
        <v>7.0000000000000001E-3</v>
      </c>
      <c r="D259" s="90">
        <f t="shared" si="28"/>
        <v>2.6000000000000002E-2</v>
      </c>
      <c r="E259" s="91">
        <v>3.3000000000000002E-2</v>
      </c>
    </row>
    <row r="260" spans="1:5" s="1" customFormat="1" ht="13.5">
      <c r="A260" s="81"/>
      <c r="B260" s="37" t="s">
        <v>15</v>
      </c>
      <c r="C260" s="89">
        <v>4.0000000000000001E-3</v>
      </c>
      <c r="D260" s="90">
        <f t="shared" si="28"/>
        <v>4.7E-2</v>
      </c>
      <c r="E260" s="91">
        <v>5.0999999999999997E-2</v>
      </c>
    </row>
    <row r="261" spans="1:5" s="1" customFormat="1" ht="13.5">
      <c r="A261" s="81"/>
      <c r="B261" s="37" t="s">
        <v>16</v>
      </c>
      <c r="C261" s="89">
        <v>0</v>
      </c>
      <c r="D261" s="90">
        <f t="shared" si="28"/>
        <v>4.7E-2</v>
      </c>
      <c r="E261" s="91">
        <v>4.7E-2</v>
      </c>
    </row>
    <row r="262" spans="1:5" s="1" customFormat="1" ht="13.5">
      <c r="A262" s="81"/>
      <c r="B262" s="37" t="s">
        <v>21</v>
      </c>
      <c r="C262" s="89">
        <v>0</v>
      </c>
      <c r="D262" s="90">
        <f t="shared" si="28"/>
        <v>7.0000000000000001E-3</v>
      </c>
      <c r="E262" s="91">
        <v>7.0000000000000001E-3</v>
      </c>
    </row>
    <row r="263" spans="1:5" s="1" customFormat="1" ht="13.5">
      <c r="A263" s="81"/>
      <c r="B263" s="37" t="s">
        <v>17</v>
      </c>
      <c r="C263" s="89">
        <v>2.5000000000000001E-2</v>
      </c>
      <c r="D263" s="90">
        <f t="shared" si="28"/>
        <v>6.6000000000000003E-2</v>
      </c>
      <c r="E263" s="91">
        <v>9.0999999999999998E-2</v>
      </c>
    </row>
    <row r="264" spans="1:5" s="1" customFormat="1" ht="13.5">
      <c r="A264" s="81"/>
      <c r="B264" s="37" t="s">
        <v>18</v>
      </c>
      <c r="C264" s="89">
        <v>4.0000000000000001E-3</v>
      </c>
      <c r="D264" s="90">
        <f t="shared" si="28"/>
        <v>3.0000000000000001E-3</v>
      </c>
      <c r="E264" s="91">
        <v>7.0000000000000001E-3</v>
      </c>
    </row>
    <row r="265" spans="1:5" s="1" customFormat="1" ht="13.5">
      <c r="A265" s="81"/>
      <c r="B265" s="37" t="s">
        <v>19</v>
      </c>
      <c r="C265" s="89">
        <v>0</v>
      </c>
      <c r="D265" s="90">
        <f t="shared" si="28"/>
        <v>4.0000000000000001E-3</v>
      </c>
      <c r="E265" s="91">
        <v>4.0000000000000001E-3</v>
      </c>
    </row>
    <row r="266" spans="1:5" s="1" customFormat="1" ht="13.5">
      <c r="A266" s="81"/>
      <c r="B266" s="37" t="s">
        <v>65</v>
      </c>
      <c r="C266" s="89">
        <v>0</v>
      </c>
      <c r="D266" s="90">
        <f t="shared" si="28"/>
        <v>0.218</v>
      </c>
      <c r="E266" s="91">
        <v>0.218</v>
      </c>
    </row>
    <row r="267" spans="1:5" s="1" customFormat="1" ht="13.5">
      <c r="A267" s="81"/>
      <c r="B267" s="37" t="s">
        <v>20</v>
      </c>
      <c r="C267" s="89">
        <v>0</v>
      </c>
      <c r="D267" s="90">
        <f t="shared" si="28"/>
        <v>2.1999999999999999E-2</v>
      </c>
      <c r="E267" s="91">
        <v>2.1999999999999999E-2</v>
      </c>
    </row>
    <row r="268" spans="1:5" s="1" customFormat="1" ht="13.5">
      <c r="A268" s="81"/>
      <c r="B268" s="37" t="s">
        <v>7</v>
      </c>
      <c r="C268" s="89">
        <v>7.0000000000000001E-3</v>
      </c>
      <c r="D268" s="90">
        <f t="shared" si="28"/>
        <v>4.3999999999999997E-2</v>
      </c>
      <c r="E268" s="91">
        <v>5.0999999999999997E-2</v>
      </c>
    </row>
    <row r="269" spans="1:5" s="1" customFormat="1" ht="13.5">
      <c r="A269" s="81"/>
      <c r="B269" s="37" t="s">
        <v>3</v>
      </c>
      <c r="C269" s="89">
        <v>4.0000000000000001E-3</v>
      </c>
      <c r="D269" s="90">
        <f t="shared" si="28"/>
        <v>1.7999999999999999E-2</v>
      </c>
      <c r="E269" s="91">
        <v>2.1999999999999999E-2</v>
      </c>
    </row>
    <row r="270" spans="1:5" s="1" customFormat="1" ht="13.5">
      <c r="A270" s="81"/>
      <c r="B270" s="37" t="s">
        <v>165</v>
      </c>
      <c r="C270" s="89">
        <v>2.9000000000000001E-2</v>
      </c>
      <c r="D270" s="90">
        <f t="shared" si="28"/>
        <v>4.0000000000000001E-3</v>
      </c>
      <c r="E270" s="91">
        <v>3.3000000000000002E-2</v>
      </c>
    </row>
    <row r="271" spans="1:5" s="1" customFormat="1" ht="13.5">
      <c r="A271" s="81"/>
      <c r="B271" s="46"/>
      <c r="C271" s="189"/>
      <c r="D271" s="190"/>
      <c r="E271" s="191"/>
    </row>
    <row r="272" spans="1:5" s="1" customFormat="1" ht="14.25" thickBot="1">
      <c r="A272" s="82"/>
      <c r="B272" s="24" t="s">
        <v>22</v>
      </c>
      <c r="C272" s="92">
        <v>0.14499999999999999</v>
      </c>
      <c r="D272" s="93">
        <f>E272-C272</f>
        <v>0.85499999999999998</v>
      </c>
      <c r="E272" s="94">
        <v>1</v>
      </c>
    </row>
    <row r="273" spans="1:7" s="1" customFormat="1" ht="12"/>
    <row r="274" spans="1:7" s="1" customFormat="1" ht="12"/>
    <row r="275" spans="1:7" s="1" customFormat="1" ht="12">
      <c r="A275" s="1">
        <v>2010</v>
      </c>
    </row>
    <row r="276" spans="1:7" s="1" customFormat="1" ht="13.9" customHeight="1">
      <c r="A276" s="411"/>
      <c r="B276" s="412"/>
      <c r="C276" s="677" t="s">
        <v>118</v>
      </c>
      <c r="D276" s="677"/>
      <c r="E276" s="677"/>
      <c r="F276" s="678"/>
    </row>
    <row r="277" spans="1:7" s="1" customFormat="1" ht="12.75">
      <c r="A277" s="413"/>
      <c r="B277" s="259"/>
      <c r="C277" s="679" t="s">
        <v>63</v>
      </c>
      <c r="D277" s="679"/>
      <c r="E277" s="679"/>
      <c r="F277" s="680"/>
    </row>
    <row r="278" spans="1:7" s="1" customFormat="1" ht="12.75">
      <c r="A278" s="414"/>
      <c r="B278" s="415"/>
      <c r="C278" s="416" t="s">
        <v>114</v>
      </c>
      <c r="D278" s="416" t="s">
        <v>57</v>
      </c>
      <c r="E278" s="416" t="s">
        <v>115</v>
      </c>
      <c r="F278" s="417" t="s">
        <v>58</v>
      </c>
    </row>
    <row r="279" spans="1:7" s="1" customFormat="1" ht="13.15" customHeight="1">
      <c r="A279" s="418" t="s">
        <v>23</v>
      </c>
      <c r="B279" s="419" t="s">
        <v>1</v>
      </c>
      <c r="C279" s="420">
        <f>L7</f>
        <v>4</v>
      </c>
      <c r="D279" s="421">
        <f>C279/$U$38</f>
        <v>1.6736401673640166E-2</v>
      </c>
      <c r="E279" s="420">
        <f>$U7-L7</f>
        <v>2</v>
      </c>
      <c r="F279" s="421">
        <f>E279/$U$38</f>
        <v>8.368200836820083E-3</v>
      </c>
      <c r="G279" s="175"/>
    </row>
    <row r="280" spans="1:7" s="1" customFormat="1" ht="13.15" customHeight="1">
      <c r="A280" s="422"/>
      <c r="B280" s="71" t="s">
        <v>2</v>
      </c>
      <c r="C280" s="70">
        <f t="shared" ref="C280:C308" si="29">L8</f>
        <v>0</v>
      </c>
      <c r="D280" s="159">
        <f t="shared" ref="D280:D308" si="30">C280/$U$38</f>
        <v>0</v>
      </c>
      <c r="E280" s="70">
        <f t="shared" ref="E280:E308" si="31">$U8-L8</f>
        <v>9</v>
      </c>
      <c r="F280" s="159">
        <f t="shared" ref="F280:F308" si="32">E280/$U$38</f>
        <v>3.7656903765690378E-2</v>
      </c>
      <c r="G280" s="175"/>
    </row>
    <row r="281" spans="1:7" s="1" customFormat="1" ht="13.15" customHeight="1">
      <c r="A281" s="422"/>
      <c r="B281" s="71" t="s">
        <v>45</v>
      </c>
      <c r="C281" s="70">
        <f t="shared" si="29"/>
        <v>0</v>
      </c>
      <c r="D281" s="159">
        <f t="shared" si="30"/>
        <v>0</v>
      </c>
      <c r="E281" s="70">
        <f t="shared" si="31"/>
        <v>2</v>
      </c>
      <c r="F281" s="159">
        <f t="shared" si="32"/>
        <v>8.368200836820083E-3</v>
      </c>
      <c r="G281" s="175"/>
    </row>
    <row r="282" spans="1:7" s="1" customFormat="1" ht="13.15" customHeight="1">
      <c r="A282" s="422"/>
      <c r="B282" s="71" t="s">
        <v>46</v>
      </c>
      <c r="C282" s="70">
        <f t="shared" si="29"/>
        <v>6</v>
      </c>
      <c r="D282" s="159">
        <f t="shared" si="30"/>
        <v>2.5104602510460251E-2</v>
      </c>
      <c r="E282" s="70">
        <f t="shared" si="31"/>
        <v>0</v>
      </c>
      <c r="F282" s="159">
        <f t="shared" si="32"/>
        <v>0</v>
      </c>
      <c r="G282" s="175"/>
    </row>
    <row r="283" spans="1:7" s="1" customFormat="1" ht="13.15" customHeight="1">
      <c r="A283" s="422"/>
      <c r="B283" s="71" t="s">
        <v>12</v>
      </c>
      <c r="C283" s="70">
        <f t="shared" si="29"/>
        <v>1</v>
      </c>
      <c r="D283" s="159">
        <f t="shared" si="30"/>
        <v>4.1841004184100415E-3</v>
      </c>
      <c r="E283" s="70">
        <f t="shared" si="31"/>
        <v>10</v>
      </c>
      <c r="F283" s="159">
        <f t="shared" si="32"/>
        <v>4.1841004184100417E-2</v>
      </c>
      <c r="G283" s="175"/>
    </row>
    <row r="284" spans="1:7" s="1" customFormat="1" ht="13.15" customHeight="1">
      <c r="A284" s="422"/>
      <c r="B284" s="71" t="s">
        <v>4</v>
      </c>
      <c r="C284" s="70">
        <f t="shared" si="29"/>
        <v>2</v>
      </c>
      <c r="D284" s="159">
        <f t="shared" si="30"/>
        <v>8.368200836820083E-3</v>
      </c>
      <c r="E284" s="70">
        <f t="shared" si="31"/>
        <v>3</v>
      </c>
      <c r="F284" s="159">
        <f t="shared" si="32"/>
        <v>1.2552301255230125E-2</v>
      </c>
      <c r="G284" s="175"/>
    </row>
    <row r="285" spans="1:7" s="1" customFormat="1" ht="13.15" customHeight="1">
      <c r="A285" s="422"/>
      <c r="B285" s="71" t="s">
        <v>6</v>
      </c>
      <c r="C285" s="70">
        <f t="shared" si="29"/>
        <v>0</v>
      </c>
      <c r="D285" s="159">
        <f t="shared" si="30"/>
        <v>0</v>
      </c>
      <c r="E285" s="70">
        <f t="shared" si="31"/>
        <v>6</v>
      </c>
      <c r="F285" s="159">
        <f t="shared" si="32"/>
        <v>2.5104602510460251E-2</v>
      </c>
      <c r="G285" s="175"/>
    </row>
    <row r="286" spans="1:7" s="1" customFormat="1" ht="13.15" customHeight="1">
      <c r="A286" s="422"/>
      <c r="B286" s="71" t="s">
        <v>8</v>
      </c>
      <c r="C286" s="70">
        <f t="shared" si="29"/>
        <v>0</v>
      </c>
      <c r="D286" s="159">
        <f t="shared" si="30"/>
        <v>0</v>
      </c>
      <c r="E286" s="70">
        <f t="shared" si="31"/>
        <v>0</v>
      </c>
      <c r="F286" s="159">
        <f t="shared" si="32"/>
        <v>0</v>
      </c>
      <c r="G286" s="175"/>
    </row>
    <row r="287" spans="1:7" s="1" customFormat="1" ht="13.15" customHeight="1">
      <c r="A287" s="422"/>
      <c r="B287" s="71" t="s">
        <v>9</v>
      </c>
      <c r="C287" s="70">
        <f t="shared" si="29"/>
        <v>1</v>
      </c>
      <c r="D287" s="159">
        <f t="shared" si="30"/>
        <v>4.1841004184100415E-3</v>
      </c>
      <c r="E287" s="70">
        <f t="shared" si="31"/>
        <v>0</v>
      </c>
      <c r="F287" s="159">
        <f t="shared" si="32"/>
        <v>0</v>
      </c>
      <c r="G287" s="175"/>
    </row>
    <row r="288" spans="1:7" s="1" customFormat="1" ht="13.15" customHeight="1">
      <c r="A288" s="422"/>
      <c r="B288" s="71" t="s">
        <v>10</v>
      </c>
      <c r="C288" s="70">
        <f t="shared" si="29"/>
        <v>6</v>
      </c>
      <c r="D288" s="159">
        <f t="shared" si="30"/>
        <v>2.5104602510460251E-2</v>
      </c>
      <c r="E288" s="70">
        <f t="shared" si="31"/>
        <v>3</v>
      </c>
      <c r="F288" s="159">
        <f t="shared" si="32"/>
        <v>1.2552301255230125E-2</v>
      </c>
      <c r="G288" s="175"/>
    </row>
    <row r="289" spans="1:7" s="1" customFormat="1" ht="13.15" customHeight="1">
      <c r="A289" s="422"/>
      <c r="B289" s="71" t="s">
        <v>47</v>
      </c>
      <c r="C289" s="70">
        <f t="shared" si="29"/>
        <v>1</v>
      </c>
      <c r="D289" s="159">
        <f t="shared" si="30"/>
        <v>4.1841004184100415E-3</v>
      </c>
      <c r="E289" s="70">
        <f t="shared" si="31"/>
        <v>9</v>
      </c>
      <c r="F289" s="159">
        <f t="shared" si="32"/>
        <v>3.7656903765690378E-2</v>
      </c>
      <c r="G289" s="175"/>
    </row>
    <row r="290" spans="1:7" s="1" customFormat="1" ht="13.15" customHeight="1">
      <c r="A290" s="422"/>
      <c r="B290" s="71" t="s">
        <v>5</v>
      </c>
      <c r="C290" s="70">
        <f t="shared" si="29"/>
        <v>9</v>
      </c>
      <c r="D290" s="159">
        <f t="shared" si="30"/>
        <v>3.7656903765690378E-2</v>
      </c>
      <c r="E290" s="70">
        <f t="shared" si="31"/>
        <v>18</v>
      </c>
      <c r="F290" s="159">
        <f t="shared" si="32"/>
        <v>7.5313807531380755E-2</v>
      </c>
      <c r="G290" s="175"/>
    </row>
    <row r="291" spans="1:7" s="1" customFormat="1" ht="13.15" customHeight="1">
      <c r="A291" s="422"/>
      <c r="B291" s="71" t="s">
        <v>11</v>
      </c>
      <c r="C291" s="70">
        <f t="shared" si="29"/>
        <v>0</v>
      </c>
      <c r="D291" s="159">
        <f t="shared" si="30"/>
        <v>0</v>
      </c>
      <c r="E291" s="70">
        <f t="shared" si="31"/>
        <v>1</v>
      </c>
      <c r="F291" s="159">
        <f t="shared" si="32"/>
        <v>4.1841004184100415E-3</v>
      </c>
      <c r="G291" s="175"/>
    </row>
    <row r="292" spans="1:7" s="1" customFormat="1" ht="13.15" customHeight="1">
      <c r="A292" s="422"/>
      <c r="B292" s="71" t="s">
        <v>13</v>
      </c>
      <c r="C292" s="70">
        <f t="shared" si="29"/>
        <v>0</v>
      </c>
      <c r="D292" s="159">
        <f t="shared" si="30"/>
        <v>0</v>
      </c>
      <c r="E292" s="70">
        <f t="shared" si="31"/>
        <v>14</v>
      </c>
      <c r="F292" s="159">
        <f t="shared" si="32"/>
        <v>5.8577405857740586E-2</v>
      </c>
      <c r="G292" s="175"/>
    </row>
    <row r="293" spans="1:7" s="1" customFormat="1" ht="13.15" customHeight="1">
      <c r="A293" s="422"/>
      <c r="B293" s="71" t="s">
        <v>14</v>
      </c>
      <c r="C293" s="70">
        <f t="shared" si="29"/>
        <v>3</v>
      </c>
      <c r="D293" s="159">
        <f t="shared" si="30"/>
        <v>1.2552301255230125E-2</v>
      </c>
      <c r="E293" s="70">
        <f t="shared" si="31"/>
        <v>4</v>
      </c>
      <c r="F293" s="159">
        <f t="shared" si="32"/>
        <v>1.6736401673640166E-2</v>
      </c>
      <c r="G293" s="175"/>
    </row>
    <row r="294" spans="1:7" s="1" customFormat="1" ht="13.15" customHeight="1">
      <c r="A294" s="422"/>
      <c r="B294" s="71" t="s">
        <v>15</v>
      </c>
      <c r="C294" s="70">
        <f t="shared" si="29"/>
        <v>3</v>
      </c>
      <c r="D294" s="159">
        <f t="shared" si="30"/>
        <v>1.2552301255230125E-2</v>
      </c>
      <c r="E294" s="70">
        <f t="shared" si="31"/>
        <v>39</v>
      </c>
      <c r="F294" s="159">
        <f t="shared" si="32"/>
        <v>0.16317991631799164</v>
      </c>
      <c r="G294" s="175"/>
    </row>
    <row r="295" spans="1:7" s="1" customFormat="1" ht="13.15" customHeight="1">
      <c r="A295" s="422"/>
      <c r="B295" s="71" t="s">
        <v>48</v>
      </c>
      <c r="C295" s="70">
        <f t="shared" si="29"/>
        <v>1</v>
      </c>
      <c r="D295" s="159">
        <f t="shared" si="30"/>
        <v>4.1841004184100415E-3</v>
      </c>
      <c r="E295" s="70">
        <f t="shared" si="31"/>
        <v>2</v>
      </c>
      <c r="F295" s="159">
        <f t="shared" si="32"/>
        <v>8.368200836820083E-3</v>
      </c>
      <c r="G295" s="175"/>
    </row>
    <row r="296" spans="1:7" s="1" customFormat="1" ht="13.15" customHeight="1">
      <c r="A296" s="422"/>
      <c r="B296" s="71" t="s">
        <v>16</v>
      </c>
      <c r="C296" s="70">
        <f t="shared" si="29"/>
        <v>0</v>
      </c>
      <c r="D296" s="159">
        <f t="shared" si="30"/>
        <v>0</v>
      </c>
      <c r="E296" s="70">
        <f t="shared" si="31"/>
        <v>1</v>
      </c>
      <c r="F296" s="159">
        <f t="shared" si="32"/>
        <v>4.1841004184100415E-3</v>
      </c>
      <c r="G296" s="175"/>
    </row>
    <row r="297" spans="1:7" s="1" customFormat="1" ht="13.15" customHeight="1">
      <c r="A297" s="422"/>
      <c r="B297" s="71" t="s">
        <v>21</v>
      </c>
      <c r="C297" s="70">
        <f t="shared" si="29"/>
        <v>0</v>
      </c>
      <c r="D297" s="159">
        <f t="shared" si="30"/>
        <v>0</v>
      </c>
      <c r="E297" s="70">
        <f t="shared" si="31"/>
        <v>1</v>
      </c>
      <c r="F297" s="159">
        <f t="shared" si="32"/>
        <v>4.1841004184100415E-3</v>
      </c>
      <c r="G297" s="175"/>
    </row>
    <row r="298" spans="1:7" s="1" customFormat="1" ht="13.15" customHeight="1">
      <c r="A298" s="422"/>
      <c r="B298" s="71" t="s">
        <v>17</v>
      </c>
      <c r="C298" s="70">
        <f t="shared" si="29"/>
        <v>4</v>
      </c>
      <c r="D298" s="159">
        <f t="shared" si="30"/>
        <v>1.6736401673640166E-2</v>
      </c>
      <c r="E298" s="70">
        <f t="shared" si="31"/>
        <v>6</v>
      </c>
      <c r="F298" s="159">
        <f t="shared" si="32"/>
        <v>2.5104602510460251E-2</v>
      </c>
      <c r="G298" s="175"/>
    </row>
    <row r="299" spans="1:7" s="1" customFormat="1" ht="13.15" customHeight="1">
      <c r="A299" s="422"/>
      <c r="B299" s="71" t="s">
        <v>18</v>
      </c>
      <c r="C299" s="70">
        <f t="shared" si="29"/>
        <v>1</v>
      </c>
      <c r="D299" s="159">
        <f t="shared" si="30"/>
        <v>4.1841004184100415E-3</v>
      </c>
      <c r="E299" s="70">
        <f t="shared" si="31"/>
        <v>5</v>
      </c>
      <c r="F299" s="159">
        <f t="shared" si="32"/>
        <v>2.0920502092050208E-2</v>
      </c>
      <c r="G299" s="175"/>
    </row>
    <row r="300" spans="1:7" s="1" customFormat="1" ht="13.15" customHeight="1">
      <c r="A300" s="422"/>
      <c r="B300" s="71" t="s">
        <v>19</v>
      </c>
      <c r="C300" s="70">
        <f t="shared" si="29"/>
        <v>2</v>
      </c>
      <c r="D300" s="159">
        <f t="shared" si="30"/>
        <v>8.368200836820083E-3</v>
      </c>
      <c r="E300" s="70">
        <f t="shared" si="31"/>
        <v>4</v>
      </c>
      <c r="F300" s="159">
        <f t="shared" si="32"/>
        <v>1.6736401673640166E-2</v>
      </c>
      <c r="G300" s="175"/>
    </row>
    <row r="301" spans="1:7" s="1" customFormat="1" ht="13.15" customHeight="1">
      <c r="A301" s="422"/>
      <c r="B301" s="71" t="s">
        <v>49</v>
      </c>
      <c r="C301" s="70">
        <f t="shared" si="29"/>
        <v>1</v>
      </c>
      <c r="D301" s="159">
        <f t="shared" si="30"/>
        <v>4.1841004184100415E-3</v>
      </c>
      <c r="E301" s="70">
        <f t="shared" si="31"/>
        <v>8</v>
      </c>
      <c r="F301" s="159">
        <f t="shared" si="32"/>
        <v>3.3472803347280332E-2</v>
      </c>
      <c r="G301" s="175"/>
    </row>
    <row r="302" spans="1:7" s="1" customFormat="1" ht="13.15" customHeight="1">
      <c r="A302" s="422"/>
      <c r="B302" s="71" t="s">
        <v>50</v>
      </c>
      <c r="C302" s="70">
        <f t="shared" si="29"/>
        <v>2</v>
      </c>
      <c r="D302" s="159">
        <f t="shared" si="30"/>
        <v>8.368200836820083E-3</v>
      </c>
      <c r="E302" s="70">
        <f t="shared" si="31"/>
        <v>7</v>
      </c>
      <c r="F302" s="159">
        <f t="shared" si="32"/>
        <v>2.9288702928870293E-2</v>
      </c>
      <c r="G302" s="175"/>
    </row>
    <row r="303" spans="1:7" s="1" customFormat="1" ht="13.15" customHeight="1">
      <c r="A303" s="422"/>
      <c r="B303" s="71" t="s">
        <v>44</v>
      </c>
      <c r="C303" s="70">
        <f t="shared" si="29"/>
        <v>0</v>
      </c>
      <c r="D303" s="159">
        <f t="shared" si="30"/>
        <v>0</v>
      </c>
      <c r="E303" s="70">
        <f t="shared" si="31"/>
        <v>2</v>
      </c>
      <c r="F303" s="159">
        <f t="shared" si="32"/>
        <v>8.368200836820083E-3</v>
      </c>
      <c r="G303" s="175"/>
    </row>
    <row r="304" spans="1:7" s="1" customFormat="1" ht="13.15" customHeight="1">
      <c r="A304" s="422"/>
      <c r="B304" s="71" t="s">
        <v>20</v>
      </c>
      <c r="C304" s="70">
        <f t="shared" si="29"/>
        <v>0</v>
      </c>
      <c r="D304" s="159">
        <f t="shared" si="30"/>
        <v>0</v>
      </c>
      <c r="E304" s="70">
        <f t="shared" si="31"/>
        <v>3</v>
      </c>
      <c r="F304" s="159">
        <f t="shared" si="32"/>
        <v>1.2552301255230125E-2</v>
      </c>
      <c r="G304" s="175"/>
    </row>
    <row r="305" spans="1:7" s="1" customFormat="1" ht="13.15" customHeight="1">
      <c r="A305" s="422"/>
      <c r="B305" s="71" t="s">
        <v>7</v>
      </c>
      <c r="C305" s="70">
        <f t="shared" si="29"/>
        <v>3</v>
      </c>
      <c r="D305" s="159">
        <f t="shared" si="30"/>
        <v>1.2552301255230125E-2</v>
      </c>
      <c r="E305" s="70">
        <f t="shared" si="31"/>
        <v>6</v>
      </c>
      <c r="F305" s="159">
        <f t="shared" si="32"/>
        <v>2.5104602510460251E-2</v>
      </c>
      <c r="G305" s="175"/>
    </row>
    <row r="306" spans="1:7" s="1" customFormat="1" ht="13.15" customHeight="1">
      <c r="A306" s="422"/>
      <c r="B306" s="71" t="s">
        <v>29</v>
      </c>
      <c r="C306" s="70">
        <f t="shared" si="29"/>
        <v>0</v>
      </c>
      <c r="D306" s="159">
        <f t="shared" si="30"/>
        <v>0</v>
      </c>
      <c r="E306" s="70">
        <f t="shared" si="31"/>
        <v>7</v>
      </c>
      <c r="F306" s="159">
        <f t="shared" si="32"/>
        <v>2.9288702928870293E-2</v>
      </c>
      <c r="G306" s="175"/>
    </row>
    <row r="307" spans="1:7" s="1" customFormat="1" ht="13.15" customHeight="1">
      <c r="A307" s="422"/>
      <c r="B307" s="71" t="s">
        <v>3</v>
      </c>
      <c r="C307" s="70">
        <f t="shared" si="29"/>
        <v>0</v>
      </c>
      <c r="D307" s="159">
        <f t="shared" si="30"/>
        <v>0</v>
      </c>
      <c r="E307" s="70">
        <f t="shared" si="31"/>
        <v>5</v>
      </c>
      <c r="F307" s="159">
        <f t="shared" si="32"/>
        <v>2.0920502092050208E-2</v>
      </c>
      <c r="G307" s="175"/>
    </row>
    <row r="308" spans="1:7" s="1" customFormat="1" ht="13.15" customHeight="1">
      <c r="A308" s="422"/>
      <c r="B308" s="71" t="s">
        <v>165</v>
      </c>
      <c r="C308" s="70">
        <f t="shared" si="29"/>
        <v>5</v>
      </c>
      <c r="D308" s="159">
        <f t="shared" si="30"/>
        <v>2.0920502092050208E-2</v>
      </c>
      <c r="E308" s="70">
        <f t="shared" si="31"/>
        <v>7</v>
      </c>
      <c r="F308" s="159">
        <f t="shared" si="32"/>
        <v>2.9288702928870293E-2</v>
      </c>
      <c r="G308" s="175"/>
    </row>
    <row r="309" spans="1:7" s="1" customFormat="1" ht="12.75">
      <c r="A309" s="423"/>
      <c r="B309" s="110"/>
      <c r="C309" s="70"/>
      <c r="D309" s="159"/>
      <c r="E309" s="70"/>
      <c r="F309" s="159"/>
    </row>
    <row r="310" spans="1:7" s="1" customFormat="1" ht="12.75">
      <c r="A310" s="424"/>
      <c r="B310" s="111" t="s">
        <v>22</v>
      </c>
      <c r="C310" s="70">
        <f>SUM(C279:C309)</f>
        <v>55</v>
      </c>
      <c r="D310" s="159"/>
      <c r="E310" s="70">
        <f>SUM(H277)</f>
        <v>0</v>
      </c>
      <c r="F310" s="159"/>
    </row>
    <row r="311" spans="1:7" s="1" customFormat="1" ht="12"/>
    <row r="312" spans="1:7" s="1" customFormat="1" ht="12"/>
    <row r="313" spans="1:7" s="1" customFormat="1" ht="12.75" thickBot="1">
      <c r="A313" s="1">
        <v>2005</v>
      </c>
    </row>
    <row r="314" spans="1:7" s="1" customFormat="1" ht="13.5" thickBot="1">
      <c r="A314" s="73"/>
      <c r="B314" s="73"/>
      <c r="C314" s="638" t="s">
        <v>118</v>
      </c>
      <c r="D314" s="638"/>
      <c r="E314" s="639"/>
    </row>
    <row r="315" spans="1:7" s="1" customFormat="1" ht="13.5" thickBot="1">
      <c r="A315" s="74"/>
      <c r="B315" s="74"/>
      <c r="C315" s="638" t="s">
        <v>63</v>
      </c>
      <c r="D315" s="638"/>
      <c r="E315" s="638"/>
    </row>
    <row r="316" spans="1:7" s="1" customFormat="1" ht="13.5" thickBot="1">
      <c r="A316" s="74"/>
      <c r="B316" s="74"/>
      <c r="C316" s="83" t="s">
        <v>57</v>
      </c>
      <c r="D316" s="84" t="s">
        <v>58</v>
      </c>
      <c r="E316" s="85" t="s">
        <v>22</v>
      </c>
    </row>
    <row r="317" spans="1:7" s="1" customFormat="1" ht="13.5">
      <c r="A317" s="77" t="s">
        <v>23</v>
      </c>
      <c r="B317" s="32" t="s">
        <v>1</v>
      </c>
      <c r="C317" s="86">
        <v>1.0999999999999999E-2</v>
      </c>
      <c r="D317" s="87">
        <f t="shared" ref="D317:D339" si="33">E317-C317</f>
        <v>1.4000000000000002E-2</v>
      </c>
      <c r="E317" s="88">
        <v>2.5000000000000001E-2</v>
      </c>
    </row>
    <row r="318" spans="1:7" s="1" customFormat="1" ht="13.5">
      <c r="A318" s="81"/>
      <c r="B318" s="37" t="s">
        <v>2</v>
      </c>
      <c r="C318" s="89">
        <v>0</v>
      </c>
      <c r="D318" s="90">
        <f t="shared" si="33"/>
        <v>7.0000000000000001E-3</v>
      </c>
      <c r="E318" s="91">
        <v>7.0000000000000001E-3</v>
      </c>
    </row>
    <row r="319" spans="1:7" s="1" customFormat="1" ht="13.5">
      <c r="A319" s="81"/>
      <c r="B319" s="37" t="s">
        <v>12</v>
      </c>
      <c r="C319" s="89">
        <v>7.0000000000000001E-3</v>
      </c>
      <c r="D319" s="90">
        <f t="shared" si="33"/>
        <v>8.0000000000000002E-3</v>
      </c>
      <c r="E319" s="91">
        <v>1.4999999999999999E-2</v>
      </c>
    </row>
    <row r="320" spans="1:7" s="1" customFormat="1" ht="13.5">
      <c r="A320" s="81"/>
      <c r="B320" s="37" t="s">
        <v>4</v>
      </c>
      <c r="C320" s="89">
        <v>1.0999999999999999E-2</v>
      </c>
      <c r="D320" s="90">
        <f t="shared" si="33"/>
        <v>5.1000000000000004E-2</v>
      </c>
      <c r="E320" s="91">
        <v>6.2E-2</v>
      </c>
    </row>
    <row r="321" spans="1:5" s="1" customFormat="1" ht="13.5">
      <c r="A321" s="81"/>
      <c r="B321" s="37" t="s">
        <v>6</v>
      </c>
      <c r="C321" s="89">
        <v>1.0999999999999999E-2</v>
      </c>
      <c r="D321" s="90">
        <f t="shared" si="33"/>
        <v>2.4999999999999998E-2</v>
      </c>
      <c r="E321" s="91">
        <v>3.5999999999999997E-2</v>
      </c>
    </row>
    <row r="322" spans="1:5" s="1" customFormat="1" ht="13.5">
      <c r="A322" s="81"/>
      <c r="B322" s="37" t="s">
        <v>8</v>
      </c>
      <c r="C322" s="89">
        <v>0</v>
      </c>
      <c r="D322" s="90">
        <f t="shared" si="33"/>
        <v>0</v>
      </c>
      <c r="E322" s="91">
        <v>0</v>
      </c>
    </row>
    <row r="323" spans="1:5" s="1" customFormat="1" ht="13.5">
      <c r="A323" s="81"/>
      <c r="B323" s="37" t="s">
        <v>9</v>
      </c>
      <c r="C323" s="89">
        <v>4.0000000000000001E-3</v>
      </c>
      <c r="D323" s="90">
        <f t="shared" si="33"/>
        <v>6.9999999999999993E-3</v>
      </c>
      <c r="E323" s="91">
        <v>1.0999999999999999E-2</v>
      </c>
    </row>
    <row r="324" spans="1:5" s="1" customFormat="1" ht="13.5">
      <c r="A324" s="81"/>
      <c r="B324" s="37" t="s">
        <v>10</v>
      </c>
      <c r="C324" s="89">
        <v>3.3000000000000002E-2</v>
      </c>
      <c r="D324" s="90">
        <f t="shared" si="33"/>
        <v>1.0999999999999996E-2</v>
      </c>
      <c r="E324" s="91">
        <v>4.3999999999999997E-2</v>
      </c>
    </row>
    <row r="325" spans="1:5" s="1" customFormat="1" ht="13.5">
      <c r="A325" s="81"/>
      <c r="B325" s="37" t="s">
        <v>5</v>
      </c>
      <c r="C325" s="89">
        <v>4.7E-2</v>
      </c>
      <c r="D325" s="90">
        <f t="shared" si="33"/>
        <v>0.12400000000000001</v>
      </c>
      <c r="E325" s="91">
        <v>0.17100000000000001</v>
      </c>
    </row>
    <row r="326" spans="1:5" s="1" customFormat="1" ht="13.5">
      <c r="A326" s="81"/>
      <c r="B326" s="37" t="s">
        <v>11</v>
      </c>
      <c r="C326" s="89">
        <v>0</v>
      </c>
      <c r="D326" s="90">
        <f t="shared" si="33"/>
        <v>1.0999999999999999E-2</v>
      </c>
      <c r="E326" s="91">
        <v>1.0999999999999999E-2</v>
      </c>
    </row>
    <row r="327" spans="1:5" s="1" customFormat="1" ht="13.5">
      <c r="A327" s="81"/>
      <c r="B327" s="37" t="s">
        <v>13</v>
      </c>
      <c r="C327" s="89">
        <v>4.0000000000000001E-3</v>
      </c>
      <c r="D327" s="90">
        <f t="shared" si="33"/>
        <v>2.9000000000000001E-2</v>
      </c>
      <c r="E327" s="91">
        <v>3.3000000000000002E-2</v>
      </c>
    </row>
    <row r="328" spans="1:5" s="1" customFormat="1" ht="13.5">
      <c r="A328" s="81"/>
      <c r="B328" s="37" t="s">
        <v>14</v>
      </c>
      <c r="C328" s="89">
        <v>1.4999999999999999E-2</v>
      </c>
      <c r="D328" s="90">
        <f t="shared" si="33"/>
        <v>1.8000000000000002E-2</v>
      </c>
      <c r="E328" s="91">
        <v>3.3000000000000002E-2</v>
      </c>
    </row>
    <row r="329" spans="1:5" s="1" customFormat="1" ht="13.5">
      <c r="A329" s="81"/>
      <c r="B329" s="37" t="s">
        <v>15</v>
      </c>
      <c r="C329" s="89">
        <v>7.0000000000000001E-3</v>
      </c>
      <c r="D329" s="90">
        <f t="shared" si="33"/>
        <v>4.3999999999999997E-2</v>
      </c>
      <c r="E329" s="91">
        <v>5.0999999999999997E-2</v>
      </c>
    </row>
    <row r="330" spans="1:5" s="1" customFormat="1" ht="13.5">
      <c r="A330" s="81"/>
      <c r="B330" s="37" t="s">
        <v>16</v>
      </c>
      <c r="C330" s="89">
        <v>0</v>
      </c>
      <c r="D330" s="90">
        <f t="shared" si="33"/>
        <v>4.7E-2</v>
      </c>
      <c r="E330" s="91">
        <v>4.7E-2</v>
      </c>
    </row>
    <row r="331" spans="1:5" s="1" customFormat="1" ht="13.5">
      <c r="A331" s="81"/>
      <c r="B331" s="37" t="s">
        <v>21</v>
      </c>
      <c r="C331" s="89">
        <v>0</v>
      </c>
      <c r="D331" s="90">
        <f t="shared" si="33"/>
        <v>7.0000000000000001E-3</v>
      </c>
      <c r="E331" s="91">
        <v>7.0000000000000001E-3</v>
      </c>
    </row>
    <row r="332" spans="1:5" s="1" customFormat="1" ht="13.5">
      <c r="A332" s="81"/>
      <c r="B332" s="37" t="s">
        <v>17</v>
      </c>
      <c r="C332" s="89">
        <v>1.7999999999999999E-2</v>
      </c>
      <c r="D332" s="90">
        <f t="shared" si="33"/>
        <v>7.2999999999999995E-2</v>
      </c>
      <c r="E332" s="91">
        <v>9.0999999999999998E-2</v>
      </c>
    </row>
    <row r="333" spans="1:5" s="1" customFormat="1" ht="13.5">
      <c r="A333" s="81"/>
      <c r="B333" s="37" t="s">
        <v>18</v>
      </c>
      <c r="C333" s="89">
        <v>0</v>
      </c>
      <c r="D333" s="90">
        <f t="shared" si="33"/>
        <v>7.0000000000000001E-3</v>
      </c>
      <c r="E333" s="91">
        <v>7.0000000000000001E-3</v>
      </c>
    </row>
    <row r="334" spans="1:5" s="1" customFormat="1" ht="13.5">
      <c r="A334" s="81"/>
      <c r="B334" s="37" t="s">
        <v>19</v>
      </c>
      <c r="C334" s="89">
        <v>0</v>
      </c>
      <c r="D334" s="90">
        <f t="shared" si="33"/>
        <v>4.0000000000000001E-3</v>
      </c>
      <c r="E334" s="91">
        <v>4.0000000000000001E-3</v>
      </c>
    </row>
    <row r="335" spans="1:5" s="1" customFormat="1" ht="13.5">
      <c r="A335" s="81"/>
      <c r="B335" s="37" t="s">
        <v>65</v>
      </c>
      <c r="C335" s="89">
        <v>4.0000000000000001E-3</v>
      </c>
      <c r="D335" s="90">
        <f t="shared" si="33"/>
        <v>0.214</v>
      </c>
      <c r="E335" s="91">
        <v>0.218</v>
      </c>
    </row>
    <row r="336" spans="1:5" s="1" customFormat="1" ht="13.5">
      <c r="A336" s="81"/>
      <c r="B336" s="37" t="s">
        <v>20</v>
      </c>
      <c r="C336" s="89">
        <v>4.0000000000000001E-3</v>
      </c>
      <c r="D336" s="90">
        <f t="shared" si="33"/>
        <v>1.7999999999999999E-2</v>
      </c>
      <c r="E336" s="91">
        <v>2.1999999999999999E-2</v>
      </c>
    </row>
    <row r="337" spans="1:7" s="1" customFormat="1" ht="13.5">
      <c r="A337" s="81"/>
      <c r="B337" s="37" t="s">
        <v>7</v>
      </c>
      <c r="C337" s="89">
        <v>7.0000000000000001E-3</v>
      </c>
      <c r="D337" s="90">
        <f t="shared" si="33"/>
        <v>4.3999999999999997E-2</v>
      </c>
      <c r="E337" s="91">
        <v>5.0999999999999997E-2</v>
      </c>
    </row>
    <row r="338" spans="1:7" s="1" customFormat="1" ht="13.5">
      <c r="A338" s="81"/>
      <c r="B338" s="37" t="s">
        <v>3</v>
      </c>
      <c r="C338" s="89">
        <v>7.0000000000000001E-3</v>
      </c>
      <c r="D338" s="90">
        <f t="shared" si="33"/>
        <v>1.4999999999999999E-2</v>
      </c>
      <c r="E338" s="91">
        <v>2.1999999999999999E-2</v>
      </c>
    </row>
    <row r="339" spans="1:7" s="1" customFormat="1" ht="13.5">
      <c r="A339" s="81"/>
      <c r="B339" s="37" t="s">
        <v>165</v>
      </c>
      <c r="C339" s="89">
        <v>4.0000000000000001E-3</v>
      </c>
      <c r="D339" s="90">
        <f t="shared" si="33"/>
        <v>2.9000000000000001E-2</v>
      </c>
      <c r="E339" s="91">
        <v>3.3000000000000002E-2</v>
      </c>
    </row>
    <row r="340" spans="1:7" s="1" customFormat="1" ht="13.5">
      <c r="A340" s="81"/>
      <c r="B340" s="22"/>
      <c r="C340" s="78"/>
      <c r="D340" s="79"/>
      <c r="E340" s="80"/>
    </row>
    <row r="341" spans="1:7" s="1" customFormat="1" ht="14.25" thickBot="1">
      <c r="A341" s="82"/>
      <c r="B341" s="24" t="s">
        <v>22</v>
      </c>
      <c r="C341" s="92">
        <v>0.193</v>
      </c>
      <c r="D341" s="93">
        <f>E341-C341</f>
        <v>0.80699999999999994</v>
      </c>
      <c r="E341" s="94">
        <v>1</v>
      </c>
    </row>
    <row r="342" spans="1:7" s="1" customFormat="1" ht="12">
      <c r="A342" s="1">
        <v>2010</v>
      </c>
    </row>
    <row r="343" spans="1:7" s="1" customFormat="1" ht="13.9" customHeight="1">
      <c r="A343" s="411"/>
      <c r="B343" s="412"/>
      <c r="C343" s="677" t="s">
        <v>119</v>
      </c>
      <c r="D343" s="677"/>
      <c r="E343" s="677"/>
      <c r="F343" s="678"/>
    </row>
    <row r="344" spans="1:7" s="1" customFormat="1" ht="12.75">
      <c r="A344" s="413"/>
      <c r="B344" s="259"/>
      <c r="C344" s="679" t="s">
        <v>63</v>
      </c>
      <c r="D344" s="679"/>
      <c r="E344" s="679"/>
      <c r="F344" s="680"/>
    </row>
    <row r="345" spans="1:7" s="1" customFormat="1" ht="12.75">
      <c r="A345" s="414"/>
      <c r="B345" s="415"/>
      <c r="C345" s="416" t="s">
        <v>114</v>
      </c>
      <c r="D345" s="416" t="s">
        <v>57</v>
      </c>
      <c r="E345" s="416" t="s">
        <v>115</v>
      </c>
      <c r="F345" s="417" t="s">
        <v>58</v>
      </c>
    </row>
    <row r="346" spans="1:7" s="1" customFormat="1" ht="12">
      <c r="A346" s="418" t="s">
        <v>23</v>
      </c>
      <c r="B346" s="419" t="s">
        <v>1</v>
      </c>
      <c r="C346" s="420">
        <f>O7</f>
        <v>1</v>
      </c>
      <c r="D346" s="421">
        <f>C346/$U$38</f>
        <v>4.1841004184100415E-3</v>
      </c>
      <c r="E346" s="420">
        <f>$U7-O7</f>
        <v>5</v>
      </c>
      <c r="F346" s="421">
        <f>E346/$U$38</f>
        <v>2.0920502092050208E-2</v>
      </c>
      <c r="G346" s="175"/>
    </row>
    <row r="347" spans="1:7" s="1" customFormat="1" ht="12.75">
      <c r="A347" s="422"/>
      <c r="B347" s="71" t="s">
        <v>2</v>
      </c>
      <c r="C347" s="70">
        <f t="shared" ref="C347:C375" si="34">O8</f>
        <v>1</v>
      </c>
      <c r="D347" s="159">
        <f t="shared" ref="D347:D375" si="35">C347/$U$38</f>
        <v>4.1841004184100415E-3</v>
      </c>
      <c r="E347" s="70">
        <f t="shared" ref="E347:E375" si="36">$U8-O8</f>
        <v>8</v>
      </c>
      <c r="F347" s="159">
        <f t="shared" ref="F347:F375" si="37">E347/$U$38</f>
        <v>3.3472803347280332E-2</v>
      </c>
      <c r="G347" s="175"/>
    </row>
    <row r="348" spans="1:7" s="1" customFormat="1" ht="13.15" customHeight="1">
      <c r="A348" s="422"/>
      <c r="B348" s="71" t="s">
        <v>45</v>
      </c>
      <c r="C348" s="70">
        <f t="shared" si="34"/>
        <v>1</v>
      </c>
      <c r="D348" s="159">
        <f t="shared" si="35"/>
        <v>4.1841004184100415E-3</v>
      </c>
      <c r="E348" s="70">
        <f t="shared" si="36"/>
        <v>1</v>
      </c>
      <c r="F348" s="159">
        <f t="shared" si="37"/>
        <v>4.1841004184100415E-3</v>
      </c>
      <c r="G348" s="175"/>
    </row>
    <row r="349" spans="1:7" s="1" customFormat="1" ht="13.15" customHeight="1">
      <c r="A349" s="422"/>
      <c r="B349" s="71" t="s">
        <v>46</v>
      </c>
      <c r="C349" s="70">
        <f t="shared" si="34"/>
        <v>2</v>
      </c>
      <c r="D349" s="159">
        <f t="shared" si="35"/>
        <v>8.368200836820083E-3</v>
      </c>
      <c r="E349" s="70">
        <f t="shared" si="36"/>
        <v>4</v>
      </c>
      <c r="F349" s="159">
        <f t="shared" si="37"/>
        <v>1.6736401673640166E-2</v>
      </c>
      <c r="G349" s="175"/>
    </row>
    <row r="350" spans="1:7" s="1" customFormat="1" ht="13.15" customHeight="1">
      <c r="A350" s="422"/>
      <c r="B350" s="71" t="s">
        <v>12</v>
      </c>
      <c r="C350" s="70">
        <f t="shared" si="34"/>
        <v>0</v>
      </c>
      <c r="D350" s="159">
        <f t="shared" si="35"/>
        <v>0</v>
      </c>
      <c r="E350" s="70">
        <f t="shared" si="36"/>
        <v>11</v>
      </c>
      <c r="F350" s="159">
        <f t="shared" si="37"/>
        <v>4.6025104602510462E-2</v>
      </c>
      <c r="G350" s="175"/>
    </row>
    <row r="351" spans="1:7" s="1" customFormat="1" ht="13.15" customHeight="1">
      <c r="A351" s="422"/>
      <c r="B351" s="71" t="s">
        <v>4</v>
      </c>
      <c r="C351" s="70">
        <f t="shared" si="34"/>
        <v>4</v>
      </c>
      <c r="D351" s="159">
        <f t="shared" si="35"/>
        <v>1.6736401673640166E-2</v>
      </c>
      <c r="E351" s="70">
        <f t="shared" si="36"/>
        <v>1</v>
      </c>
      <c r="F351" s="159">
        <f t="shared" si="37"/>
        <v>4.1841004184100415E-3</v>
      </c>
      <c r="G351" s="175"/>
    </row>
    <row r="352" spans="1:7" s="1" customFormat="1" ht="13.15" customHeight="1">
      <c r="A352" s="422"/>
      <c r="B352" s="71" t="s">
        <v>6</v>
      </c>
      <c r="C352" s="70">
        <f t="shared" si="34"/>
        <v>2</v>
      </c>
      <c r="D352" s="159">
        <f t="shared" si="35"/>
        <v>8.368200836820083E-3</v>
      </c>
      <c r="E352" s="70">
        <f t="shared" si="36"/>
        <v>4</v>
      </c>
      <c r="F352" s="159">
        <f t="shared" si="37"/>
        <v>1.6736401673640166E-2</v>
      </c>
      <c r="G352" s="175"/>
    </row>
    <row r="353" spans="1:7" s="1" customFormat="1" ht="13.15" customHeight="1">
      <c r="A353" s="422"/>
      <c r="B353" s="71" t="s">
        <v>8</v>
      </c>
      <c r="C353" s="70">
        <f t="shared" si="34"/>
        <v>0</v>
      </c>
      <c r="D353" s="159">
        <f t="shared" si="35"/>
        <v>0</v>
      </c>
      <c r="E353" s="70">
        <f t="shared" si="36"/>
        <v>0</v>
      </c>
      <c r="F353" s="159">
        <f t="shared" si="37"/>
        <v>0</v>
      </c>
      <c r="G353" s="175"/>
    </row>
    <row r="354" spans="1:7" s="1" customFormat="1" ht="13.15" customHeight="1">
      <c r="A354" s="422"/>
      <c r="B354" s="71" t="s">
        <v>9</v>
      </c>
      <c r="C354" s="70">
        <f t="shared" si="34"/>
        <v>0</v>
      </c>
      <c r="D354" s="159">
        <f t="shared" si="35"/>
        <v>0</v>
      </c>
      <c r="E354" s="70">
        <f t="shared" si="36"/>
        <v>1</v>
      </c>
      <c r="F354" s="159">
        <f t="shared" si="37"/>
        <v>4.1841004184100415E-3</v>
      </c>
      <c r="G354" s="175"/>
    </row>
    <row r="355" spans="1:7" s="1" customFormat="1" ht="13.15" customHeight="1">
      <c r="A355" s="422"/>
      <c r="B355" s="71" t="s">
        <v>10</v>
      </c>
      <c r="C355" s="70">
        <f t="shared" si="34"/>
        <v>6</v>
      </c>
      <c r="D355" s="159">
        <f t="shared" si="35"/>
        <v>2.5104602510460251E-2</v>
      </c>
      <c r="E355" s="70">
        <f t="shared" si="36"/>
        <v>3</v>
      </c>
      <c r="F355" s="159">
        <f t="shared" si="37"/>
        <v>1.2552301255230125E-2</v>
      </c>
      <c r="G355" s="175"/>
    </row>
    <row r="356" spans="1:7" s="1" customFormat="1" ht="13.15" customHeight="1">
      <c r="A356" s="422"/>
      <c r="B356" s="71" t="s">
        <v>47</v>
      </c>
      <c r="C356" s="70">
        <f t="shared" si="34"/>
        <v>1</v>
      </c>
      <c r="D356" s="159">
        <f t="shared" si="35"/>
        <v>4.1841004184100415E-3</v>
      </c>
      <c r="E356" s="70">
        <f t="shared" si="36"/>
        <v>9</v>
      </c>
      <c r="F356" s="159">
        <f t="shared" si="37"/>
        <v>3.7656903765690378E-2</v>
      </c>
      <c r="G356" s="175"/>
    </row>
    <row r="357" spans="1:7" s="1" customFormat="1" ht="13.15" customHeight="1">
      <c r="A357" s="422"/>
      <c r="B357" s="71" t="s">
        <v>5</v>
      </c>
      <c r="C357" s="70">
        <f t="shared" si="34"/>
        <v>7</v>
      </c>
      <c r="D357" s="159">
        <f t="shared" si="35"/>
        <v>2.9288702928870293E-2</v>
      </c>
      <c r="E357" s="70">
        <f t="shared" si="36"/>
        <v>20</v>
      </c>
      <c r="F357" s="159">
        <f t="shared" si="37"/>
        <v>8.3682008368200833E-2</v>
      </c>
      <c r="G357" s="175"/>
    </row>
    <row r="358" spans="1:7" s="1" customFormat="1" ht="13.15" customHeight="1">
      <c r="A358" s="422"/>
      <c r="B358" s="71" t="s">
        <v>11</v>
      </c>
      <c r="C358" s="70">
        <f t="shared" si="34"/>
        <v>0</v>
      </c>
      <c r="D358" s="159">
        <f t="shared" si="35"/>
        <v>0</v>
      </c>
      <c r="E358" s="70">
        <f t="shared" si="36"/>
        <v>1</v>
      </c>
      <c r="F358" s="159">
        <f t="shared" si="37"/>
        <v>4.1841004184100415E-3</v>
      </c>
      <c r="G358" s="175"/>
    </row>
    <row r="359" spans="1:7" s="1" customFormat="1" ht="13.15" customHeight="1">
      <c r="A359" s="422"/>
      <c r="B359" s="71" t="s">
        <v>13</v>
      </c>
      <c r="C359" s="70">
        <f t="shared" si="34"/>
        <v>8</v>
      </c>
      <c r="D359" s="159">
        <f t="shared" si="35"/>
        <v>3.3472803347280332E-2</v>
      </c>
      <c r="E359" s="70">
        <f t="shared" si="36"/>
        <v>6</v>
      </c>
      <c r="F359" s="159">
        <f t="shared" si="37"/>
        <v>2.5104602510460251E-2</v>
      </c>
      <c r="G359" s="175"/>
    </row>
    <row r="360" spans="1:7" s="1" customFormat="1" ht="13.15" customHeight="1">
      <c r="A360" s="422"/>
      <c r="B360" s="71" t="s">
        <v>14</v>
      </c>
      <c r="C360" s="70">
        <f t="shared" si="34"/>
        <v>3</v>
      </c>
      <c r="D360" s="159">
        <f t="shared" si="35"/>
        <v>1.2552301255230125E-2</v>
      </c>
      <c r="E360" s="70">
        <f t="shared" si="36"/>
        <v>4</v>
      </c>
      <c r="F360" s="159">
        <f t="shared" si="37"/>
        <v>1.6736401673640166E-2</v>
      </c>
      <c r="G360" s="175"/>
    </row>
    <row r="361" spans="1:7" s="1" customFormat="1" ht="13.15" customHeight="1">
      <c r="A361" s="422"/>
      <c r="B361" s="71" t="s">
        <v>15</v>
      </c>
      <c r="C361" s="70">
        <f t="shared" si="34"/>
        <v>3</v>
      </c>
      <c r="D361" s="159">
        <f t="shared" si="35"/>
        <v>1.2552301255230125E-2</v>
      </c>
      <c r="E361" s="70">
        <f t="shared" si="36"/>
        <v>39</v>
      </c>
      <c r="F361" s="159">
        <f t="shared" si="37"/>
        <v>0.16317991631799164</v>
      </c>
      <c r="G361" s="175"/>
    </row>
    <row r="362" spans="1:7" s="1" customFormat="1" ht="13.15" customHeight="1">
      <c r="A362" s="422"/>
      <c r="B362" s="71" t="s">
        <v>48</v>
      </c>
      <c r="C362" s="70">
        <f t="shared" si="34"/>
        <v>0</v>
      </c>
      <c r="D362" s="159">
        <f t="shared" si="35"/>
        <v>0</v>
      </c>
      <c r="E362" s="70">
        <f t="shared" si="36"/>
        <v>3</v>
      </c>
      <c r="F362" s="159">
        <f t="shared" si="37"/>
        <v>1.2552301255230125E-2</v>
      </c>
      <c r="G362" s="175"/>
    </row>
    <row r="363" spans="1:7" s="1" customFormat="1" ht="13.15" customHeight="1">
      <c r="A363" s="422"/>
      <c r="B363" s="71" t="s">
        <v>16</v>
      </c>
      <c r="C363" s="70">
        <f t="shared" si="34"/>
        <v>0</v>
      </c>
      <c r="D363" s="159">
        <f t="shared" si="35"/>
        <v>0</v>
      </c>
      <c r="E363" s="70">
        <f t="shared" si="36"/>
        <v>1</v>
      </c>
      <c r="F363" s="159">
        <f t="shared" si="37"/>
        <v>4.1841004184100415E-3</v>
      </c>
      <c r="G363" s="175"/>
    </row>
    <row r="364" spans="1:7" s="1" customFormat="1" ht="13.15" customHeight="1">
      <c r="A364" s="422"/>
      <c r="B364" s="71" t="s">
        <v>21</v>
      </c>
      <c r="C364" s="70">
        <f t="shared" si="34"/>
        <v>1</v>
      </c>
      <c r="D364" s="159">
        <f t="shared" si="35"/>
        <v>4.1841004184100415E-3</v>
      </c>
      <c r="E364" s="70">
        <f t="shared" si="36"/>
        <v>0</v>
      </c>
      <c r="F364" s="159">
        <f t="shared" si="37"/>
        <v>0</v>
      </c>
      <c r="G364" s="175"/>
    </row>
    <row r="365" spans="1:7" s="1" customFormat="1" ht="13.15" customHeight="1">
      <c r="A365" s="422"/>
      <c r="B365" s="71" t="s">
        <v>17</v>
      </c>
      <c r="C365" s="70">
        <f t="shared" si="34"/>
        <v>6</v>
      </c>
      <c r="D365" s="159">
        <f t="shared" si="35"/>
        <v>2.5104602510460251E-2</v>
      </c>
      <c r="E365" s="70">
        <f t="shared" si="36"/>
        <v>4</v>
      </c>
      <c r="F365" s="159">
        <f t="shared" si="37"/>
        <v>1.6736401673640166E-2</v>
      </c>
      <c r="G365" s="175"/>
    </row>
    <row r="366" spans="1:7" s="1" customFormat="1" ht="13.15" customHeight="1">
      <c r="A366" s="422"/>
      <c r="B366" s="71" t="s">
        <v>18</v>
      </c>
      <c r="C366" s="70">
        <f t="shared" si="34"/>
        <v>0</v>
      </c>
      <c r="D366" s="159">
        <f t="shared" si="35"/>
        <v>0</v>
      </c>
      <c r="E366" s="70">
        <f t="shared" si="36"/>
        <v>6</v>
      </c>
      <c r="F366" s="159">
        <f t="shared" si="37"/>
        <v>2.5104602510460251E-2</v>
      </c>
      <c r="G366" s="175"/>
    </row>
    <row r="367" spans="1:7" s="1" customFormat="1" ht="13.15" customHeight="1">
      <c r="A367" s="422"/>
      <c r="B367" s="71" t="s">
        <v>19</v>
      </c>
      <c r="C367" s="70">
        <f t="shared" si="34"/>
        <v>3</v>
      </c>
      <c r="D367" s="159">
        <f t="shared" si="35"/>
        <v>1.2552301255230125E-2</v>
      </c>
      <c r="E367" s="70">
        <f t="shared" si="36"/>
        <v>3</v>
      </c>
      <c r="F367" s="159">
        <f t="shared" si="37"/>
        <v>1.2552301255230125E-2</v>
      </c>
      <c r="G367" s="175"/>
    </row>
    <row r="368" spans="1:7" s="1" customFormat="1" ht="13.15" customHeight="1">
      <c r="A368" s="422"/>
      <c r="B368" s="71" t="s">
        <v>49</v>
      </c>
      <c r="C368" s="70">
        <f t="shared" si="34"/>
        <v>3</v>
      </c>
      <c r="D368" s="159">
        <f t="shared" si="35"/>
        <v>1.2552301255230125E-2</v>
      </c>
      <c r="E368" s="70">
        <f t="shared" si="36"/>
        <v>6</v>
      </c>
      <c r="F368" s="159">
        <f t="shared" si="37"/>
        <v>2.5104602510460251E-2</v>
      </c>
      <c r="G368" s="175"/>
    </row>
    <row r="369" spans="1:7" s="1" customFormat="1" ht="13.15" customHeight="1">
      <c r="A369" s="422"/>
      <c r="B369" s="71" t="s">
        <v>50</v>
      </c>
      <c r="C369" s="70">
        <f t="shared" si="34"/>
        <v>0</v>
      </c>
      <c r="D369" s="159">
        <f t="shared" si="35"/>
        <v>0</v>
      </c>
      <c r="E369" s="70">
        <f t="shared" si="36"/>
        <v>9</v>
      </c>
      <c r="F369" s="159">
        <f t="shared" si="37"/>
        <v>3.7656903765690378E-2</v>
      </c>
      <c r="G369" s="175"/>
    </row>
    <row r="370" spans="1:7" s="1" customFormat="1" ht="13.15" customHeight="1">
      <c r="A370" s="422"/>
      <c r="B370" s="71" t="s">
        <v>44</v>
      </c>
      <c r="C370" s="70">
        <f t="shared" si="34"/>
        <v>0</v>
      </c>
      <c r="D370" s="159">
        <f t="shared" si="35"/>
        <v>0</v>
      </c>
      <c r="E370" s="70">
        <f t="shared" si="36"/>
        <v>2</v>
      </c>
      <c r="F370" s="159">
        <f t="shared" si="37"/>
        <v>8.368200836820083E-3</v>
      </c>
      <c r="G370" s="175"/>
    </row>
    <row r="371" spans="1:7" s="1" customFormat="1" ht="13.15" customHeight="1">
      <c r="A371" s="422"/>
      <c r="B371" s="71" t="s">
        <v>20</v>
      </c>
      <c r="C371" s="70">
        <f t="shared" si="34"/>
        <v>0</v>
      </c>
      <c r="D371" s="159">
        <f t="shared" si="35"/>
        <v>0</v>
      </c>
      <c r="E371" s="70">
        <f t="shared" si="36"/>
        <v>3</v>
      </c>
      <c r="F371" s="159">
        <f t="shared" si="37"/>
        <v>1.2552301255230125E-2</v>
      </c>
      <c r="G371" s="175"/>
    </row>
    <row r="372" spans="1:7" s="1" customFormat="1" ht="13.15" customHeight="1">
      <c r="A372" s="422"/>
      <c r="B372" s="71" t="s">
        <v>7</v>
      </c>
      <c r="C372" s="70">
        <f t="shared" si="34"/>
        <v>1</v>
      </c>
      <c r="D372" s="159">
        <f t="shared" si="35"/>
        <v>4.1841004184100415E-3</v>
      </c>
      <c r="E372" s="70">
        <f t="shared" si="36"/>
        <v>8</v>
      </c>
      <c r="F372" s="159">
        <f t="shared" si="37"/>
        <v>3.3472803347280332E-2</v>
      </c>
      <c r="G372" s="175"/>
    </row>
    <row r="373" spans="1:7" s="1" customFormat="1" ht="13.15" customHeight="1">
      <c r="A373" s="422"/>
      <c r="B373" s="71" t="s">
        <v>29</v>
      </c>
      <c r="C373" s="70">
        <f t="shared" si="34"/>
        <v>0</v>
      </c>
      <c r="D373" s="159">
        <f t="shared" si="35"/>
        <v>0</v>
      </c>
      <c r="E373" s="70">
        <f t="shared" si="36"/>
        <v>7</v>
      </c>
      <c r="F373" s="159">
        <f t="shared" si="37"/>
        <v>2.9288702928870293E-2</v>
      </c>
      <c r="G373" s="175"/>
    </row>
    <row r="374" spans="1:7" s="1" customFormat="1" ht="13.15" customHeight="1">
      <c r="A374" s="422"/>
      <c r="B374" s="71" t="s">
        <v>3</v>
      </c>
      <c r="C374" s="70">
        <f t="shared" si="34"/>
        <v>0</v>
      </c>
      <c r="D374" s="159">
        <f t="shared" si="35"/>
        <v>0</v>
      </c>
      <c r="E374" s="70">
        <f t="shared" si="36"/>
        <v>5</v>
      </c>
      <c r="F374" s="159">
        <f t="shared" si="37"/>
        <v>2.0920502092050208E-2</v>
      </c>
      <c r="G374" s="175"/>
    </row>
    <row r="375" spans="1:7" s="1" customFormat="1" ht="13.15" customHeight="1">
      <c r="A375" s="422"/>
      <c r="B375" s="71" t="s">
        <v>165</v>
      </c>
      <c r="C375" s="70">
        <f t="shared" si="34"/>
        <v>8</v>
      </c>
      <c r="D375" s="159">
        <f t="shared" si="35"/>
        <v>3.3472803347280332E-2</v>
      </c>
      <c r="E375" s="70">
        <f t="shared" si="36"/>
        <v>4</v>
      </c>
      <c r="F375" s="159">
        <f t="shared" si="37"/>
        <v>1.6736401673640166E-2</v>
      </c>
      <c r="G375" s="175"/>
    </row>
    <row r="376" spans="1:7" s="1" customFormat="1" ht="13.15" customHeight="1">
      <c r="A376" s="423"/>
      <c r="B376" s="110"/>
      <c r="C376" s="70"/>
      <c r="D376" s="159"/>
      <c r="E376" s="70"/>
      <c r="F376" s="159"/>
    </row>
    <row r="377" spans="1:7" s="1" customFormat="1" ht="12.75">
      <c r="A377" s="424"/>
      <c r="B377" s="111" t="s">
        <v>22</v>
      </c>
      <c r="C377" s="70">
        <f>SUM(C346:C376)</f>
        <v>61</v>
      </c>
      <c r="D377" s="159"/>
      <c r="E377" s="70">
        <f>SUM(E346:E376)</f>
        <v>178</v>
      </c>
      <c r="F377" s="159"/>
    </row>
    <row r="378" spans="1:7" s="1" customFormat="1" ht="12"/>
    <row r="379" spans="1:7" s="1" customFormat="1" ht="12"/>
    <row r="380" spans="1:7" s="1" customFormat="1" ht="12.75" thickBot="1">
      <c r="A380" s="1">
        <v>2005</v>
      </c>
    </row>
    <row r="381" spans="1:7" s="1" customFormat="1" ht="13.5" thickBot="1">
      <c r="A381" s="73"/>
      <c r="B381" s="73"/>
      <c r="C381" s="638" t="s">
        <v>119</v>
      </c>
      <c r="D381" s="638"/>
      <c r="E381" s="639"/>
    </row>
    <row r="382" spans="1:7" s="1" customFormat="1" ht="13.5" thickBot="1">
      <c r="A382" s="74"/>
      <c r="B382" s="74"/>
      <c r="C382" s="638" t="s">
        <v>63</v>
      </c>
      <c r="D382" s="638"/>
      <c r="E382" s="638"/>
    </row>
    <row r="383" spans="1:7" s="1" customFormat="1" ht="13.5" thickBot="1">
      <c r="A383" s="74"/>
      <c r="B383" s="74"/>
      <c r="C383" s="83" t="s">
        <v>57</v>
      </c>
      <c r="D383" s="84" t="s">
        <v>58</v>
      </c>
      <c r="E383" s="85" t="s">
        <v>22</v>
      </c>
    </row>
    <row r="384" spans="1:7" s="1" customFormat="1" ht="13.5">
      <c r="A384" s="77" t="s">
        <v>23</v>
      </c>
      <c r="B384" s="32" t="s">
        <v>1</v>
      </c>
      <c r="C384" s="86">
        <v>4.0000000000000001E-3</v>
      </c>
      <c r="D384" s="87">
        <f t="shared" ref="D384:D406" si="38">E384-C384</f>
        <v>2.1000000000000001E-2</v>
      </c>
      <c r="E384" s="88">
        <v>2.5000000000000001E-2</v>
      </c>
    </row>
    <row r="385" spans="1:5" s="1" customFormat="1" ht="13.5">
      <c r="A385" s="81"/>
      <c r="B385" s="37" t="s">
        <v>2</v>
      </c>
      <c r="C385" s="89">
        <v>0</v>
      </c>
      <c r="D385" s="90">
        <f t="shared" si="38"/>
        <v>7.0000000000000001E-3</v>
      </c>
      <c r="E385" s="91">
        <v>7.0000000000000001E-3</v>
      </c>
    </row>
    <row r="386" spans="1:5" s="1" customFormat="1" ht="13.5">
      <c r="A386" s="81"/>
      <c r="B386" s="37" t="s">
        <v>12</v>
      </c>
      <c r="C386" s="89">
        <v>4.0000000000000001E-3</v>
      </c>
      <c r="D386" s="90">
        <f t="shared" si="38"/>
        <v>1.0999999999999999E-2</v>
      </c>
      <c r="E386" s="91">
        <v>1.4999999999999999E-2</v>
      </c>
    </row>
    <row r="387" spans="1:5" s="1" customFormat="1" ht="13.5">
      <c r="A387" s="81"/>
      <c r="B387" s="37" t="s">
        <v>4</v>
      </c>
      <c r="C387" s="89">
        <v>1.0999999999999999E-2</v>
      </c>
      <c r="D387" s="90">
        <f t="shared" si="38"/>
        <v>5.1000000000000004E-2</v>
      </c>
      <c r="E387" s="91">
        <v>6.2E-2</v>
      </c>
    </row>
    <row r="388" spans="1:5" s="1" customFormat="1" ht="13.5">
      <c r="A388" s="81"/>
      <c r="B388" s="37" t="s">
        <v>6</v>
      </c>
      <c r="C388" s="89">
        <v>4.0000000000000001E-3</v>
      </c>
      <c r="D388" s="90">
        <f t="shared" si="38"/>
        <v>3.2000000000000001E-2</v>
      </c>
      <c r="E388" s="91">
        <v>3.5999999999999997E-2</v>
      </c>
    </row>
    <row r="389" spans="1:5" s="1" customFormat="1" ht="13.5">
      <c r="A389" s="81"/>
      <c r="B389" s="37" t="s">
        <v>8</v>
      </c>
      <c r="C389" s="89">
        <v>0</v>
      </c>
      <c r="D389" s="90">
        <f t="shared" si="38"/>
        <v>0</v>
      </c>
      <c r="E389" s="91">
        <v>0</v>
      </c>
    </row>
    <row r="390" spans="1:5" s="1" customFormat="1" ht="13.5">
      <c r="A390" s="81"/>
      <c r="B390" s="37" t="s">
        <v>9</v>
      </c>
      <c r="C390" s="89">
        <v>4.0000000000000001E-3</v>
      </c>
      <c r="D390" s="90">
        <f t="shared" si="38"/>
        <v>6.9999999999999993E-3</v>
      </c>
      <c r="E390" s="91">
        <v>1.0999999999999999E-2</v>
      </c>
    </row>
    <row r="391" spans="1:5" s="1" customFormat="1" ht="13.5">
      <c r="A391" s="81"/>
      <c r="B391" s="37" t="s">
        <v>10</v>
      </c>
      <c r="C391" s="89">
        <v>2.1999999999999999E-2</v>
      </c>
      <c r="D391" s="90">
        <f t="shared" si="38"/>
        <v>2.1999999999999999E-2</v>
      </c>
      <c r="E391" s="91">
        <v>4.3999999999999997E-2</v>
      </c>
    </row>
    <row r="392" spans="1:5" s="1" customFormat="1" ht="13.5">
      <c r="A392" s="81"/>
      <c r="B392" s="37" t="s">
        <v>5</v>
      </c>
      <c r="C392" s="89">
        <v>1.7999999999999999E-2</v>
      </c>
      <c r="D392" s="90">
        <f t="shared" si="38"/>
        <v>0.15300000000000002</v>
      </c>
      <c r="E392" s="91">
        <v>0.17100000000000001</v>
      </c>
    </row>
    <row r="393" spans="1:5" s="1" customFormat="1" ht="13.5">
      <c r="A393" s="81"/>
      <c r="B393" s="37" t="s">
        <v>11</v>
      </c>
      <c r="C393" s="89">
        <v>0</v>
      </c>
      <c r="D393" s="90">
        <f t="shared" si="38"/>
        <v>1.0999999999999999E-2</v>
      </c>
      <c r="E393" s="91">
        <v>1.0999999999999999E-2</v>
      </c>
    </row>
    <row r="394" spans="1:5" s="1" customFormat="1" ht="13.5">
      <c r="A394" s="81"/>
      <c r="B394" s="37" t="s">
        <v>13</v>
      </c>
      <c r="C394" s="89">
        <v>4.0000000000000001E-3</v>
      </c>
      <c r="D394" s="90">
        <f t="shared" si="38"/>
        <v>2.9000000000000001E-2</v>
      </c>
      <c r="E394" s="91">
        <v>3.3000000000000002E-2</v>
      </c>
    </row>
    <row r="395" spans="1:5" s="1" customFormat="1" ht="13.5">
      <c r="A395" s="81"/>
      <c r="B395" s="37" t="s">
        <v>14</v>
      </c>
      <c r="C395" s="89">
        <v>1.7999999999999999E-2</v>
      </c>
      <c r="D395" s="90">
        <f t="shared" si="38"/>
        <v>1.5000000000000003E-2</v>
      </c>
      <c r="E395" s="91">
        <v>3.3000000000000002E-2</v>
      </c>
    </row>
    <row r="396" spans="1:5" s="1" customFormat="1" ht="13.5">
      <c r="A396" s="81"/>
      <c r="B396" s="37" t="s">
        <v>15</v>
      </c>
      <c r="C396" s="89">
        <v>0</v>
      </c>
      <c r="D396" s="90">
        <f t="shared" si="38"/>
        <v>5.0999999999999997E-2</v>
      </c>
      <c r="E396" s="91">
        <v>5.0999999999999997E-2</v>
      </c>
    </row>
    <row r="397" spans="1:5" s="1" customFormat="1" ht="13.5">
      <c r="A397" s="81"/>
      <c r="B397" s="37" t="s">
        <v>16</v>
      </c>
      <c r="C397" s="89">
        <v>0</v>
      </c>
      <c r="D397" s="90">
        <f t="shared" si="38"/>
        <v>4.7E-2</v>
      </c>
      <c r="E397" s="91">
        <v>4.7E-2</v>
      </c>
    </row>
    <row r="398" spans="1:5" s="1" customFormat="1" ht="13.5">
      <c r="A398" s="81"/>
      <c r="B398" s="37" t="s">
        <v>21</v>
      </c>
      <c r="C398" s="89">
        <v>0</v>
      </c>
      <c r="D398" s="90">
        <f t="shared" si="38"/>
        <v>7.0000000000000001E-3</v>
      </c>
      <c r="E398" s="91">
        <v>7.0000000000000001E-3</v>
      </c>
    </row>
    <row r="399" spans="1:5" s="1" customFormat="1" ht="13.5">
      <c r="A399" s="81"/>
      <c r="B399" s="37" t="s">
        <v>17</v>
      </c>
      <c r="C399" s="89">
        <v>2.9000000000000001E-2</v>
      </c>
      <c r="D399" s="90">
        <f t="shared" si="38"/>
        <v>6.2E-2</v>
      </c>
      <c r="E399" s="91">
        <v>9.0999999999999998E-2</v>
      </c>
    </row>
    <row r="400" spans="1:5" s="1" customFormat="1" ht="13.5">
      <c r="A400" s="81"/>
      <c r="B400" s="37" t="s">
        <v>18</v>
      </c>
      <c r="C400" s="89">
        <v>0</v>
      </c>
      <c r="D400" s="90">
        <f t="shared" si="38"/>
        <v>7.0000000000000001E-3</v>
      </c>
      <c r="E400" s="91">
        <v>7.0000000000000001E-3</v>
      </c>
    </row>
    <row r="401" spans="1:7" s="1" customFormat="1" ht="13.5">
      <c r="A401" s="81"/>
      <c r="B401" s="37" t="s">
        <v>19</v>
      </c>
      <c r="C401" s="89">
        <v>0</v>
      </c>
      <c r="D401" s="90">
        <f t="shared" si="38"/>
        <v>4.0000000000000001E-3</v>
      </c>
      <c r="E401" s="91">
        <v>4.0000000000000001E-3</v>
      </c>
    </row>
    <row r="402" spans="1:7" s="1" customFormat="1" ht="13.5">
      <c r="A402" s="81"/>
      <c r="B402" s="37" t="s">
        <v>65</v>
      </c>
      <c r="C402" s="89">
        <v>0</v>
      </c>
      <c r="D402" s="90">
        <f t="shared" si="38"/>
        <v>0.218</v>
      </c>
      <c r="E402" s="91">
        <v>0.218</v>
      </c>
    </row>
    <row r="403" spans="1:7" s="1" customFormat="1" ht="13.5">
      <c r="A403" s="81"/>
      <c r="B403" s="37" t="s">
        <v>20</v>
      </c>
      <c r="C403" s="89">
        <v>7.0000000000000001E-3</v>
      </c>
      <c r="D403" s="90">
        <f t="shared" si="38"/>
        <v>1.4999999999999999E-2</v>
      </c>
      <c r="E403" s="91">
        <v>2.1999999999999999E-2</v>
      </c>
    </row>
    <row r="404" spans="1:7" s="1" customFormat="1" ht="13.5">
      <c r="A404" s="81"/>
      <c r="B404" s="37" t="s">
        <v>7</v>
      </c>
      <c r="C404" s="89">
        <v>4.0000000000000001E-3</v>
      </c>
      <c r="D404" s="90">
        <f t="shared" si="38"/>
        <v>4.7E-2</v>
      </c>
      <c r="E404" s="91">
        <v>5.0999999999999997E-2</v>
      </c>
    </row>
    <row r="405" spans="1:7" s="1" customFormat="1" ht="13.5">
      <c r="A405" s="81"/>
      <c r="B405" s="37" t="s">
        <v>3</v>
      </c>
      <c r="C405" s="89">
        <v>7.0000000000000001E-3</v>
      </c>
      <c r="D405" s="90">
        <f t="shared" si="38"/>
        <v>1.4999999999999999E-2</v>
      </c>
      <c r="E405" s="91">
        <v>2.1999999999999999E-2</v>
      </c>
    </row>
    <row r="406" spans="1:7" s="1" customFormat="1" ht="13.5">
      <c r="A406" s="81"/>
      <c r="B406" s="37" t="s">
        <v>165</v>
      </c>
      <c r="C406" s="89">
        <v>7.0000000000000001E-3</v>
      </c>
      <c r="D406" s="90">
        <f t="shared" si="38"/>
        <v>2.6000000000000002E-2</v>
      </c>
      <c r="E406" s="91">
        <v>3.3000000000000002E-2</v>
      </c>
    </row>
    <row r="407" spans="1:7" s="1" customFormat="1" ht="13.5">
      <c r="A407" s="81"/>
      <c r="B407" s="46"/>
      <c r="C407" s="189"/>
      <c r="D407" s="190"/>
      <c r="E407" s="191"/>
    </row>
    <row r="408" spans="1:7" s="1" customFormat="1" ht="14.25" thickBot="1">
      <c r="A408" s="82"/>
      <c r="B408" s="24" t="s">
        <v>22</v>
      </c>
      <c r="C408" s="92">
        <v>0.14199999999999999</v>
      </c>
      <c r="D408" s="93">
        <f>E408-C408</f>
        <v>0.85799999999999998</v>
      </c>
      <c r="E408" s="94">
        <v>1</v>
      </c>
    </row>
    <row r="409" spans="1:7" s="1" customFormat="1" ht="12"/>
    <row r="410" spans="1:7" s="1" customFormat="1" ht="12">
      <c r="A410" s="1">
        <v>2010</v>
      </c>
    </row>
    <row r="411" spans="1:7" s="1" customFormat="1" ht="12.75">
      <c r="A411" s="411"/>
      <c r="B411" s="412"/>
      <c r="C411" s="677" t="s">
        <v>120</v>
      </c>
      <c r="D411" s="677"/>
      <c r="E411" s="677"/>
      <c r="F411" s="678"/>
    </row>
    <row r="412" spans="1:7" s="1" customFormat="1" ht="12.75">
      <c r="A412" s="413"/>
      <c r="B412" s="259"/>
      <c r="C412" s="679" t="s">
        <v>63</v>
      </c>
      <c r="D412" s="679"/>
      <c r="E412" s="679"/>
      <c r="F412" s="680"/>
    </row>
    <row r="413" spans="1:7" s="1" customFormat="1" ht="12.75">
      <c r="A413" s="414"/>
      <c r="B413" s="415"/>
      <c r="C413" s="416" t="s">
        <v>114</v>
      </c>
      <c r="D413" s="416" t="s">
        <v>57</v>
      </c>
      <c r="E413" s="416" t="s">
        <v>115</v>
      </c>
      <c r="F413" s="417" t="s">
        <v>58</v>
      </c>
    </row>
    <row r="414" spans="1:7" s="1" customFormat="1" ht="13.15" customHeight="1">
      <c r="A414" s="418" t="s">
        <v>23</v>
      </c>
      <c r="B414" s="419" t="s">
        <v>1</v>
      </c>
      <c r="C414" s="420">
        <f>R7</f>
        <v>3</v>
      </c>
      <c r="D414" s="421">
        <f>C414/$U$38</f>
        <v>1.2552301255230125E-2</v>
      </c>
      <c r="E414" s="420">
        <f>$U7-R7</f>
        <v>3</v>
      </c>
      <c r="F414" s="421">
        <f>E414/$U$38</f>
        <v>1.2552301255230125E-2</v>
      </c>
      <c r="G414" s="175"/>
    </row>
    <row r="415" spans="1:7" s="1" customFormat="1" ht="13.15" customHeight="1">
      <c r="A415" s="422"/>
      <c r="B415" s="71" t="s">
        <v>2</v>
      </c>
      <c r="C415" s="70">
        <f t="shared" ref="C415:C443" si="39">R8</f>
        <v>1</v>
      </c>
      <c r="D415" s="159">
        <f t="shared" ref="D415:D443" si="40">C415/$U$38</f>
        <v>4.1841004184100415E-3</v>
      </c>
      <c r="E415" s="70">
        <f t="shared" ref="E415:E443" si="41">$U8-R8</f>
        <v>8</v>
      </c>
      <c r="F415" s="159">
        <f t="shared" ref="F415:F443" si="42">E415/$U$38</f>
        <v>3.3472803347280332E-2</v>
      </c>
      <c r="G415" s="175"/>
    </row>
    <row r="416" spans="1:7" s="1" customFormat="1" ht="13.15" customHeight="1">
      <c r="A416" s="422"/>
      <c r="B416" s="71" t="s">
        <v>45</v>
      </c>
      <c r="C416" s="70">
        <f t="shared" si="39"/>
        <v>1</v>
      </c>
      <c r="D416" s="159">
        <f t="shared" si="40"/>
        <v>4.1841004184100415E-3</v>
      </c>
      <c r="E416" s="70">
        <f t="shared" si="41"/>
        <v>1</v>
      </c>
      <c r="F416" s="159">
        <f t="shared" si="42"/>
        <v>4.1841004184100415E-3</v>
      </c>
      <c r="G416" s="175"/>
    </row>
    <row r="417" spans="1:7" s="1" customFormat="1" ht="13.15" customHeight="1">
      <c r="A417" s="422"/>
      <c r="B417" s="71" t="s">
        <v>46</v>
      </c>
      <c r="C417" s="70">
        <f t="shared" si="39"/>
        <v>1</v>
      </c>
      <c r="D417" s="159">
        <f t="shared" si="40"/>
        <v>4.1841004184100415E-3</v>
      </c>
      <c r="E417" s="70">
        <f t="shared" si="41"/>
        <v>5</v>
      </c>
      <c r="F417" s="159">
        <f t="shared" si="42"/>
        <v>2.0920502092050208E-2</v>
      </c>
      <c r="G417" s="175"/>
    </row>
    <row r="418" spans="1:7" s="1" customFormat="1" ht="13.15" customHeight="1">
      <c r="A418" s="422"/>
      <c r="B418" s="71" t="s">
        <v>12</v>
      </c>
      <c r="C418" s="70">
        <f t="shared" si="39"/>
        <v>0</v>
      </c>
      <c r="D418" s="159">
        <f t="shared" si="40"/>
        <v>0</v>
      </c>
      <c r="E418" s="70">
        <f t="shared" si="41"/>
        <v>11</v>
      </c>
      <c r="F418" s="159">
        <f t="shared" si="42"/>
        <v>4.6025104602510462E-2</v>
      </c>
      <c r="G418" s="175"/>
    </row>
    <row r="419" spans="1:7" s="1" customFormat="1" ht="13.15" customHeight="1">
      <c r="A419" s="422"/>
      <c r="B419" s="71" t="s">
        <v>4</v>
      </c>
      <c r="C419" s="70">
        <f t="shared" si="39"/>
        <v>1</v>
      </c>
      <c r="D419" s="159">
        <f t="shared" si="40"/>
        <v>4.1841004184100415E-3</v>
      </c>
      <c r="E419" s="70">
        <f t="shared" si="41"/>
        <v>4</v>
      </c>
      <c r="F419" s="159">
        <f t="shared" si="42"/>
        <v>1.6736401673640166E-2</v>
      </c>
      <c r="G419" s="175"/>
    </row>
    <row r="420" spans="1:7" s="1" customFormat="1" ht="13.15" customHeight="1">
      <c r="A420" s="422"/>
      <c r="B420" s="71" t="s">
        <v>6</v>
      </c>
      <c r="C420" s="70">
        <f t="shared" si="39"/>
        <v>4</v>
      </c>
      <c r="D420" s="159">
        <f t="shared" si="40"/>
        <v>1.6736401673640166E-2</v>
      </c>
      <c r="E420" s="70">
        <f t="shared" si="41"/>
        <v>2</v>
      </c>
      <c r="F420" s="159">
        <f t="shared" si="42"/>
        <v>8.368200836820083E-3</v>
      </c>
      <c r="G420" s="175"/>
    </row>
    <row r="421" spans="1:7" s="1" customFormat="1" ht="13.15" customHeight="1">
      <c r="A421" s="422"/>
      <c r="B421" s="71" t="s">
        <v>8</v>
      </c>
      <c r="C421" s="70">
        <f t="shared" si="39"/>
        <v>0</v>
      </c>
      <c r="D421" s="159">
        <f t="shared" si="40"/>
        <v>0</v>
      </c>
      <c r="E421" s="70">
        <f t="shared" si="41"/>
        <v>0</v>
      </c>
      <c r="F421" s="159">
        <f t="shared" si="42"/>
        <v>0</v>
      </c>
      <c r="G421" s="175"/>
    </row>
    <row r="422" spans="1:7" s="1" customFormat="1" ht="13.15" customHeight="1">
      <c r="A422" s="422"/>
      <c r="B422" s="71" t="s">
        <v>9</v>
      </c>
      <c r="C422" s="70">
        <f t="shared" si="39"/>
        <v>1</v>
      </c>
      <c r="D422" s="159">
        <f t="shared" si="40"/>
        <v>4.1841004184100415E-3</v>
      </c>
      <c r="E422" s="70">
        <f t="shared" si="41"/>
        <v>0</v>
      </c>
      <c r="F422" s="159">
        <f t="shared" si="42"/>
        <v>0</v>
      </c>
      <c r="G422" s="175"/>
    </row>
    <row r="423" spans="1:7" s="1" customFormat="1" ht="13.15" customHeight="1">
      <c r="A423" s="422"/>
      <c r="B423" s="71" t="s">
        <v>10</v>
      </c>
      <c r="C423" s="70">
        <f t="shared" si="39"/>
        <v>3</v>
      </c>
      <c r="D423" s="159">
        <f t="shared" si="40"/>
        <v>1.2552301255230125E-2</v>
      </c>
      <c r="E423" s="70">
        <f t="shared" si="41"/>
        <v>6</v>
      </c>
      <c r="F423" s="159">
        <f t="shared" si="42"/>
        <v>2.5104602510460251E-2</v>
      </c>
      <c r="G423" s="175"/>
    </row>
    <row r="424" spans="1:7" s="1" customFormat="1" ht="13.15" customHeight="1">
      <c r="A424" s="422"/>
      <c r="B424" s="71" t="s">
        <v>47</v>
      </c>
      <c r="C424" s="70">
        <f t="shared" si="39"/>
        <v>2</v>
      </c>
      <c r="D424" s="159">
        <f t="shared" si="40"/>
        <v>8.368200836820083E-3</v>
      </c>
      <c r="E424" s="70">
        <f t="shared" si="41"/>
        <v>8</v>
      </c>
      <c r="F424" s="159">
        <f t="shared" si="42"/>
        <v>3.3472803347280332E-2</v>
      </c>
      <c r="G424" s="175"/>
    </row>
    <row r="425" spans="1:7" s="1" customFormat="1" ht="13.15" customHeight="1">
      <c r="A425" s="422"/>
      <c r="B425" s="71" t="s">
        <v>5</v>
      </c>
      <c r="C425" s="70">
        <f t="shared" si="39"/>
        <v>9</v>
      </c>
      <c r="D425" s="159">
        <f t="shared" si="40"/>
        <v>3.7656903765690378E-2</v>
      </c>
      <c r="E425" s="70">
        <f t="shared" si="41"/>
        <v>18</v>
      </c>
      <c r="F425" s="159">
        <f t="shared" si="42"/>
        <v>7.5313807531380755E-2</v>
      </c>
      <c r="G425" s="175"/>
    </row>
    <row r="426" spans="1:7" s="1" customFormat="1" ht="13.15" customHeight="1">
      <c r="A426" s="422"/>
      <c r="B426" s="71" t="s">
        <v>11</v>
      </c>
      <c r="C426" s="70">
        <f t="shared" si="39"/>
        <v>0</v>
      </c>
      <c r="D426" s="159">
        <f t="shared" si="40"/>
        <v>0</v>
      </c>
      <c r="E426" s="70">
        <f t="shared" si="41"/>
        <v>1</v>
      </c>
      <c r="F426" s="159">
        <f t="shared" si="42"/>
        <v>4.1841004184100415E-3</v>
      </c>
      <c r="G426" s="175"/>
    </row>
    <row r="427" spans="1:7" s="1" customFormat="1" ht="13.15" customHeight="1">
      <c r="A427" s="422"/>
      <c r="B427" s="71" t="s">
        <v>13</v>
      </c>
      <c r="C427" s="70">
        <f t="shared" si="39"/>
        <v>2</v>
      </c>
      <c r="D427" s="159">
        <f t="shared" si="40"/>
        <v>8.368200836820083E-3</v>
      </c>
      <c r="E427" s="70">
        <f t="shared" si="41"/>
        <v>12</v>
      </c>
      <c r="F427" s="159">
        <f t="shared" si="42"/>
        <v>5.0209205020920501E-2</v>
      </c>
      <c r="G427" s="175"/>
    </row>
    <row r="428" spans="1:7" s="1" customFormat="1" ht="13.15" customHeight="1">
      <c r="A428" s="422"/>
      <c r="B428" s="71" t="s">
        <v>14</v>
      </c>
      <c r="C428" s="70">
        <f t="shared" si="39"/>
        <v>3</v>
      </c>
      <c r="D428" s="159">
        <f t="shared" si="40"/>
        <v>1.2552301255230125E-2</v>
      </c>
      <c r="E428" s="70">
        <f t="shared" si="41"/>
        <v>4</v>
      </c>
      <c r="F428" s="159">
        <f t="shared" si="42"/>
        <v>1.6736401673640166E-2</v>
      </c>
      <c r="G428" s="175"/>
    </row>
    <row r="429" spans="1:7" s="1" customFormat="1" ht="13.15" customHeight="1">
      <c r="A429" s="422"/>
      <c r="B429" s="71" t="s">
        <v>15</v>
      </c>
      <c r="C429" s="70">
        <f t="shared" si="39"/>
        <v>10</v>
      </c>
      <c r="D429" s="159">
        <f t="shared" si="40"/>
        <v>4.1841004184100417E-2</v>
      </c>
      <c r="E429" s="70">
        <f t="shared" si="41"/>
        <v>32</v>
      </c>
      <c r="F429" s="159">
        <f t="shared" si="42"/>
        <v>0.13389121338912133</v>
      </c>
      <c r="G429" s="175"/>
    </row>
    <row r="430" spans="1:7" s="1" customFormat="1" ht="13.15" customHeight="1">
      <c r="A430" s="422"/>
      <c r="B430" s="71" t="s">
        <v>48</v>
      </c>
      <c r="C430" s="70">
        <f t="shared" si="39"/>
        <v>0</v>
      </c>
      <c r="D430" s="159">
        <f t="shared" si="40"/>
        <v>0</v>
      </c>
      <c r="E430" s="70">
        <f t="shared" si="41"/>
        <v>3</v>
      </c>
      <c r="F430" s="159">
        <f t="shared" si="42"/>
        <v>1.2552301255230125E-2</v>
      </c>
      <c r="G430" s="175"/>
    </row>
    <row r="431" spans="1:7" s="1" customFormat="1" ht="13.15" customHeight="1">
      <c r="A431" s="422"/>
      <c r="B431" s="71" t="s">
        <v>16</v>
      </c>
      <c r="C431" s="70">
        <f t="shared" si="39"/>
        <v>0</v>
      </c>
      <c r="D431" s="159">
        <f t="shared" si="40"/>
        <v>0</v>
      </c>
      <c r="E431" s="70">
        <f t="shared" si="41"/>
        <v>1</v>
      </c>
      <c r="F431" s="159">
        <f t="shared" si="42"/>
        <v>4.1841004184100415E-3</v>
      </c>
      <c r="G431" s="175"/>
    </row>
    <row r="432" spans="1:7" s="1" customFormat="1" ht="13.15" customHeight="1">
      <c r="A432" s="422"/>
      <c r="B432" s="71" t="s">
        <v>21</v>
      </c>
      <c r="C432" s="70">
        <f t="shared" si="39"/>
        <v>1</v>
      </c>
      <c r="D432" s="159">
        <f t="shared" si="40"/>
        <v>4.1841004184100415E-3</v>
      </c>
      <c r="E432" s="70">
        <f t="shared" si="41"/>
        <v>0</v>
      </c>
      <c r="F432" s="159">
        <f t="shared" si="42"/>
        <v>0</v>
      </c>
      <c r="G432" s="175"/>
    </row>
    <row r="433" spans="1:7" s="1" customFormat="1" ht="13.15" customHeight="1">
      <c r="A433" s="422"/>
      <c r="B433" s="71" t="s">
        <v>17</v>
      </c>
      <c r="C433" s="70">
        <f t="shared" si="39"/>
        <v>5</v>
      </c>
      <c r="D433" s="159">
        <f t="shared" si="40"/>
        <v>2.0920502092050208E-2</v>
      </c>
      <c r="E433" s="70">
        <f t="shared" si="41"/>
        <v>5</v>
      </c>
      <c r="F433" s="159">
        <f t="shared" si="42"/>
        <v>2.0920502092050208E-2</v>
      </c>
      <c r="G433" s="175"/>
    </row>
    <row r="434" spans="1:7" s="1" customFormat="1" ht="13.15" customHeight="1">
      <c r="A434" s="422"/>
      <c r="B434" s="71" t="s">
        <v>18</v>
      </c>
      <c r="C434" s="70">
        <f t="shared" si="39"/>
        <v>0</v>
      </c>
      <c r="D434" s="159">
        <f t="shared" si="40"/>
        <v>0</v>
      </c>
      <c r="E434" s="70">
        <f t="shared" si="41"/>
        <v>6</v>
      </c>
      <c r="F434" s="159">
        <f t="shared" si="42"/>
        <v>2.5104602510460251E-2</v>
      </c>
      <c r="G434" s="175"/>
    </row>
    <row r="435" spans="1:7" s="1" customFormat="1" ht="13.15" customHeight="1">
      <c r="A435" s="422"/>
      <c r="B435" s="71" t="s">
        <v>19</v>
      </c>
      <c r="C435" s="70">
        <f t="shared" si="39"/>
        <v>1</v>
      </c>
      <c r="D435" s="159">
        <f t="shared" si="40"/>
        <v>4.1841004184100415E-3</v>
      </c>
      <c r="E435" s="70">
        <f t="shared" si="41"/>
        <v>5</v>
      </c>
      <c r="F435" s="159">
        <f t="shared" si="42"/>
        <v>2.0920502092050208E-2</v>
      </c>
      <c r="G435" s="175"/>
    </row>
    <row r="436" spans="1:7" s="1" customFormat="1" ht="13.15" customHeight="1">
      <c r="A436" s="422"/>
      <c r="B436" s="71" t="s">
        <v>49</v>
      </c>
      <c r="C436" s="70">
        <f t="shared" si="39"/>
        <v>1</v>
      </c>
      <c r="D436" s="159">
        <f t="shared" si="40"/>
        <v>4.1841004184100415E-3</v>
      </c>
      <c r="E436" s="70">
        <f t="shared" si="41"/>
        <v>8</v>
      </c>
      <c r="F436" s="159">
        <f t="shared" si="42"/>
        <v>3.3472803347280332E-2</v>
      </c>
      <c r="G436" s="175"/>
    </row>
    <row r="437" spans="1:7" s="1" customFormat="1" ht="13.15" customHeight="1">
      <c r="A437" s="422"/>
      <c r="B437" s="71" t="s">
        <v>50</v>
      </c>
      <c r="C437" s="70">
        <f t="shared" si="39"/>
        <v>4</v>
      </c>
      <c r="D437" s="159">
        <f t="shared" si="40"/>
        <v>1.6736401673640166E-2</v>
      </c>
      <c r="E437" s="70">
        <f t="shared" si="41"/>
        <v>5</v>
      </c>
      <c r="F437" s="159">
        <f t="shared" si="42"/>
        <v>2.0920502092050208E-2</v>
      </c>
      <c r="G437" s="175"/>
    </row>
    <row r="438" spans="1:7" s="1" customFormat="1" ht="13.15" customHeight="1">
      <c r="A438" s="422"/>
      <c r="B438" s="71" t="s">
        <v>44</v>
      </c>
      <c r="C438" s="70">
        <f t="shared" si="39"/>
        <v>0</v>
      </c>
      <c r="D438" s="159">
        <f t="shared" si="40"/>
        <v>0</v>
      </c>
      <c r="E438" s="70">
        <f t="shared" si="41"/>
        <v>2</v>
      </c>
      <c r="F438" s="159">
        <f t="shared" si="42"/>
        <v>8.368200836820083E-3</v>
      </c>
      <c r="G438" s="175"/>
    </row>
    <row r="439" spans="1:7" s="1" customFormat="1" ht="13.15" customHeight="1">
      <c r="A439" s="422"/>
      <c r="B439" s="71" t="s">
        <v>20</v>
      </c>
      <c r="C439" s="70">
        <f t="shared" si="39"/>
        <v>0</v>
      </c>
      <c r="D439" s="159">
        <f t="shared" si="40"/>
        <v>0</v>
      </c>
      <c r="E439" s="70">
        <f t="shared" si="41"/>
        <v>3</v>
      </c>
      <c r="F439" s="159">
        <f t="shared" si="42"/>
        <v>1.2552301255230125E-2</v>
      </c>
      <c r="G439" s="175"/>
    </row>
    <row r="440" spans="1:7" s="1" customFormat="1" ht="13.15" customHeight="1">
      <c r="A440" s="422"/>
      <c r="B440" s="71" t="s">
        <v>7</v>
      </c>
      <c r="C440" s="70">
        <f t="shared" si="39"/>
        <v>2</v>
      </c>
      <c r="D440" s="159">
        <f t="shared" si="40"/>
        <v>8.368200836820083E-3</v>
      </c>
      <c r="E440" s="70">
        <f t="shared" si="41"/>
        <v>7</v>
      </c>
      <c r="F440" s="159">
        <f t="shared" si="42"/>
        <v>2.9288702928870293E-2</v>
      </c>
      <c r="G440" s="175"/>
    </row>
    <row r="441" spans="1:7" s="1" customFormat="1" ht="13.15" customHeight="1">
      <c r="A441" s="422"/>
      <c r="B441" s="71" t="s">
        <v>29</v>
      </c>
      <c r="C441" s="70">
        <f t="shared" si="39"/>
        <v>0</v>
      </c>
      <c r="D441" s="159">
        <f t="shared" si="40"/>
        <v>0</v>
      </c>
      <c r="E441" s="70">
        <f t="shared" si="41"/>
        <v>7</v>
      </c>
      <c r="F441" s="159">
        <f t="shared" si="42"/>
        <v>2.9288702928870293E-2</v>
      </c>
      <c r="G441" s="175"/>
    </row>
    <row r="442" spans="1:7" s="1" customFormat="1" ht="13.15" customHeight="1">
      <c r="A442" s="422"/>
      <c r="B442" s="71" t="s">
        <v>3</v>
      </c>
      <c r="C442" s="70">
        <f t="shared" si="39"/>
        <v>2</v>
      </c>
      <c r="D442" s="159">
        <f t="shared" si="40"/>
        <v>8.368200836820083E-3</v>
      </c>
      <c r="E442" s="70">
        <f t="shared" si="41"/>
        <v>3</v>
      </c>
      <c r="F442" s="159">
        <f t="shared" si="42"/>
        <v>1.2552301255230125E-2</v>
      </c>
      <c r="G442" s="175"/>
    </row>
    <row r="443" spans="1:7" s="1" customFormat="1" ht="13.15" customHeight="1">
      <c r="A443" s="422"/>
      <c r="B443" s="71" t="s">
        <v>165</v>
      </c>
      <c r="C443" s="70">
        <f t="shared" si="39"/>
        <v>4</v>
      </c>
      <c r="D443" s="159">
        <f t="shared" si="40"/>
        <v>1.6736401673640166E-2</v>
      </c>
      <c r="E443" s="70">
        <f t="shared" si="41"/>
        <v>8</v>
      </c>
      <c r="F443" s="159">
        <f t="shared" si="42"/>
        <v>3.3472803347280332E-2</v>
      </c>
      <c r="G443" s="175"/>
    </row>
    <row r="444" spans="1:7" s="1" customFormat="1" ht="12.75">
      <c r="A444" s="423"/>
      <c r="B444" s="110"/>
      <c r="C444" s="70"/>
      <c r="D444" s="159"/>
      <c r="E444" s="70"/>
      <c r="F444" s="159"/>
    </row>
    <row r="445" spans="1:7" s="1" customFormat="1" ht="12.75">
      <c r="A445" s="424"/>
      <c r="B445" s="111" t="s">
        <v>22</v>
      </c>
      <c r="C445" s="70">
        <f>SUM(C414:C444)</f>
        <v>61</v>
      </c>
      <c r="D445" s="159"/>
      <c r="E445" s="70">
        <f>SUM(E414:E444)</f>
        <v>178</v>
      </c>
      <c r="F445" s="159"/>
    </row>
    <row r="446" spans="1:7" s="1" customFormat="1" ht="13.5">
      <c r="A446" s="78"/>
      <c r="B446" s="78"/>
      <c r="C446" s="78"/>
      <c r="D446" s="79"/>
      <c r="E446" s="80"/>
    </row>
    <row r="447" spans="1:7" s="1" customFormat="1" ht="13.5">
      <c r="A447" s="81"/>
      <c r="B447" s="22"/>
      <c r="C447" s="78"/>
      <c r="D447" s="79"/>
      <c r="E447" s="80"/>
    </row>
    <row r="448" spans="1:7" s="1" customFormat="1" ht="12.75" thickBot="1">
      <c r="A448" s="1">
        <v>2005</v>
      </c>
    </row>
    <row r="449" spans="1:5" s="1" customFormat="1" ht="13.5" thickBot="1">
      <c r="A449" s="73"/>
      <c r="B449" s="73"/>
      <c r="C449" s="638" t="s">
        <v>120</v>
      </c>
      <c r="D449" s="638"/>
      <c r="E449" s="639"/>
    </row>
    <row r="450" spans="1:5" s="1" customFormat="1" ht="13.5" thickBot="1">
      <c r="A450" s="74"/>
      <c r="B450" s="74"/>
      <c r="C450" s="638" t="s">
        <v>63</v>
      </c>
      <c r="D450" s="638"/>
      <c r="E450" s="638"/>
    </row>
    <row r="451" spans="1:5" s="1" customFormat="1" ht="13.5" thickBot="1">
      <c r="A451" s="74"/>
      <c r="B451" s="74"/>
      <c r="C451" s="83" t="s">
        <v>57</v>
      </c>
      <c r="D451" s="84" t="s">
        <v>58</v>
      </c>
      <c r="E451" s="85" t="s">
        <v>22</v>
      </c>
    </row>
    <row r="452" spans="1:5" s="1" customFormat="1" ht="13.5">
      <c r="A452" s="77" t="s">
        <v>23</v>
      </c>
      <c r="B452" s="32" t="s">
        <v>1</v>
      </c>
      <c r="C452" s="86">
        <v>1.4999999999999999E-2</v>
      </c>
      <c r="D452" s="87">
        <f t="shared" ref="D452:D474" si="43">E452-C452</f>
        <v>1.0000000000000002E-2</v>
      </c>
      <c r="E452" s="88">
        <v>2.5000000000000001E-2</v>
      </c>
    </row>
    <row r="453" spans="1:5" s="1" customFormat="1" ht="13.5">
      <c r="A453" s="81"/>
      <c r="B453" s="37" t="s">
        <v>2</v>
      </c>
      <c r="C453" s="89">
        <v>4.0000000000000001E-3</v>
      </c>
      <c r="D453" s="90">
        <f t="shared" si="43"/>
        <v>3.0000000000000001E-3</v>
      </c>
      <c r="E453" s="91">
        <v>7.0000000000000001E-3</v>
      </c>
    </row>
    <row r="454" spans="1:5" s="1" customFormat="1" ht="13.5">
      <c r="A454" s="81"/>
      <c r="B454" s="37" t="s">
        <v>12</v>
      </c>
      <c r="C454" s="89">
        <v>4.0000000000000001E-3</v>
      </c>
      <c r="D454" s="90">
        <f t="shared" si="43"/>
        <v>1.0999999999999999E-2</v>
      </c>
      <c r="E454" s="91">
        <v>1.4999999999999999E-2</v>
      </c>
    </row>
    <row r="455" spans="1:5" s="1" customFormat="1" ht="13.5">
      <c r="A455" s="81"/>
      <c r="B455" s="37" t="s">
        <v>4</v>
      </c>
      <c r="C455" s="89">
        <v>1.4999999999999999E-2</v>
      </c>
      <c r="D455" s="90">
        <f t="shared" si="43"/>
        <v>4.7E-2</v>
      </c>
      <c r="E455" s="91">
        <v>6.2E-2</v>
      </c>
    </row>
    <row r="456" spans="1:5" s="1" customFormat="1" ht="13.5">
      <c r="A456" s="81"/>
      <c r="B456" s="37" t="s">
        <v>6</v>
      </c>
      <c r="C456" s="89">
        <v>0</v>
      </c>
      <c r="D456" s="90">
        <f t="shared" si="43"/>
        <v>3.5999999999999997E-2</v>
      </c>
      <c r="E456" s="91">
        <v>3.5999999999999997E-2</v>
      </c>
    </row>
    <row r="457" spans="1:5" s="1" customFormat="1" ht="13.5">
      <c r="A457" s="81"/>
      <c r="B457" s="37" t="s">
        <v>8</v>
      </c>
      <c r="C457" s="89">
        <v>0</v>
      </c>
      <c r="D457" s="90">
        <f t="shared" si="43"/>
        <v>0</v>
      </c>
      <c r="E457" s="91">
        <v>0</v>
      </c>
    </row>
    <row r="458" spans="1:5" s="1" customFormat="1" ht="13.5">
      <c r="A458" s="81"/>
      <c r="B458" s="37" t="s">
        <v>9</v>
      </c>
      <c r="C458" s="89">
        <v>4.0000000000000001E-3</v>
      </c>
      <c r="D458" s="90">
        <f t="shared" si="43"/>
        <v>6.9999999999999993E-3</v>
      </c>
      <c r="E458" s="91">
        <v>1.0999999999999999E-2</v>
      </c>
    </row>
    <row r="459" spans="1:5" s="1" customFormat="1" ht="13.5">
      <c r="A459" s="81"/>
      <c r="B459" s="37" t="s">
        <v>10</v>
      </c>
      <c r="C459" s="89">
        <v>1.0999999999999999E-2</v>
      </c>
      <c r="D459" s="90">
        <f t="shared" si="43"/>
        <v>3.3000000000000002E-2</v>
      </c>
      <c r="E459" s="91">
        <v>4.3999999999999997E-2</v>
      </c>
    </row>
    <row r="460" spans="1:5" s="1" customFormat="1" ht="13.5">
      <c r="A460" s="81"/>
      <c r="B460" s="37" t="s">
        <v>5</v>
      </c>
      <c r="C460" s="89">
        <v>6.5000000000000002E-2</v>
      </c>
      <c r="D460" s="90">
        <f t="shared" si="43"/>
        <v>0.10600000000000001</v>
      </c>
      <c r="E460" s="91">
        <v>0.17100000000000001</v>
      </c>
    </row>
    <row r="461" spans="1:5" s="1" customFormat="1" ht="13.5">
      <c r="A461" s="81"/>
      <c r="B461" s="37" t="s">
        <v>11</v>
      </c>
      <c r="C461" s="89">
        <v>0</v>
      </c>
      <c r="D461" s="90">
        <f t="shared" si="43"/>
        <v>1.0999999999999999E-2</v>
      </c>
      <c r="E461" s="91">
        <v>1.0999999999999999E-2</v>
      </c>
    </row>
    <row r="462" spans="1:5" s="1" customFormat="1" ht="13.5">
      <c r="A462" s="81"/>
      <c r="B462" s="37" t="s">
        <v>13</v>
      </c>
      <c r="C462" s="89">
        <v>4.0000000000000001E-3</v>
      </c>
      <c r="D462" s="90">
        <f t="shared" si="43"/>
        <v>2.9000000000000001E-2</v>
      </c>
      <c r="E462" s="91">
        <v>3.3000000000000002E-2</v>
      </c>
    </row>
    <row r="463" spans="1:5" s="1" customFormat="1" ht="13.5">
      <c r="A463" s="81"/>
      <c r="B463" s="37" t="s">
        <v>14</v>
      </c>
      <c r="C463" s="89">
        <v>1.4999999999999999E-2</v>
      </c>
      <c r="D463" s="90">
        <f t="shared" si="43"/>
        <v>1.8000000000000002E-2</v>
      </c>
      <c r="E463" s="91">
        <v>3.3000000000000002E-2</v>
      </c>
    </row>
    <row r="464" spans="1:5" s="1" customFormat="1" ht="13.5">
      <c r="A464" s="81"/>
      <c r="B464" s="37" t="s">
        <v>15</v>
      </c>
      <c r="C464" s="89">
        <v>0</v>
      </c>
      <c r="D464" s="90">
        <f t="shared" si="43"/>
        <v>5.0999999999999997E-2</v>
      </c>
      <c r="E464" s="91">
        <v>5.0999999999999997E-2</v>
      </c>
    </row>
    <row r="465" spans="1:5" s="1" customFormat="1" ht="13.5">
      <c r="A465" s="81"/>
      <c r="B465" s="37" t="s">
        <v>16</v>
      </c>
      <c r="C465" s="89">
        <v>4.3999999999999997E-2</v>
      </c>
      <c r="D465" s="90">
        <f t="shared" si="43"/>
        <v>3.0000000000000027E-3</v>
      </c>
      <c r="E465" s="91">
        <v>4.7E-2</v>
      </c>
    </row>
    <row r="466" spans="1:5" s="1" customFormat="1" ht="13.5">
      <c r="A466" s="81"/>
      <c r="B466" s="37" t="s">
        <v>21</v>
      </c>
      <c r="C466" s="89">
        <v>0</v>
      </c>
      <c r="D466" s="90">
        <f t="shared" si="43"/>
        <v>7.0000000000000001E-3</v>
      </c>
      <c r="E466" s="91">
        <v>7.0000000000000001E-3</v>
      </c>
    </row>
    <row r="467" spans="1:5" s="1" customFormat="1" ht="13.5">
      <c r="A467" s="81"/>
      <c r="B467" s="37" t="s">
        <v>17</v>
      </c>
      <c r="C467" s="89">
        <v>3.5999999999999997E-2</v>
      </c>
      <c r="D467" s="90">
        <f t="shared" si="43"/>
        <v>5.5E-2</v>
      </c>
      <c r="E467" s="91">
        <v>9.0999999999999998E-2</v>
      </c>
    </row>
    <row r="468" spans="1:5" s="1" customFormat="1" ht="13.5">
      <c r="A468" s="81"/>
      <c r="B468" s="37" t="s">
        <v>18</v>
      </c>
      <c r="C468" s="89">
        <v>4.0000000000000001E-3</v>
      </c>
      <c r="D468" s="90">
        <f t="shared" si="43"/>
        <v>3.0000000000000001E-3</v>
      </c>
      <c r="E468" s="91">
        <v>7.0000000000000001E-3</v>
      </c>
    </row>
    <row r="469" spans="1:5" s="1" customFormat="1" ht="13.5">
      <c r="A469" s="81"/>
      <c r="B469" s="37" t="s">
        <v>19</v>
      </c>
      <c r="C469" s="89">
        <v>4.0000000000000001E-3</v>
      </c>
      <c r="D469" s="90">
        <f t="shared" si="43"/>
        <v>0</v>
      </c>
      <c r="E469" s="91">
        <v>4.0000000000000001E-3</v>
      </c>
    </row>
    <row r="470" spans="1:5" s="1" customFormat="1" ht="13.5">
      <c r="A470" s="81"/>
      <c r="B470" s="37" t="s">
        <v>65</v>
      </c>
      <c r="C470" s="89">
        <v>0.105</v>
      </c>
      <c r="D470" s="90">
        <f t="shared" si="43"/>
        <v>0.113</v>
      </c>
      <c r="E470" s="91">
        <v>0.218</v>
      </c>
    </row>
    <row r="471" spans="1:5" s="1" customFormat="1" ht="13.5">
      <c r="A471" s="81"/>
      <c r="B471" s="37" t="s">
        <v>20</v>
      </c>
      <c r="C471" s="89">
        <v>1.4999999999999999E-2</v>
      </c>
      <c r="D471" s="90">
        <f t="shared" si="43"/>
        <v>6.9999999999999993E-3</v>
      </c>
      <c r="E471" s="91">
        <v>2.1999999999999999E-2</v>
      </c>
    </row>
    <row r="472" spans="1:5" s="1" customFormat="1" ht="13.5">
      <c r="A472" s="81"/>
      <c r="B472" s="37" t="s">
        <v>7</v>
      </c>
      <c r="C472" s="89">
        <v>3.3000000000000002E-2</v>
      </c>
      <c r="D472" s="90">
        <f t="shared" si="43"/>
        <v>1.7999999999999995E-2</v>
      </c>
      <c r="E472" s="91">
        <v>5.0999999999999997E-2</v>
      </c>
    </row>
    <row r="473" spans="1:5" s="1" customFormat="1" ht="13.5">
      <c r="A473" s="81"/>
      <c r="B473" s="37" t="s">
        <v>3</v>
      </c>
      <c r="C473" s="89">
        <v>7.0000000000000001E-3</v>
      </c>
      <c r="D473" s="90">
        <f t="shared" si="43"/>
        <v>1.4999999999999999E-2</v>
      </c>
      <c r="E473" s="91">
        <v>2.1999999999999999E-2</v>
      </c>
    </row>
    <row r="474" spans="1:5" s="1" customFormat="1" ht="13.5">
      <c r="A474" s="81"/>
      <c r="B474" s="37" t="s">
        <v>165</v>
      </c>
      <c r="C474" s="89">
        <v>1.7999999999999999E-2</v>
      </c>
      <c r="D474" s="90">
        <f t="shared" si="43"/>
        <v>1.5000000000000003E-2</v>
      </c>
      <c r="E474" s="91">
        <v>3.3000000000000002E-2</v>
      </c>
    </row>
    <row r="475" spans="1:5" s="1" customFormat="1" ht="13.5">
      <c r="A475" s="81"/>
      <c r="B475" s="37"/>
      <c r="C475" s="89"/>
      <c r="D475" s="90"/>
      <c r="E475" s="91"/>
    </row>
    <row r="476" spans="1:5" s="1" customFormat="1" ht="14.25" thickBot="1">
      <c r="A476" s="82"/>
      <c r="B476" s="24" t="s">
        <v>22</v>
      </c>
      <c r="C476" s="92">
        <v>0.4</v>
      </c>
      <c r="D476" s="93">
        <f>E476-C476</f>
        <v>0.6</v>
      </c>
      <c r="E476" s="94">
        <v>1</v>
      </c>
    </row>
    <row r="477" spans="1:5" s="1" customFormat="1" ht="12"/>
    <row r="478" spans="1:5" s="1" customFormat="1" ht="12"/>
    <row r="479" spans="1:5" s="1" customFormat="1" ht="12"/>
    <row r="480" spans="1:5" s="1" customFormat="1" ht="12">
      <c r="A480" s="173" t="s">
        <v>66</v>
      </c>
    </row>
    <row r="481" spans="1:20" s="1" customFormat="1" ht="12"/>
    <row r="482" spans="1:20" s="1" customFormat="1" ht="12">
      <c r="A482" s="426"/>
      <c r="B482" s="427"/>
      <c r="C482" s="681" t="s">
        <v>159</v>
      </c>
      <c r="D482" s="682"/>
      <c r="E482" s="682"/>
      <c r="F482" s="682"/>
      <c r="G482" s="682"/>
      <c r="H482" s="682"/>
      <c r="I482" s="682"/>
      <c r="J482" s="682"/>
      <c r="K482" s="682"/>
      <c r="L482" s="682"/>
      <c r="M482" s="682"/>
      <c r="N482" s="682"/>
      <c r="O482" s="682"/>
      <c r="P482" s="682"/>
      <c r="Q482" s="682"/>
      <c r="R482" s="682"/>
      <c r="S482" s="682"/>
      <c r="T482" s="683"/>
    </row>
    <row r="483" spans="1:20" s="1" customFormat="1" ht="33.75" customHeight="1">
      <c r="A483" s="363"/>
      <c r="B483" s="425"/>
      <c r="C483" s="666" t="s">
        <v>160</v>
      </c>
      <c r="D483" s="667"/>
      <c r="E483" s="668"/>
      <c r="F483" s="666" t="s">
        <v>161</v>
      </c>
      <c r="G483" s="667"/>
      <c r="H483" s="668"/>
      <c r="I483" s="666" t="s">
        <v>162</v>
      </c>
      <c r="J483" s="667"/>
      <c r="K483" s="668"/>
      <c r="L483" s="666" t="s">
        <v>163</v>
      </c>
      <c r="M483" s="667"/>
      <c r="N483" s="668"/>
      <c r="O483" s="666" t="s">
        <v>164</v>
      </c>
      <c r="P483" s="667"/>
      <c r="Q483" s="668"/>
      <c r="R483" s="666" t="s">
        <v>120</v>
      </c>
      <c r="S483" s="667"/>
      <c r="T483" s="668"/>
    </row>
    <row r="484" spans="1:20" s="1" customFormat="1" ht="12">
      <c r="A484" s="363"/>
      <c r="B484" s="425"/>
      <c r="C484" s="660" t="s">
        <v>67</v>
      </c>
      <c r="D484" s="661"/>
      <c r="E484" s="662"/>
      <c r="F484" s="660" t="s">
        <v>67</v>
      </c>
      <c r="G484" s="661"/>
      <c r="H484" s="662"/>
      <c r="I484" s="660" t="s">
        <v>67</v>
      </c>
      <c r="J484" s="661"/>
      <c r="K484" s="662"/>
      <c r="L484" s="660" t="s">
        <v>67</v>
      </c>
      <c r="M484" s="661"/>
      <c r="N484" s="662"/>
      <c r="O484" s="660" t="s">
        <v>67</v>
      </c>
      <c r="P484" s="661"/>
      <c r="Q484" s="662"/>
      <c r="R484" s="660" t="s">
        <v>67</v>
      </c>
      <c r="S484" s="661"/>
      <c r="T484" s="662"/>
    </row>
    <row r="485" spans="1:20" s="1" customFormat="1" ht="12">
      <c r="A485" s="363"/>
      <c r="B485" s="425"/>
      <c r="C485" s="386" t="s">
        <v>75</v>
      </c>
      <c r="D485" s="387">
        <v>2010</v>
      </c>
      <c r="E485" s="388">
        <v>2005</v>
      </c>
      <c r="F485" s="386" t="s">
        <v>75</v>
      </c>
      <c r="G485" s="387">
        <v>2010</v>
      </c>
      <c r="H485" s="197">
        <v>2005</v>
      </c>
      <c r="I485" s="386" t="s">
        <v>75</v>
      </c>
      <c r="J485" s="387">
        <v>2010</v>
      </c>
      <c r="K485" s="197">
        <v>2005</v>
      </c>
      <c r="L485" s="386" t="s">
        <v>75</v>
      </c>
      <c r="M485" s="387">
        <v>2010</v>
      </c>
      <c r="N485" s="197">
        <v>2005</v>
      </c>
      <c r="O485" s="386" t="s">
        <v>75</v>
      </c>
      <c r="P485" s="387">
        <v>2010</v>
      </c>
      <c r="Q485" s="197">
        <v>2005</v>
      </c>
      <c r="R485" s="386" t="s">
        <v>75</v>
      </c>
      <c r="S485" s="387">
        <v>2010</v>
      </c>
      <c r="T485" s="428">
        <v>2005</v>
      </c>
    </row>
    <row r="486" spans="1:20" s="1" customFormat="1" ht="13.5">
      <c r="A486" s="363" t="s">
        <v>23</v>
      </c>
      <c r="B486" s="339" t="s">
        <v>1</v>
      </c>
      <c r="C486" s="578">
        <f t="shared" ref="C486:D515" si="44">C7</f>
        <v>5</v>
      </c>
      <c r="D486" s="579">
        <f t="shared" si="44"/>
        <v>0.83333333333333337</v>
      </c>
      <c r="E486" s="429">
        <v>1</v>
      </c>
      <c r="F486" s="578">
        <f t="shared" ref="F486:G515" si="45">F7</f>
        <v>1</v>
      </c>
      <c r="G486" s="579">
        <f t="shared" si="45"/>
        <v>0.16666666666666666</v>
      </c>
      <c r="H486" s="430">
        <v>0.14299999999999999</v>
      </c>
      <c r="I486" s="578">
        <f t="shared" ref="I486:J515" si="46">I7</f>
        <v>0</v>
      </c>
      <c r="J486" s="579">
        <f t="shared" si="46"/>
        <v>0</v>
      </c>
      <c r="K486" s="430">
        <v>0</v>
      </c>
      <c r="L486" s="578">
        <f t="shared" ref="L486:M515" si="47">L7</f>
        <v>4</v>
      </c>
      <c r="M486" s="579">
        <f t="shared" si="47"/>
        <v>0.66666666666666663</v>
      </c>
      <c r="N486" s="430">
        <v>0.42899999999999999</v>
      </c>
      <c r="O486" s="578">
        <f t="shared" ref="O486:P515" si="48">O7</f>
        <v>1</v>
      </c>
      <c r="P486" s="579">
        <f t="shared" si="48"/>
        <v>0.16666666666666666</v>
      </c>
      <c r="Q486" s="430">
        <v>0.14299999999999999</v>
      </c>
      <c r="R486" s="578">
        <f t="shared" ref="R486:S515" si="49">R7</f>
        <v>3</v>
      </c>
      <c r="S486" s="579">
        <f t="shared" si="49"/>
        <v>0.5</v>
      </c>
      <c r="T486" s="431">
        <v>0.57099999999999995</v>
      </c>
    </row>
    <row r="487" spans="1:20" s="1" customFormat="1" ht="13.5">
      <c r="A487" s="363"/>
      <c r="B487" s="339" t="s">
        <v>2</v>
      </c>
      <c r="C487" s="580">
        <f t="shared" si="44"/>
        <v>9</v>
      </c>
      <c r="D487" s="581">
        <f t="shared" si="44"/>
        <v>1</v>
      </c>
      <c r="E487" s="434">
        <v>1</v>
      </c>
      <c r="F487" s="580">
        <f t="shared" si="45"/>
        <v>2</v>
      </c>
      <c r="G487" s="581">
        <f t="shared" si="45"/>
        <v>0.22222222222222221</v>
      </c>
      <c r="H487" s="435">
        <v>0</v>
      </c>
      <c r="I487" s="580">
        <f t="shared" si="46"/>
        <v>2</v>
      </c>
      <c r="J487" s="581">
        <f t="shared" si="46"/>
        <v>0.22222222222222221</v>
      </c>
      <c r="K487" s="435">
        <v>0</v>
      </c>
      <c r="L487" s="580">
        <f t="shared" si="47"/>
        <v>0</v>
      </c>
      <c r="M487" s="581">
        <f t="shared" si="47"/>
        <v>0</v>
      </c>
      <c r="N487" s="435">
        <v>0</v>
      </c>
      <c r="O487" s="580">
        <f t="shared" si="48"/>
        <v>1</v>
      </c>
      <c r="P487" s="581">
        <f t="shared" si="48"/>
        <v>0.1111111111111111</v>
      </c>
      <c r="Q487" s="435">
        <v>0</v>
      </c>
      <c r="R487" s="580">
        <f t="shared" si="49"/>
        <v>1</v>
      </c>
      <c r="S487" s="581">
        <f t="shared" si="49"/>
        <v>0.1111111111111111</v>
      </c>
      <c r="T487" s="436">
        <v>0.5</v>
      </c>
    </row>
    <row r="488" spans="1:20" s="1" customFormat="1" ht="13.5">
      <c r="A488" s="363"/>
      <c r="B488" s="339" t="s">
        <v>45</v>
      </c>
      <c r="C488" s="580">
        <f t="shared" si="44"/>
        <v>1</v>
      </c>
      <c r="D488" s="581">
        <f t="shared" si="44"/>
        <v>0.5</v>
      </c>
      <c r="E488" s="434"/>
      <c r="F488" s="580">
        <f t="shared" si="45"/>
        <v>0</v>
      </c>
      <c r="G488" s="581">
        <f t="shared" si="45"/>
        <v>0</v>
      </c>
      <c r="H488" s="435"/>
      <c r="I488" s="580">
        <f t="shared" si="46"/>
        <v>1</v>
      </c>
      <c r="J488" s="581">
        <f t="shared" si="46"/>
        <v>0.5</v>
      </c>
      <c r="K488" s="435"/>
      <c r="L488" s="580">
        <f t="shared" si="47"/>
        <v>0</v>
      </c>
      <c r="M488" s="581">
        <f t="shared" si="47"/>
        <v>0</v>
      </c>
      <c r="N488" s="435"/>
      <c r="O488" s="580">
        <f t="shared" si="48"/>
        <v>1</v>
      </c>
      <c r="P488" s="581">
        <f t="shared" si="48"/>
        <v>0.5</v>
      </c>
      <c r="Q488" s="435"/>
      <c r="R488" s="580">
        <f t="shared" si="49"/>
        <v>1</v>
      </c>
      <c r="S488" s="581">
        <f t="shared" si="49"/>
        <v>0.5</v>
      </c>
      <c r="T488" s="436"/>
    </row>
    <row r="489" spans="1:20" s="1" customFormat="1" ht="13.5">
      <c r="A489" s="363"/>
      <c r="B489" s="339" t="s">
        <v>46</v>
      </c>
      <c r="C489" s="580">
        <f t="shared" si="44"/>
        <v>6</v>
      </c>
      <c r="D489" s="581">
        <f t="shared" si="44"/>
        <v>1</v>
      </c>
      <c r="E489" s="434"/>
      <c r="F489" s="580">
        <f t="shared" si="45"/>
        <v>5</v>
      </c>
      <c r="G489" s="581">
        <f t="shared" si="45"/>
        <v>0.83333333333333337</v>
      </c>
      <c r="H489" s="435"/>
      <c r="I489" s="580">
        <f t="shared" si="46"/>
        <v>0</v>
      </c>
      <c r="J489" s="581">
        <f t="shared" si="46"/>
        <v>0</v>
      </c>
      <c r="K489" s="435"/>
      <c r="L489" s="580">
        <f t="shared" si="47"/>
        <v>6</v>
      </c>
      <c r="M489" s="581">
        <f t="shared" si="47"/>
        <v>1</v>
      </c>
      <c r="N489" s="435"/>
      <c r="O489" s="580">
        <f t="shared" si="48"/>
        <v>2</v>
      </c>
      <c r="P489" s="581">
        <f t="shared" si="48"/>
        <v>0.33333333333333331</v>
      </c>
      <c r="Q489" s="435"/>
      <c r="R489" s="580">
        <f t="shared" si="49"/>
        <v>1</v>
      </c>
      <c r="S489" s="581">
        <f t="shared" si="49"/>
        <v>0.16666666666666666</v>
      </c>
      <c r="T489" s="436"/>
    </row>
    <row r="490" spans="1:20" s="1" customFormat="1" ht="13.5">
      <c r="A490" s="363"/>
      <c r="B490" s="339" t="s">
        <v>12</v>
      </c>
      <c r="C490" s="580">
        <f t="shared" si="44"/>
        <v>8</v>
      </c>
      <c r="D490" s="581">
        <f t="shared" si="44"/>
        <v>0.72727272727272729</v>
      </c>
      <c r="E490" s="434">
        <v>1</v>
      </c>
      <c r="F490" s="580">
        <f t="shared" si="45"/>
        <v>8</v>
      </c>
      <c r="G490" s="581">
        <f t="shared" si="45"/>
        <v>0.72727272727272729</v>
      </c>
      <c r="H490" s="435">
        <v>0.25</v>
      </c>
      <c r="I490" s="580">
        <f t="shared" si="46"/>
        <v>0</v>
      </c>
      <c r="J490" s="581">
        <f t="shared" si="46"/>
        <v>0</v>
      </c>
      <c r="K490" s="435">
        <v>0</v>
      </c>
      <c r="L490" s="580">
        <f t="shared" si="47"/>
        <v>1</v>
      </c>
      <c r="M490" s="581">
        <f t="shared" si="47"/>
        <v>9.0909090909090912E-2</v>
      </c>
      <c r="N490" s="435">
        <v>0.5</v>
      </c>
      <c r="O490" s="580">
        <f t="shared" si="48"/>
        <v>0</v>
      </c>
      <c r="P490" s="581">
        <f t="shared" si="48"/>
        <v>0</v>
      </c>
      <c r="Q490" s="435">
        <v>0.25</v>
      </c>
      <c r="R490" s="580">
        <f t="shared" si="49"/>
        <v>0</v>
      </c>
      <c r="S490" s="581">
        <f t="shared" si="49"/>
        <v>0</v>
      </c>
      <c r="T490" s="436">
        <v>0.25</v>
      </c>
    </row>
    <row r="491" spans="1:20" s="1" customFormat="1" ht="13.5">
      <c r="A491" s="363"/>
      <c r="B491" s="339" t="s">
        <v>4</v>
      </c>
      <c r="C491" s="580">
        <f t="shared" si="44"/>
        <v>3</v>
      </c>
      <c r="D491" s="581">
        <f t="shared" si="44"/>
        <v>0.6</v>
      </c>
      <c r="E491" s="434">
        <v>0.76500000000000001</v>
      </c>
      <c r="F491" s="580">
        <f t="shared" si="45"/>
        <v>2</v>
      </c>
      <c r="G491" s="581">
        <f t="shared" si="45"/>
        <v>0.4</v>
      </c>
      <c r="H491" s="435">
        <v>0.47099999999999997</v>
      </c>
      <c r="I491" s="580">
        <f t="shared" si="46"/>
        <v>2</v>
      </c>
      <c r="J491" s="581">
        <f t="shared" si="46"/>
        <v>0.4</v>
      </c>
      <c r="K491" s="435">
        <v>0.29399999999999998</v>
      </c>
      <c r="L491" s="580">
        <f t="shared" si="47"/>
        <v>2</v>
      </c>
      <c r="M491" s="581">
        <f t="shared" si="47"/>
        <v>0.4</v>
      </c>
      <c r="N491" s="435">
        <v>0.17599999999999999</v>
      </c>
      <c r="O491" s="580">
        <f t="shared" si="48"/>
        <v>4</v>
      </c>
      <c r="P491" s="581">
        <f t="shared" si="48"/>
        <v>0.8</v>
      </c>
      <c r="Q491" s="435">
        <v>0.17599999999999999</v>
      </c>
      <c r="R491" s="580">
        <f t="shared" si="49"/>
        <v>1</v>
      </c>
      <c r="S491" s="581">
        <f t="shared" si="49"/>
        <v>0.2</v>
      </c>
      <c r="T491" s="436">
        <v>0.23499999999999999</v>
      </c>
    </row>
    <row r="492" spans="1:20" s="1" customFormat="1" ht="13.5">
      <c r="A492" s="363"/>
      <c r="B492" s="339" t="s">
        <v>6</v>
      </c>
      <c r="C492" s="580">
        <f t="shared" si="44"/>
        <v>6</v>
      </c>
      <c r="D492" s="581">
        <f t="shared" si="44"/>
        <v>1</v>
      </c>
      <c r="E492" s="434">
        <v>1</v>
      </c>
      <c r="F492" s="580">
        <f t="shared" si="45"/>
        <v>6</v>
      </c>
      <c r="G492" s="581">
        <f t="shared" si="45"/>
        <v>1</v>
      </c>
      <c r="H492" s="435">
        <v>0.8</v>
      </c>
      <c r="I492" s="580">
        <f t="shared" si="46"/>
        <v>3</v>
      </c>
      <c r="J492" s="581">
        <f t="shared" si="46"/>
        <v>0.5</v>
      </c>
      <c r="K492" s="435">
        <v>0.2</v>
      </c>
      <c r="L492" s="580">
        <f t="shared" si="47"/>
        <v>0</v>
      </c>
      <c r="M492" s="581">
        <f t="shared" si="47"/>
        <v>0</v>
      </c>
      <c r="N492" s="435">
        <v>0.3</v>
      </c>
      <c r="O492" s="580">
        <f t="shared" si="48"/>
        <v>2</v>
      </c>
      <c r="P492" s="581">
        <f t="shared" si="48"/>
        <v>0.33333333333333331</v>
      </c>
      <c r="Q492" s="435">
        <v>0.1</v>
      </c>
      <c r="R492" s="580">
        <f t="shared" si="49"/>
        <v>4</v>
      </c>
      <c r="S492" s="581">
        <f t="shared" si="49"/>
        <v>0.66666666666666663</v>
      </c>
      <c r="T492" s="436">
        <v>0</v>
      </c>
    </row>
    <row r="493" spans="1:20" s="1" customFormat="1" ht="13.5">
      <c r="A493" s="363"/>
      <c r="B493" s="339" t="s">
        <v>8</v>
      </c>
      <c r="C493" s="580">
        <f t="shared" si="44"/>
        <v>0</v>
      </c>
      <c r="D493" s="581">
        <f t="shared" si="44"/>
        <v>0</v>
      </c>
      <c r="E493" s="434">
        <v>0</v>
      </c>
      <c r="F493" s="580">
        <f t="shared" si="45"/>
        <v>0</v>
      </c>
      <c r="G493" s="581">
        <f t="shared" si="45"/>
        <v>0</v>
      </c>
      <c r="H493" s="435">
        <v>0</v>
      </c>
      <c r="I493" s="580">
        <f t="shared" si="46"/>
        <v>0</v>
      </c>
      <c r="J493" s="581">
        <f t="shared" si="46"/>
        <v>0</v>
      </c>
      <c r="K493" s="435">
        <v>0</v>
      </c>
      <c r="L493" s="580">
        <f t="shared" si="47"/>
        <v>0</v>
      </c>
      <c r="M493" s="581">
        <f t="shared" si="47"/>
        <v>0</v>
      </c>
      <c r="N493" s="435">
        <v>0</v>
      </c>
      <c r="O493" s="580">
        <f t="shared" si="48"/>
        <v>0</v>
      </c>
      <c r="P493" s="581">
        <f t="shared" si="48"/>
        <v>0</v>
      </c>
      <c r="Q493" s="435">
        <v>0</v>
      </c>
      <c r="R493" s="580">
        <f t="shared" si="49"/>
        <v>0</v>
      </c>
      <c r="S493" s="581">
        <f t="shared" si="49"/>
        <v>0</v>
      </c>
      <c r="T493" s="436">
        <v>0</v>
      </c>
    </row>
    <row r="494" spans="1:20" s="1" customFormat="1" ht="13.5">
      <c r="A494" s="363"/>
      <c r="B494" s="339" t="s">
        <v>9</v>
      </c>
      <c r="C494" s="580">
        <f t="shared" si="44"/>
        <v>1</v>
      </c>
      <c r="D494" s="581">
        <f t="shared" si="44"/>
        <v>1</v>
      </c>
      <c r="E494" s="434">
        <v>0.66700000000000004</v>
      </c>
      <c r="F494" s="580">
        <f t="shared" si="45"/>
        <v>0</v>
      </c>
      <c r="G494" s="581">
        <f t="shared" si="45"/>
        <v>0</v>
      </c>
      <c r="H494" s="435">
        <v>0</v>
      </c>
      <c r="I494" s="580">
        <f t="shared" si="46"/>
        <v>0</v>
      </c>
      <c r="J494" s="581">
        <f t="shared" si="46"/>
        <v>0</v>
      </c>
      <c r="K494" s="435">
        <v>0</v>
      </c>
      <c r="L494" s="580">
        <f t="shared" si="47"/>
        <v>1</v>
      </c>
      <c r="M494" s="581">
        <f t="shared" si="47"/>
        <v>1</v>
      </c>
      <c r="N494" s="435">
        <v>0.33300000000000002</v>
      </c>
      <c r="O494" s="580">
        <f t="shared" si="48"/>
        <v>0</v>
      </c>
      <c r="P494" s="581">
        <f t="shared" si="48"/>
        <v>0</v>
      </c>
      <c r="Q494" s="435">
        <v>0.33300000000000002</v>
      </c>
      <c r="R494" s="580">
        <f t="shared" si="49"/>
        <v>1</v>
      </c>
      <c r="S494" s="581">
        <f t="shared" si="49"/>
        <v>1</v>
      </c>
      <c r="T494" s="436">
        <v>0.33300000000000002</v>
      </c>
    </row>
    <row r="495" spans="1:20" s="1" customFormat="1" ht="13.5">
      <c r="A495" s="363"/>
      <c r="B495" s="339" t="s">
        <v>10</v>
      </c>
      <c r="C495" s="580">
        <f t="shared" si="44"/>
        <v>8</v>
      </c>
      <c r="D495" s="581">
        <f t="shared" si="44"/>
        <v>0.88888888888888884</v>
      </c>
      <c r="E495" s="434">
        <v>0.91700000000000004</v>
      </c>
      <c r="F495" s="580">
        <f t="shared" si="45"/>
        <v>8</v>
      </c>
      <c r="G495" s="581">
        <f t="shared" si="45"/>
        <v>0.88888888888888884</v>
      </c>
      <c r="H495" s="435">
        <v>0.5</v>
      </c>
      <c r="I495" s="580">
        <f t="shared" si="46"/>
        <v>3</v>
      </c>
      <c r="J495" s="581">
        <f t="shared" si="46"/>
        <v>0.33333333333333331</v>
      </c>
      <c r="K495" s="435">
        <v>0.25</v>
      </c>
      <c r="L495" s="580">
        <f t="shared" si="47"/>
        <v>6</v>
      </c>
      <c r="M495" s="581">
        <f t="shared" si="47"/>
        <v>0.66666666666666663</v>
      </c>
      <c r="N495" s="435">
        <v>0.75</v>
      </c>
      <c r="O495" s="580">
        <f t="shared" si="48"/>
        <v>6</v>
      </c>
      <c r="P495" s="581">
        <f t="shared" si="48"/>
        <v>0.66666666666666663</v>
      </c>
      <c r="Q495" s="435">
        <v>0.5</v>
      </c>
      <c r="R495" s="580">
        <f t="shared" si="49"/>
        <v>3</v>
      </c>
      <c r="S495" s="581">
        <f t="shared" si="49"/>
        <v>0.33333333333333331</v>
      </c>
      <c r="T495" s="436">
        <v>0.25</v>
      </c>
    </row>
    <row r="496" spans="1:20" s="1" customFormat="1" ht="13.5">
      <c r="A496" s="363"/>
      <c r="B496" s="339" t="s">
        <v>47</v>
      </c>
      <c r="C496" s="580">
        <f t="shared" si="44"/>
        <v>9</v>
      </c>
      <c r="D496" s="581">
        <f t="shared" si="44"/>
        <v>0.9</v>
      </c>
      <c r="E496" s="434"/>
      <c r="F496" s="580">
        <f t="shared" si="45"/>
        <v>1</v>
      </c>
      <c r="G496" s="581">
        <f t="shared" si="45"/>
        <v>0.1</v>
      </c>
      <c r="H496" s="435"/>
      <c r="I496" s="580">
        <f t="shared" si="46"/>
        <v>0</v>
      </c>
      <c r="J496" s="581">
        <f t="shared" si="46"/>
        <v>0</v>
      </c>
      <c r="K496" s="435"/>
      <c r="L496" s="580">
        <f t="shared" si="47"/>
        <v>1</v>
      </c>
      <c r="M496" s="581">
        <f t="shared" si="47"/>
        <v>0.1</v>
      </c>
      <c r="N496" s="435"/>
      <c r="O496" s="580">
        <f t="shared" si="48"/>
        <v>1</v>
      </c>
      <c r="P496" s="581">
        <f t="shared" si="48"/>
        <v>0.1</v>
      </c>
      <c r="Q496" s="435"/>
      <c r="R496" s="580">
        <f t="shared" si="49"/>
        <v>2</v>
      </c>
      <c r="S496" s="581">
        <f t="shared" si="49"/>
        <v>0.2</v>
      </c>
      <c r="T496" s="436"/>
    </row>
    <row r="497" spans="1:28" s="1" customFormat="1" ht="13.5">
      <c r="A497" s="363"/>
      <c r="B497" s="339" t="s">
        <v>5</v>
      </c>
      <c r="C497" s="580">
        <f t="shared" si="44"/>
        <v>16</v>
      </c>
      <c r="D497" s="581">
        <f t="shared" si="44"/>
        <v>0.59259259259259256</v>
      </c>
      <c r="E497" s="434">
        <v>0.53200000000000003</v>
      </c>
      <c r="F497" s="580">
        <f t="shared" si="45"/>
        <v>14</v>
      </c>
      <c r="G497" s="581">
        <f t="shared" si="45"/>
        <v>0.51851851851851849</v>
      </c>
      <c r="H497" s="435">
        <v>0.55300000000000005</v>
      </c>
      <c r="I497" s="580">
        <f t="shared" si="46"/>
        <v>5</v>
      </c>
      <c r="J497" s="581">
        <f t="shared" si="46"/>
        <v>0.18518518518518517</v>
      </c>
      <c r="K497" s="435">
        <v>0.106</v>
      </c>
      <c r="L497" s="580">
        <f t="shared" si="47"/>
        <v>9</v>
      </c>
      <c r="M497" s="581">
        <f t="shared" si="47"/>
        <v>0.33333333333333331</v>
      </c>
      <c r="N497" s="435">
        <v>0.27700000000000002</v>
      </c>
      <c r="O497" s="580">
        <f t="shared" si="48"/>
        <v>7</v>
      </c>
      <c r="P497" s="581">
        <f t="shared" si="48"/>
        <v>0.25925925925925924</v>
      </c>
      <c r="Q497" s="435">
        <v>0.106</v>
      </c>
      <c r="R497" s="580">
        <f t="shared" si="49"/>
        <v>9</v>
      </c>
      <c r="S497" s="581">
        <f t="shared" si="49"/>
        <v>0.33333333333333331</v>
      </c>
      <c r="T497" s="436">
        <v>0.38300000000000001</v>
      </c>
    </row>
    <row r="498" spans="1:28" s="1" customFormat="1" ht="13.5">
      <c r="A498" s="363"/>
      <c r="B498" s="339" t="s">
        <v>11</v>
      </c>
      <c r="C498" s="580">
        <f t="shared" si="44"/>
        <v>1</v>
      </c>
      <c r="D498" s="581">
        <f t="shared" si="44"/>
        <v>1</v>
      </c>
      <c r="E498" s="434">
        <v>0.33300000000000002</v>
      </c>
      <c r="F498" s="580">
        <f t="shared" si="45"/>
        <v>1</v>
      </c>
      <c r="G498" s="581">
        <f t="shared" si="45"/>
        <v>1</v>
      </c>
      <c r="H498" s="435">
        <v>0.33300000000000002</v>
      </c>
      <c r="I498" s="580">
        <f t="shared" si="46"/>
        <v>1</v>
      </c>
      <c r="J498" s="581">
        <f t="shared" si="46"/>
        <v>1</v>
      </c>
      <c r="K498" s="435">
        <v>1</v>
      </c>
      <c r="L498" s="580">
        <f t="shared" si="47"/>
        <v>0</v>
      </c>
      <c r="M498" s="581">
        <f t="shared" si="47"/>
        <v>0</v>
      </c>
      <c r="N498" s="435">
        <v>0</v>
      </c>
      <c r="O498" s="580">
        <f t="shared" si="48"/>
        <v>0</v>
      </c>
      <c r="P498" s="581">
        <f t="shared" si="48"/>
        <v>0</v>
      </c>
      <c r="Q498" s="435">
        <v>0</v>
      </c>
      <c r="R498" s="580">
        <f t="shared" si="49"/>
        <v>0</v>
      </c>
      <c r="S498" s="581">
        <f t="shared" si="49"/>
        <v>0</v>
      </c>
      <c r="T498" s="436">
        <v>0</v>
      </c>
    </row>
    <row r="499" spans="1:28" s="1" customFormat="1" ht="13.5">
      <c r="A499" s="363"/>
      <c r="B499" s="339" t="s">
        <v>13</v>
      </c>
      <c r="C499" s="580">
        <f t="shared" si="44"/>
        <v>13</v>
      </c>
      <c r="D499" s="581">
        <f t="shared" si="44"/>
        <v>0.9285714285714286</v>
      </c>
      <c r="E499" s="434">
        <v>0.88900000000000001</v>
      </c>
      <c r="F499" s="580">
        <f t="shared" si="45"/>
        <v>8</v>
      </c>
      <c r="G499" s="581">
        <f t="shared" si="45"/>
        <v>0.5714285714285714</v>
      </c>
      <c r="H499" s="435">
        <v>0.44400000000000001</v>
      </c>
      <c r="I499" s="580">
        <f t="shared" si="46"/>
        <v>4</v>
      </c>
      <c r="J499" s="581">
        <f t="shared" si="46"/>
        <v>0.2857142857142857</v>
      </c>
      <c r="K499" s="435">
        <v>0</v>
      </c>
      <c r="L499" s="580">
        <f t="shared" si="47"/>
        <v>0</v>
      </c>
      <c r="M499" s="581">
        <f t="shared" si="47"/>
        <v>0</v>
      </c>
      <c r="N499" s="435">
        <v>0.111</v>
      </c>
      <c r="O499" s="580">
        <f t="shared" si="48"/>
        <v>8</v>
      </c>
      <c r="P499" s="581">
        <f t="shared" si="48"/>
        <v>0.5714285714285714</v>
      </c>
      <c r="Q499" s="435">
        <v>0.111</v>
      </c>
      <c r="R499" s="580">
        <f t="shared" si="49"/>
        <v>2</v>
      </c>
      <c r="S499" s="581">
        <f t="shared" si="49"/>
        <v>0.14285714285714285</v>
      </c>
      <c r="T499" s="436">
        <v>0.111</v>
      </c>
    </row>
    <row r="500" spans="1:28" s="1" customFormat="1" ht="13.5">
      <c r="A500" s="363"/>
      <c r="B500" s="339" t="s">
        <v>14</v>
      </c>
      <c r="C500" s="580">
        <f t="shared" si="44"/>
        <v>7</v>
      </c>
      <c r="D500" s="581">
        <f t="shared" si="44"/>
        <v>1</v>
      </c>
      <c r="E500" s="434">
        <v>1</v>
      </c>
      <c r="F500" s="580">
        <f t="shared" si="45"/>
        <v>1</v>
      </c>
      <c r="G500" s="581">
        <f t="shared" si="45"/>
        <v>0.14285714285714285</v>
      </c>
      <c r="H500" s="435">
        <v>0.111</v>
      </c>
      <c r="I500" s="580">
        <f t="shared" si="46"/>
        <v>0</v>
      </c>
      <c r="J500" s="581">
        <f t="shared" si="46"/>
        <v>0</v>
      </c>
      <c r="K500" s="435">
        <v>0.222</v>
      </c>
      <c r="L500" s="580">
        <f t="shared" si="47"/>
        <v>3</v>
      </c>
      <c r="M500" s="581">
        <f t="shared" si="47"/>
        <v>0.42857142857142855</v>
      </c>
      <c r="N500" s="435">
        <v>0.44400000000000001</v>
      </c>
      <c r="O500" s="580">
        <f t="shared" si="48"/>
        <v>3</v>
      </c>
      <c r="P500" s="581">
        <f t="shared" si="48"/>
        <v>0.42857142857142855</v>
      </c>
      <c r="Q500" s="435">
        <v>0.55600000000000005</v>
      </c>
      <c r="R500" s="580">
        <f t="shared" si="49"/>
        <v>3</v>
      </c>
      <c r="S500" s="581">
        <f t="shared" si="49"/>
        <v>0.42857142857142855</v>
      </c>
      <c r="T500" s="436">
        <v>0.44400000000000001</v>
      </c>
    </row>
    <row r="501" spans="1:28" s="1" customFormat="1" ht="13.5">
      <c r="A501" s="363"/>
      <c r="B501" s="339" t="s">
        <v>15</v>
      </c>
      <c r="C501" s="580">
        <f t="shared" si="44"/>
        <v>38</v>
      </c>
      <c r="D501" s="581">
        <f t="shared" si="44"/>
        <v>0.90476190476190477</v>
      </c>
      <c r="E501" s="434">
        <v>1</v>
      </c>
      <c r="F501" s="580">
        <f t="shared" si="45"/>
        <v>4</v>
      </c>
      <c r="G501" s="581">
        <f t="shared" si="45"/>
        <v>9.5238095238095233E-2</v>
      </c>
      <c r="H501" s="435">
        <v>0.214</v>
      </c>
      <c r="I501" s="580">
        <f t="shared" si="46"/>
        <v>2</v>
      </c>
      <c r="J501" s="581">
        <f t="shared" si="46"/>
        <v>4.7619047619047616E-2</v>
      </c>
      <c r="K501" s="435">
        <v>7.0999999999999994E-2</v>
      </c>
      <c r="L501" s="580">
        <f t="shared" si="47"/>
        <v>3</v>
      </c>
      <c r="M501" s="581">
        <f t="shared" si="47"/>
        <v>7.1428571428571425E-2</v>
      </c>
      <c r="N501" s="435">
        <v>0.14299999999999999</v>
      </c>
      <c r="O501" s="580">
        <f t="shared" si="48"/>
        <v>3</v>
      </c>
      <c r="P501" s="581">
        <f t="shared" si="48"/>
        <v>7.1428571428571425E-2</v>
      </c>
      <c r="Q501" s="435">
        <v>0</v>
      </c>
      <c r="R501" s="580">
        <f t="shared" si="49"/>
        <v>10</v>
      </c>
      <c r="S501" s="581">
        <f t="shared" si="49"/>
        <v>0.23809523809523808</v>
      </c>
      <c r="T501" s="436">
        <v>0</v>
      </c>
    </row>
    <row r="502" spans="1:28" s="1" customFormat="1" ht="13.5">
      <c r="A502" s="363"/>
      <c r="B502" s="339" t="s">
        <v>48</v>
      </c>
      <c r="C502" s="580">
        <f t="shared" si="44"/>
        <v>1</v>
      </c>
      <c r="D502" s="581">
        <f t="shared" si="44"/>
        <v>0.33333333333333331</v>
      </c>
      <c r="E502" s="434"/>
      <c r="F502" s="580">
        <f t="shared" si="45"/>
        <v>3</v>
      </c>
      <c r="G502" s="581">
        <f t="shared" si="45"/>
        <v>1</v>
      </c>
      <c r="H502" s="435"/>
      <c r="I502" s="580">
        <f t="shared" si="46"/>
        <v>0</v>
      </c>
      <c r="J502" s="581">
        <f t="shared" si="46"/>
        <v>0</v>
      </c>
      <c r="K502" s="435"/>
      <c r="L502" s="580">
        <f t="shared" si="47"/>
        <v>1</v>
      </c>
      <c r="M502" s="581">
        <f t="shared" si="47"/>
        <v>0.33333333333333331</v>
      </c>
      <c r="N502" s="435"/>
      <c r="O502" s="580">
        <f t="shared" si="48"/>
        <v>0</v>
      </c>
      <c r="P502" s="581">
        <f t="shared" si="48"/>
        <v>0</v>
      </c>
      <c r="Q502" s="435"/>
      <c r="R502" s="580">
        <f t="shared" si="49"/>
        <v>0</v>
      </c>
      <c r="S502" s="581">
        <f t="shared" si="49"/>
        <v>0</v>
      </c>
      <c r="T502" s="436"/>
    </row>
    <row r="503" spans="1:28" s="1" customFormat="1" ht="13.5">
      <c r="A503" s="363"/>
      <c r="B503" s="339" t="s">
        <v>16</v>
      </c>
      <c r="C503" s="580">
        <f t="shared" si="44"/>
        <v>1</v>
      </c>
      <c r="D503" s="581">
        <f t="shared" si="44"/>
        <v>1</v>
      </c>
      <c r="E503" s="434">
        <v>0.84599999999999997</v>
      </c>
      <c r="F503" s="580">
        <f t="shared" si="45"/>
        <v>0</v>
      </c>
      <c r="G503" s="581">
        <f t="shared" si="45"/>
        <v>0</v>
      </c>
      <c r="H503" s="435">
        <v>7.6999999999999999E-2</v>
      </c>
      <c r="I503" s="580">
        <f t="shared" si="46"/>
        <v>0</v>
      </c>
      <c r="J503" s="581">
        <f t="shared" si="46"/>
        <v>0</v>
      </c>
      <c r="K503" s="435">
        <v>0</v>
      </c>
      <c r="L503" s="580">
        <f t="shared" si="47"/>
        <v>0</v>
      </c>
      <c r="M503" s="581">
        <f t="shared" si="47"/>
        <v>0</v>
      </c>
      <c r="N503" s="435">
        <v>0</v>
      </c>
      <c r="O503" s="580">
        <f t="shared" si="48"/>
        <v>0</v>
      </c>
      <c r="P503" s="581">
        <f t="shared" si="48"/>
        <v>0</v>
      </c>
      <c r="Q503" s="435">
        <v>0</v>
      </c>
      <c r="R503" s="580">
        <f t="shared" si="49"/>
        <v>0</v>
      </c>
      <c r="S503" s="581">
        <f t="shared" si="49"/>
        <v>0</v>
      </c>
      <c r="T503" s="436">
        <v>0.92300000000000004</v>
      </c>
    </row>
    <row r="504" spans="1:28" s="1" customFormat="1" ht="13.5">
      <c r="A504" s="363"/>
      <c r="B504" s="339" t="s">
        <v>21</v>
      </c>
      <c r="C504" s="580">
        <f t="shared" si="44"/>
        <v>1</v>
      </c>
      <c r="D504" s="581">
        <f t="shared" si="44"/>
        <v>1</v>
      </c>
      <c r="E504" s="434">
        <v>1</v>
      </c>
      <c r="F504" s="580">
        <f t="shared" si="45"/>
        <v>1</v>
      </c>
      <c r="G504" s="581">
        <f t="shared" si="45"/>
        <v>1</v>
      </c>
      <c r="H504" s="435">
        <v>0</v>
      </c>
      <c r="I504" s="580">
        <f t="shared" si="46"/>
        <v>0</v>
      </c>
      <c r="J504" s="581">
        <f t="shared" si="46"/>
        <v>0</v>
      </c>
      <c r="K504" s="435">
        <v>0</v>
      </c>
      <c r="L504" s="580">
        <f t="shared" si="47"/>
        <v>0</v>
      </c>
      <c r="M504" s="581">
        <f t="shared" si="47"/>
        <v>0</v>
      </c>
      <c r="N504" s="435">
        <v>0</v>
      </c>
      <c r="O504" s="580">
        <f t="shared" si="48"/>
        <v>1</v>
      </c>
      <c r="P504" s="581">
        <f t="shared" si="48"/>
        <v>1</v>
      </c>
      <c r="Q504" s="435">
        <v>0</v>
      </c>
      <c r="R504" s="580">
        <f t="shared" si="49"/>
        <v>1</v>
      </c>
      <c r="S504" s="581">
        <f t="shared" si="49"/>
        <v>1</v>
      </c>
      <c r="T504" s="436">
        <v>0</v>
      </c>
    </row>
    <row r="505" spans="1:28" s="1" customFormat="1" ht="13.5">
      <c r="A505" s="363"/>
      <c r="B505" s="339" t="s">
        <v>17</v>
      </c>
      <c r="C505" s="580">
        <f t="shared" si="44"/>
        <v>10</v>
      </c>
      <c r="D505" s="581">
        <f t="shared" si="44"/>
        <v>1</v>
      </c>
      <c r="E505" s="434">
        <v>0.96</v>
      </c>
      <c r="F505" s="580">
        <f t="shared" si="45"/>
        <v>8</v>
      </c>
      <c r="G505" s="581">
        <f t="shared" si="45"/>
        <v>0.8</v>
      </c>
      <c r="H505" s="435">
        <v>0.8</v>
      </c>
      <c r="I505" s="580">
        <f t="shared" si="46"/>
        <v>7</v>
      </c>
      <c r="J505" s="581">
        <f t="shared" si="46"/>
        <v>0.7</v>
      </c>
      <c r="K505" s="435">
        <v>0.28000000000000003</v>
      </c>
      <c r="L505" s="580">
        <f t="shared" si="47"/>
        <v>4</v>
      </c>
      <c r="M505" s="581">
        <f t="shared" si="47"/>
        <v>0.4</v>
      </c>
      <c r="N505" s="435">
        <v>0.2</v>
      </c>
      <c r="O505" s="580">
        <f t="shared" si="48"/>
        <v>6</v>
      </c>
      <c r="P505" s="581">
        <f t="shared" si="48"/>
        <v>0.6</v>
      </c>
      <c r="Q505" s="435">
        <v>0.32</v>
      </c>
      <c r="R505" s="580">
        <f t="shared" si="49"/>
        <v>5</v>
      </c>
      <c r="S505" s="581">
        <f t="shared" si="49"/>
        <v>0.5</v>
      </c>
      <c r="T505" s="436">
        <v>0.4</v>
      </c>
    </row>
    <row r="506" spans="1:28" s="1" customFormat="1" ht="13.5">
      <c r="A506" s="363"/>
      <c r="B506" s="339" t="s">
        <v>18</v>
      </c>
      <c r="C506" s="580">
        <f t="shared" si="44"/>
        <v>6</v>
      </c>
      <c r="D506" s="581">
        <f t="shared" si="44"/>
        <v>1</v>
      </c>
      <c r="E506" s="434">
        <v>1</v>
      </c>
      <c r="F506" s="580">
        <f t="shared" si="45"/>
        <v>2</v>
      </c>
      <c r="G506" s="581">
        <f t="shared" si="45"/>
        <v>0.33333333333333331</v>
      </c>
      <c r="H506" s="435">
        <v>0.5</v>
      </c>
      <c r="I506" s="580">
        <f t="shared" si="46"/>
        <v>1</v>
      </c>
      <c r="J506" s="581">
        <f t="shared" si="46"/>
        <v>0.16666666666666666</v>
      </c>
      <c r="K506" s="435">
        <v>0.5</v>
      </c>
      <c r="L506" s="580">
        <f t="shared" si="47"/>
        <v>1</v>
      </c>
      <c r="M506" s="581">
        <f t="shared" si="47"/>
        <v>0.16666666666666666</v>
      </c>
      <c r="N506" s="435">
        <v>0</v>
      </c>
      <c r="O506" s="580">
        <f t="shared" si="48"/>
        <v>0</v>
      </c>
      <c r="P506" s="581">
        <f t="shared" si="48"/>
        <v>0</v>
      </c>
      <c r="Q506" s="435">
        <v>0</v>
      </c>
      <c r="R506" s="580">
        <f t="shared" si="49"/>
        <v>0</v>
      </c>
      <c r="S506" s="581">
        <f t="shared" si="49"/>
        <v>0</v>
      </c>
      <c r="T506" s="436">
        <v>0.5</v>
      </c>
    </row>
    <row r="507" spans="1:28" s="1" customFormat="1" ht="13.5">
      <c r="A507" s="363"/>
      <c r="B507" s="339" t="s">
        <v>19</v>
      </c>
      <c r="C507" s="580">
        <f t="shared" si="44"/>
        <v>1</v>
      </c>
      <c r="D507" s="581">
        <f t="shared" si="44"/>
        <v>0.16666666666666666</v>
      </c>
      <c r="E507" s="434">
        <v>0</v>
      </c>
      <c r="F507" s="580">
        <f t="shared" si="45"/>
        <v>4</v>
      </c>
      <c r="G507" s="581">
        <f t="shared" si="45"/>
        <v>0.66666666666666663</v>
      </c>
      <c r="H507" s="435">
        <v>0</v>
      </c>
      <c r="I507" s="580">
        <f t="shared" si="46"/>
        <v>0</v>
      </c>
      <c r="J507" s="581">
        <f t="shared" si="46"/>
        <v>0</v>
      </c>
      <c r="K507" s="435">
        <v>0</v>
      </c>
      <c r="L507" s="580">
        <f t="shared" si="47"/>
        <v>2</v>
      </c>
      <c r="M507" s="581">
        <f t="shared" si="47"/>
        <v>0.33333333333333331</v>
      </c>
      <c r="N507" s="435">
        <v>0</v>
      </c>
      <c r="O507" s="580">
        <f t="shared" si="48"/>
        <v>3</v>
      </c>
      <c r="P507" s="581">
        <f t="shared" si="48"/>
        <v>0.5</v>
      </c>
      <c r="Q507" s="435">
        <v>0</v>
      </c>
      <c r="R507" s="580">
        <f t="shared" si="49"/>
        <v>1</v>
      </c>
      <c r="S507" s="581">
        <f t="shared" si="49"/>
        <v>0.16666666666666666</v>
      </c>
      <c r="T507" s="436">
        <v>1</v>
      </c>
    </row>
    <row r="508" spans="1:28" s="1" customFormat="1" ht="13.5">
      <c r="A508" s="363"/>
      <c r="B508" s="339" t="s">
        <v>49</v>
      </c>
      <c r="C508" s="580">
        <f t="shared" si="44"/>
        <v>9</v>
      </c>
      <c r="D508" s="581">
        <f t="shared" si="44"/>
        <v>1</v>
      </c>
      <c r="E508" s="434"/>
      <c r="F508" s="580">
        <f t="shared" si="45"/>
        <v>2</v>
      </c>
      <c r="G508" s="581">
        <f t="shared" si="45"/>
        <v>0.22222222222222221</v>
      </c>
      <c r="H508" s="435"/>
      <c r="I508" s="580">
        <f t="shared" si="46"/>
        <v>1</v>
      </c>
      <c r="J508" s="581">
        <f t="shared" si="46"/>
        <v>0.1111111111111111</v>
      </c>
      <c r="K508" s="435"/>
      <c r="L508" s="580">
        <f t="shared" si="47"/>
        <v>1</v>
      </c>
      <c r="M508" s="581">
        <f t="shared" si="47"/>
        <v>0.1111111111111111</v>
      </c>
      <c r="N508" s="435"/>
      <c r="O508" s="580">
        <f t="shared" si="48"/>
        <v>3</v>
      </c>
      <c r="P508" s="581">
        <f t="shared" si="48"/>
        <v>0.33333333333333331</v>
      </c>
      <c r="Q508" s="435"/>
      <c r="R508" s="580">
        <f t="shared" si="49"/>
        <v>1</v>
      </c>
      <c r="S508" s="581">
        <f t="shared" si="49"/>
        <v>0.1111111111111111</v>
      </c>
      <c r="T508" s="436"/>
    </row>
    <row r="509" spans="1:28" s="1" customFormat="1" ht="13.5">
      <c r="A509" s="363"/>
      <c r="B509" s="339" t="s">
        <v>50</v>
      </c>
      <c r="C509" s="580">
        <f t="shared" si="44"/>
        <v>9</v>
      </c>
      <c r="D509" s="581">
        <f t="shared" si="44"/>
        <v>1</v>
      </c>
      <c r="E509" s="434"/>
      <c r="F509" s="580">
        <f t="shared" si="45"/>
        <v>4</v>
      </c>
      <c r="G509" s="581">
        <f t="shared" si="45"/>
        <v>0.44444444444444442</v>
      </c>
      <c r="H509" s="435"/>
      <c r="I509" s="580">
        <f t="shared" si="46"/>
        <v>0</v>
      </c>
      <c r="J509" s="581">
        <f t="shared" si="46"/>
        <v>0</v>
      </c>
      <c r="K509" s="435"/>
      <c r="L509" s="580">
        <f t="shared" si="47"/>
        <v>2</v>
      </c>
      <c r="M509" s="581">
        <f t="shared" si="47"/>
        <v>0.22222222222222221</v>
      </c>
      <c r="N509" s="435"/>
      <c r="O509" s="580">
        <f t="shared" si="48"/>
        <v>0</v>
      </c>
      <c r="P509" s="581">
        <f t="shared" si="48"/>
        <v>0</v>
      </c>
      <c r="Q509" s="435"/>
      <c r="R509" s="580">
        <f t="shared" si="49"/>
        <v>4</v>
      </c>
      <c r="S509" s="581">
        <f t="shared" si="49"/>
        <v>0.44444444444444442</v>
      </c>
      <c r="T509" s="436"/>
      <c r="W509" s="174"/>
      <c r="X509" s="174"/>
      <c r="Y509" s="174"/>
      <c r="Z509" s="174"/>
      <c r="AA509" s="174"/>
      <c r="AB509" s="174"/>
    </row>
    <row r="510" spans="1:28" s="1" customFormat="1" ht="13.5">
      <c r="A510" s="363"/>
      <c r="B510" s="339" t="s">
        <v>44</v>
      </c>
      <c r="C510" s="580">
        <f t="shared" si="44"/>
        <v>2</v>
      </c>
      <c r="D510" s="581">
        <f t="shared" si="44"/>
        <v>1</v>
      </c>
      <c r="E510" s="434">
        <v>1</v>
      </c>
      <c r="F510" s="580">
        <f t="shared" si="45"/>
        <v>2</v>
      </c>
      <c r="G510" s="581">
        <f t="shared" si="45"/>
        <v>1</v>
      </c>
      <c r="H510" s="435">
        <v>0.51700000000000002</v>
      </c>
      <c r="I510" s="580">
        <f t="shared" si="46"/>
        <v>2</v>
      </c>
      <c r="J510" s="581">
        <f t="shared" si="46"/>
        <v>1</v>
      </c>
      <c r="K510" s="435">
        <v>0</v>
      </c>
      <c r="L510" s="580">
        <f t="shared" si="47"/>
        <v>0</v>
      </c>
      <c r="M510" s="581">
        <f t="shared" si="47"/>
        <v>0</v>
      </c>
      <c r="N510" s="435">
        <v>1.7000000000000001E-2</v>
      </c>
      <c r="O510" s="580">
        <f t="shared" si="48"/>
        <v>0</v>
      </c>
      <c r="P510" s="581">
        <f t="shared" si="48"/>
        <v>0</v>
      </c>
      <c r="Q510" s="435">
        <v>0</v>
      </c>
      <c r="R510" s="580">
        <f t="shared" si="49"/>
        <v>0</v>
      </c>
      <c r="S510" s="581">
        <f t="shared" si="49"/>
        <v>0</v>
      </c>
      <c r="T510" s="436">
        <v>0.48299999999999998</v>
      </c>
      <c r="W510" s="174"/>
      <c r="X510" s="174"/>
      <c r="Y510" s="174"/>
      <c r="Z510" s="174"/>
      <c r="AA510" s="174"/>
      <c r="AB510" s="174"/>
    </row>
    <row r="511" spans="1:28" s="1" customFormat="1" ht="13.5">
      <c r="A511" s="363"/>
      <c r="B511" s="339" t="s">
        <v>20</v>
      </c>
      <c r="C511" s="580">
        <f t="shared" si="44"/>
        <v>3</v>
      </c>
      <c r="D511" s="581">
        <f t="shared" si="44"/>
        <v>1</v>
      </c>
      <c r="E511" s="434">
        <v>1</v>
      </c>
      <c r="F511" s="580">
        <f t="shared" si="45"/>
        <v>1</v>
      </c>
      <c r="G511" s="581">
        <f t="shared" si="45"/>
        <v>0.33333333333333331</v>
      </c>
      <c r="H511" s="435">
        <v>0.16700000000000001</v>
      </c>
      <c r="I511" s="580">
        <f t="shared" si="46"/>
        <v>0</v>
      </c>
      <c r="J511" s="581">
        <f t="shared" si="46"/>
        <v>0</v>
      </c>
      <c r="K511" s="435">
        <v>0</v>
      </c>
      <c r="L511" s="580">
        <f t="shared" si="47"/>
        <v>0</v>
      </c>
      <c r="M511" s="581">
        <f t="shared" si="47"/>
        <v>0</v>
      </c>
      <c r="N511" s="435">
        <v>0.16700000000000001</v>
      </c>
      <c r="O511" s="580">
        <f t="shared" si="48"/>
        <v>0</v>
      </c>
      <c r="P511" s="581">
        <f t="shared" si="48"/>
        <v>0</v>
      </c>
      <c r="Q511" s="435">
        <v>0.33300000000000002</v>
      </c>
      <c r="R511" s="580">
        <f t="shared" si="49"/>
        <v>0</v>
      </c>
      <c r="S511" s="581">
        <f t="shared" si="49"/>
        <v>0</v>
      </c>
      <c r="T511" s="436">
        <v>0.66700000000000004</v>
      </c>
      <c r="W511" s="174"/>
      <c r="X511" s="174"/>
      <c r="Y511" s="174"/>
      <c r="Z511" s="174"/>
      <c r="AA511" s="174"/>
      <c r="AB511" s="174"/>
    </row>
    <row r="512" spans="1:28" s="1" customFormat="1" ht="13.5">
      <c r="A512" s="363"/>
      <c r="B512" s="339" t="s">
        <v>7</v>
      </c>
      <c r="C512" s="580">
        <f t="shared" si="44"/>
        <v>8</v>
      </c>
      <c r="D512" s="581">
        <f t="shared" si="44"/>
        <v>0.88888888888888884</v>
      </c>
      <c r="E512" s="434">
        <v>1</v>
      </c>
      <c r="F512" s="580">
        <f t="shared" si="45"/>
        <v>5</v>
      </c>
      <c r="G512" s="581">
        <f t="shared" si="45"/>
        <v>0.55555555555555558</v>
      </c>
      <c r="H512" s="435">
        <v>0.14299999999999999</v>
      </c>
      <c r="I512" s="580">
        <f t="shared" si="46"/>
        <v>3</v>
      </c>
      <c r="J512" s="581">
        <f t="shared" si="46"/>
        <v>0.33333333333333331</v>
      </c>
      <c r="K512" s="435">
        <v>0.14299999999999999</v>
      </c>
      <c r="L512" s="580">
        <f t="shared" si="47"/>
        <v>3</v>
      </c>
      <c r="M512" s="581">
        <f t="shared" si="47"/>
        <v>0.33333333333333331</v>
      </c>
      <c r="N512" s="435">
        <v>0.14299999999999999</v>
      </c>
      <c r="O512" s="580">
        <f t="shared" si="48"/>
        <v>1</v>
      </c>
      <c r="P512" s="581">
        <f t="shared" si="48"/>
        <v>0.1111111111111111</v>
      </c>
      <c r="Q512" s="435">
        <v>7.0999999999999994E-2</v>
      </c>
      <c r="R512" s="580">
        <f t="shared" si="49"/>
        <v>2</v>
      </c>
      <c r="S512" s="581">
        <f t="shared" si="49"/>
        <v>0.22222222222222221</v>
      </c>
      <c r="T512" s="436">
        <v>0.64300000000000002</v>
      </c>
      <c r="W512" s="174"/>
    </row>
    <row r="513" spans="1:28" s="1" customFormat="1" ht="13.5">
      <c r="A513" s="363"/>
      <c r="B513" s="339" t="s">
        <v>29</v>
      </c>
      <c r="C513" s="580">
        <f t="shared" si="44"/>
        <v>7</v>
      </c>
      <c r="D513" s="581">
        <f t="shared" si="44"/>
        <v>1</v>
      </c>
      <c r="E513" s="434"/>
      <c r="F513" s="580">
        <f t="shared" si="45"/>
        <v>0</v>
      </c>
      <c r="G513" s="581">
        <f t="shared" si="45"/>
        <v>0</v>
      </c>
      <c r="H513" s="435"/>
      <c r="I513" s="580">
        <f t="shared" si="46"/>
        <v>0</v>
      </c>
      <c r="J513" s="581">
        <f t="shared" si="46"/>
        <v>0</v>
      </c>
      <c r="K513" s="435"/>
      <c r="L513" s="580">
        <f t="shared" si="47"/>
        <v>0</v>
      </c>
      <c r="M513" s="581">
        <f t="shared" si="47"/>
        <v>0</v>
      </c>
      <c r="N513" s="435"/>
      <c r="O513" s="580">
        <f t="shared" si="48"/>
        <v>0</v>
      </c>
      <c r="P513" s="581">
        <f t="shared" si="48"/>
        <v>0</v>
      </c>
      <c r="Q513" s="435"/>
      <c r="R513" s="580">
        <f t="shared" si="49"/>
        <v>0</v>
      </c>
      <c r="S513" s="581">
        <f t="shared" si="49"/>
        <v>0</v>
      </c>
      <c r="T513" s="436"/>
      <c r="W513" s="174"/>
      <c r="X513" s="174"/>
      <c r="Y513" s="174"/>
      <c r="Z513" s="174"/>
      <c r="AA513" s="174"/>
      <c r="AB513" s="174"/>
    </row>
    <row r="514" spans="1:28" s="1" customFormat="1" ht="13.5">
      <c r="A514" s="363"/>
      <c r="B514" s="339" t="s">
        <v>3</v>
      </c>
      <c r="C514" s="580">
        <f t="shared" si="44"/>
        <v>5</v>
      </c>
      <c r="D514" s="581">
        <f t="shared" si="44"/>
        <v>1</v>
      </c>
      <c r="E514" s="434">
        <v>0.83299999999999996</v>
      </c>
      <c r="F514" s="580">
        <f t="shared" si="45"/>
        <v>0</v>
      </c>
      <c r="G514" s="581">
        <f t="shared" si="45"/>
        <v>0</v>
      </c>
      <c r="H514" s="435">
        <v>0.5</v>
      </c>
      <c r="I514" s="580">
        <f t="shared" si="46"/>
        <v>0</v>
      </c>
      <c r="J514" s="581">
        <f t="shared" si="46"/>
        <v>0</v>
      </c>
      <c r="K514" s="435">
        <v>0.16700000000000001</v>
      </c>
      <c r="L514" s="580">
        <f t="shared" si="47"/>
        <v>0</v>
      </c>
      <c r="M514" s="581">
        <f t="shared" si="47"/>
        <v>0</v>
      </c>
      <c r="N514" s="435">
        <v>0.33300000000000002</v>
      </c>
      <c r="O514" s="580">
        <f t="shared" si="48"/>
        <v>0</v>
      </c>
      <c r="P514" s="581">
        <f t="shared" si="48"/>
        <v>0</v>
      </c>
      <c r="Q514" s="435">
        <v>0.33300000000000002</v>
      </c>
      <c r="R514" s="580">
        <f t="shared" si="49"/>
        <v>2</v>
      </c>
      <c r="S514" s="581">
        <f t="shared" si="49"/>
        <v>0.4</v>
      </c>
      <c r="T514" s="436">
        <v>0.33300000000000002</v>
      </c>
    </row>
    <row r="515" spans="1:28" s="1" customFormat="1" ht="13.5">
      <c r="A515" s="382"/>
      <c r="B515" s="347" t="s">
        <v>165</v>
      </c>
      <c r="C515" s="582">
        <f t="shared" si="44"/>
        <v>11</v>
      </c>
      <c r="D515" s="583">
        <f t="shared" si="44"/>
        <v>0.91666666666666663</v>
      </c>
      <c r="E515" s="437">
        <v>1</v>
      </c>
      <c r="F515" s="582">
        <f t="shared" si="45"/>
        <v>7</v>
      </c>
      <c r="G515" s="583">
        <f t="shared" si="45"/>
        <v>0.58333333333333337</v>
      </c>
      <c r="H515" s="438">
        <v>0.44400000000000001</v>
      </c>
      <c r="I515" s="582">
        <f t="shared" si="46"/>
        <v>12</v>
      </c>
      <c r="J515" s="583">
        <f t="shared" si="46"/>
        <v>1</v>
      </c>
      <c r="K515" s="438">
        <v>0.88900000000000001</v>
      </c>
      <c r="L515" s="582">
        <f t="shared" si="47"/>
        <v>5</v>
      </c>
      <c r="M515" s="583">
        <f t="shared" si="47"/>
        <v>0.41666666666666669</v>
      </c>
      <c r="N515" s="438">
        <v>0.111</v>
      </c>
      <c r="O515" s="582">
        <f t="shared" si="48"/>
        <v>8</v>
      </c>
      <c r="P515" s="583">
        <f t="shared" si="48"/>
        <v>0.66666666666666663</v>
      </c>
      <c r="Q515" s="438">
        <v>0.222</v>
      </c>
      <c r="R515" s="582">
        <f t="shared" si="49"/>
        <v>4</v>
      </c>
      <c r="S515" s="583">
        <f t="shared" si="49"/>
        <v>0.33333333333333331</v>
      </c>
      <c r="T515" s="439">
        <v>0.55600000000000005</v>
      </c>
    </row>
    <row r="516" spans="1:28" s="1" customFormat="1" ht="12"/>
    <row r="517" spans="1:28" s="1" customFormat="1" ht="12"/>
    <row r="518" spans="1:28" s="1" customFormat="1" ht="12"/>
    <row r="519" spans="1:28" s="1" customFormat="1" ht="12"/>
    <row r="520" spans="1:28" s="1" customFormat="1" ht="12"/>
    <row r="521" spans="1:28" s="1" customFormat="1" ht="12"/>
    <row r="522" spans="1:28" s="1" customFormat="1" ht="12"/>
    <row r="523" spans="1:28" s="1" customFormat="1" ht="12"/>
    <row r="524" spans="1:28" s="1" customFormat="1" ht="12"/>
    <row r="525" spans="1:28" s="1" customFormat="1" ht="12"/>
    <row r="526" spans="1:28" s="1" customFormat="1" ht="12"/>
    <row r="527" spans="1:28" s="1" customFormat="1" ht="12"/>
    <row r="528" spans="1:28" s="1" customFormat="1" ht="12"/>
    <row r="529" s="1" customFormat="1" ht="12"/>
    <row r="530" s="1" customFormat="1" ht="12"/>
    <row r="531" s="1" customFormat="1" ht="12"/>
    <row r="532" s="1" customFormat="1" ht="12"/>
    <row r="533" s="1" customFormat="1" ht="12"/>
    <row r="534" s="1" customFormat="1" ht="12"/>
    <row r="535" s="1" customFormat="1" ht="12"/>
    <row r="536" s="1" customFormat="1" ht="12"/>
    <row r="537" s="1" customFormat="1" ht="12"/>
    <row r="538" s="1" customFormat="1" ht="12"/>
    <row r="539" s="1" customFormat="1" ht="12"/>
    <row r="540" s="1" customFormat="1" ht="12"/>
    <row r="541" s="1" customFormat="1" ht="12"/>
    <row r="542" s="1" customFormat="1" ht="12"/>
    <row r="543" s="1" customFormat="1" ht="12"/>
    <row r="544" s="1" customFormat="1" ht="12"/>
    <row r="545" s="1" customFormat="1" ht="12"/>
    <row r="546" s="1" customFormat="1" ht="12"/>
    <row r="547" s="1" customFormat="1" ht="12"/>
    <row r="548" s="1" customFormat="1" ht="12"/>
    <row r="549" s="1" customFormat="1" ht="12"/>
    <row r="550" s="1" customFormat="1" ht="12"/>
    <row r="551" s="1" customFormat="1" ht="12"/>
    <row r="552" s="1" customFormat="1" ht="12"/>
    <row r="553" s="1" customFormat="1" ht="12"/>
    <row r="554" s="1" customFormat="1" ht="12"/>
    <row r="555" s="1" customFormat="1" ht="12"/>
    <row r="556" s="1" customFormat="1" ht="12"/>
    <row r="557" s="1" customFormat="1" ht="12"/>
    <row r="558" s="1" customFormat="1" ht="12"/>
    <row r="559" s="1" customFormat="1" ht="12"/>
    <row r="560" s="1" customFormat="1" ht="12"/>
    <row r="561" s="1" customFormat="1" ht="12"/>
    <row r="562" s="1" customFormat="1" ht="12"/>
    <row r="563" s="1" customFormat="1" ht="12"/>
    <row r="564" s="1" customFormat="1" ht="12"/>
    <row r="565" s="1" customFormat="1" ht="12"/>
    <row r="566" s="1" customFormat="1" ht="12"/>
    <row r="567" s="1" customFormat="1" ht="12"/>
    <row r="568" s="1" customFormat="1" ht="12"/>
    <row r="569" s="1" customFormat="1" ht="12"/>
    <row r="570" s="1" customFormat="1" ht="12"/>
  </sheetData>
  <mergeCells count="53">
    <mergeCell ref="U5:W5"/>
    <mergeCell ref="F5:H5"/>
    <mergeCell ref="I5:K5"/>
    <mergeCell ref="L5:N5"/>
    <mergeCell ref="O5:Q5"/>
    <mergeCell ref="R5:T5"/>
    <mergeCell ref="C449:E449"/>
    <mergeCell ref="C450:E450"/>
    <mergeCell ref="C315:E315"/>
    <mergeCell ref="C381:E381"/>
    <mergeCell ref="C5:E5"/>
    <mergeCell ref="C276:F276"/>
    <mergeCell ref="C411:F411"/>
    <mergeCell ref="C412:F412"/>
    <mergeCell ref="C382:E382"/>
    <mergeCell ref="C246:E246"/>
    <mergeCell ref="C245:E245"/>
    <mergeCell ref="C139:F139"/>
    <mergeCell ref="C140:F140"/>
    <mergeCell ref="C109:E109"/>
    <mergeCell ref="C110:E110"/>
    <mergeCell ref="R483:T483"/>
    <mergeCell ref="C41:W41"/>
    <mergeCell ref="C42:E42"/>
    <mergeCell ref="F42:H42"/>
    <mergeCell ref="I42:K42"/>
    <mergeCell ref="L42:N42"/>
    <mergeCell ref="O42:Q42"/>
    <mergeCell ref="R42:T42"/>
    <mergeCell ref="U42:W42"/>
    <mergeCell ref="C72:F72"/>
    <mergeCell ref="C277:F277"/>
    <mergeCell ref="C343:F343"/>
    <mergeCell ref="C344:F344"/>
    <mergeCell ref="C314:E314"/>
    <mergeCell ref="C177:E177"/>
    <mergeCell ref="C178:E178"/>
    <mergeCell ref="R484:T484"/>
    <mergeCell ref="C4:W4"/>
    <mergeCell ref="C71:F71"/>
    <mergeCell ref="C484:E484"/>
    <mergeCell ref="F484:H484"/>
    <mergeCell ref="I484:K484"/>
    <mergeCell ref="L484:N484"/>
    <mergeCell ref="O484:Q484"/>
    <mergeCell ref="C207:F207"/>
    <mergeCell ref="C208:F208"/>
    <mergeCell ref="C482:T482"/>
    <mergeCell ref="C483:E483"/>
    <mergeCell ref="F483:H483"/>
    <mergeCell ref="I483:K483"/>
    <mergeCell ref="L483:N483"/>
    <mergeCell ref="O483:Q48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D391"/>
  <sheetViews>
    <sheetView zoomScale="70" zoomScaleNormal="70" workbookViewId="0">
      <selection activeCell="C32" sqref="C32"/>
    </sheetView>
  </sheetViews>
  <sheetFormatPr defaultColWidth="9.33203125" defaultRowHeight="12"/>
  <cols>
    <col min="1" max="1" width="9.33203125" style="1"/>
    <col min="2" max="2" width="16.33203125" style="1" customWidth="1"/>
    <col min="3" max="3" width="9.33203125" style="1"/>
    <col min="4" max="4" width="9.1640625" style="1" customWidth="1"/>
    <col min="5" max="5" width="14.33203125" style="1" customWidth="1"/>
    <col min="6" max="7" width="9.33203125" style="1"/>
    <col min="8" max="8" width="15" style="1" customWidth="1"/>
    <col min="9" max="10" width="9.33203125" style="1"/>
    <col min="11" max="11" width="16" style="1" customWidth="1"/>
    <col min="12" max="13" width="9.33203125" style="1"/>
    <col min="14" max="14" width="11.33203125" style="1" customWidth="1"/>
    <col min="15" max="16384" width="9.33203125" style="1"/>
  </cols>
  <sheetData>
    <row r="1" spans="1:14" ht="15.75">
      <c r="A1" s="2" t="s">
        <v>121</v>
      </c>
    </row>
    <row r="2" spans="1:14" ht="15.75">
      <c r="A2" s="2"/>
    </row>
    <row r="3" spans="1:14" ht="12.75">
      <c r="A3" s="8" t="s">
        <v>56</v>
      </c>
    </row>
    <row r="4" spans="1:14">
      <c r="A4" s="225" t="s">
        <v>0</v>
      </c>
      <c r="B4" s="226" t="s">
        <v>0</v>
      </c>
      <c r="C4" s="656" t="s">
        <v>106</v>
      </c>
      <c r="D4" s="657"/>
      <c r="E4" s="657"/>
      <c r="F4" s="657"/>
      <c r="G4" s="657"/>
      <c r="H4" s="657"/>
      <c r="I4" s="657"/>
      <c r="J4" s="657"/>
      <c r="K4" s="657"/>
      <c r="L4" s="657"/>
      <c r="M4" s="657"/>
      <c r="N4" s="658"/>
    </row>
    <row r="5" spans="1:14" ht="11.45" customHeight="1">
      <c r="A5" s="227"/>
      <c r="B5" s="193"/>
      <c r="C5" s="652" t="s">
        <v>123</v>
      </c>
      <c r="D5" s="659"/>
      <c r="E5" s="659"/>
      <c r="F5" s="652" t="s">
        <v>124</v>
      </c>
      <c r="G5" s="652"/>
      <c r="H5" s="652"/>
      <c r="I5" s="652" t="s">
        <v>125</v>
      </c>
      <c r="J5" s="652"/>
      <c r="K5" s="652"/>
      <c r="L5" s="608" t="s">
        <v>22</v>
      </c>
      <c r="M5" s="608"/>
      <c r="N5" s="608"/>
    </row>
    <row r="6" spans="1:14">
      <c r="A6" s="227"/>
      <c r="B6" s="193"/>
      <c r="C6" s="228" t="s">
        <v>60</v>
      </c>
      <c r="D6" s="228" t="s">
        <v>61</v>
      </c>
      <c r="E6" s="228" t="s">
        <v>62</v>
      </c>
      <c r="F6" s="228" t="s">
        <v>60</v>
      </c>
      <c r="G6" s="228" t="s">
        <v>61</v>
      </c>
      <c r="H6" s="228" t="s">
        <v>62</v>
      </c>
      <c r="I6" s="228" t="s">
        <v>60</v>
      </c>
      <c r="J6" s="228" t="s">
        <v>61</v>
      </c>
      <c r="K6" s="228" t="s">
        <v>62</v>
      </c>
      <c r="L6" s="228" t="s">
        <v>60</v>
      </c>
      <c r="M6" s="228" t="s">
        <v>61</v>
      </c>
      <c r="N6" s="228" t="s">
        <v>62</v>
      </c>
    </row>
    <row r="7" spans="1:14" ht="13.5">
      <c r="A7" s="229" t="s">
        <v>23</v>
      </c>
      <c r="B7" s="192" t="s">
        <v>1</v>
      </c>
      <c r="C7" s="230">
        <v>33</v>
      </c>
      <c r="D7" s="231">
        <f t="shared" ref="D7:D36" si="0">IF($L7=0,0,C7/$L7)</f>
        <v>0.94285714285714284</v>
      </c>
      <c r="E7" s="232">
        <f>C7/C$38</f>
        <v>3.873239436619718E-2</v>
      </c>
      <c r="F7" s="230">
        <v>0</v>
      </c>
      <c r="G7" s="231">
        <f t="shared" ref="G7:G36" si="1">IF($L7=0,0,F7/$L7)</f>
        <v>0</v>
      </c>
      <c r="H7" s="233">
        <f t="shared" ref="H7:H38" si="2">F7/F$38</f>
        <v>0</v>
      </c>
      <c r="I7" s="234">
        <v>15</v>
      </c>
      <c r="J7" s="231">
        <f t="shared" ref="J7:J36" si="3">IF($L7=0,0,I7/$L7)</f>
        <v>0.42857142857142855</v>
      </c>
      <c r="K7" s="232">
        <f t="shared" ref="K7:K38" si="4">I7/I$38</f>
        <v>3.325942350332594E-2</v>
      </c>
      <c r="L7" s="235">
        <v>35</v>
      </c>
      <c r="M7" s="231">
        <f t="shared" ref="M7:M38" si="5">IF($L7=0,0,L7/$L7)</f>
        <v>1</v>
      </c>
      <c r="N7" s="233">
        <f t="shared" ref="N7:N38" si="6">L7/L$38</f>
        <v>3.5317860746720484E-2</v>
      </c>
    </row>
    <row r="8" spans="1:14" ht="13.5">
      <c r="A8" s="229"/>
      <c r="B8" s="192" t="s">
        <v>2</v>
      </c>
      <c r="C8" s="236">
        <v>30</v>
      </c>
      <c r="D8" s="237">
        <f t="shared" si="0"/>
        <v>0.88235294117647056</v>
      </c>
      <c r="E8" s="238">
        <f t="shared" ref="E8:E38" si="7">C8/C$38</f>
        <v>3.5211267605633804E-2</v>
      </c>
      <c r="F8" s="236">
        <v>7</v>
      </c>
      <c r="G8" s="237">
        <f t="shared" si="1"/>
        <v>0.20588235294117646</v>
      </c>
      <c r="H8" s="239">
        <f t="shared" si="2"/>
        <v>3.3980582524271843E-2</v>
      </c>
      <c r="I8" s="240">
        <v>21</v>
      </c>
      <c r="J8" s="237">
        <f t="shared" si="3"/>
        <v>0.61764705882352944</v>
      </c>
      <c r="K8" s="238">
        <f t="shared" si="4"/>
        <v>4.6563192904656318E-2</v>
      </c>
      <c r="L8" s="241">
        <v>34</v>
      </c>
      <c r="M8" s="237">
        <f t="shared" si="5"/>
        <v>1</v>
      </c>
      <c r="N8" s="239">
        <f t="shared" si="6"/>
        <v>3.4308779011099896E-2</v>
      </c>
    </row>
    <row r="9" spans="1:14" ht="13.5">
      <c r="A9" s="229"/>
      <c r="B9" s="192" t="s">
        <v>45</v>
      </c>
      <c r="C9" s="236">
        <v>5</v>
      </c>
      <c r="D9" s="237">
        <f t="shared" si="0"/>
        <v>0.83333333333333337</v>
      </c>
      <c r="E9" s="238">
        <f t="shared" si="7"/>
        <v>5.8685446009389668E-3</v>
      </c>
      <c r="F9" s="236">
        <v>0</v>
      </c>
      <c r="G9" s="237">
        <f t="shared" si="1"/>
        <v>0</v>
      </c>
      <c r="H9" s="239">
        <f t="shared" si="2"/>
        <v>0</v>
      </c>
      <c r="I9" s="240">
        <v>2</v>
      </c>
      <c r="J9" s="237">
        <f t="shared" si="3"/>
        <v>0.33333333333333331</v>
      </c>
      <c r="K9" s="238">
        <f t="shared" si="4"/>
        <v>4.434589800443459E-3</v>
      </c>
      <c r="L9" s="241">
        <v>6</v>
      </c>
      <c r="M9" s="237">
        <f t="shared" si="5"/>
        <v>1</v>
      </c>
      <c r="N9" s="239">
        <f t="shared" si="6"/>
        <v>6.0544904137235112E-3</v>
      </c>
    </row>
    <row r="10" spans="1:14" ht="13.5">
      <c r="A10" s="229"/>
      <c r="B10" s="192" t="s">
        <v>46</v>
      </c>
      <c r="C10" s="236">
        <v>35</v>
      </c>
      <c r="D10" s="237">
        <f t="shared" si="0"/>
        <v>0.660377358490566</v>
      </c>
      <c r="E10" s="238">
        <f t="shared" si="7"/>
        <v>4.1079812206572773E-2</v>
      </c>
      <c r="F10" s="236">
        <v>9</v>
      </c>
      <c r="G10" s="237">
        <f t="shared" si="1"/>
        <v>0.16981132075471697</v>
      </c>
      <c r="H10" s="239">
        <f t="shared" si="2"/>
        <v>4.3689320388349516E-2</v>
      </c>
      <c r="I10" s="240">
        <v>24</v>
      </c>
      <c r="J10" s="237">
        <f t="shared" si="3"/>
        <v>0.45283018867924529</v>
      </c>
      <c r="K10" s="238">
        <f t="shared" si="4"/>
        <v>5.3215077605321508E-2</v>
      </c>
      <c r="L10" s="241">
        <v>53</v>
      </c>
      <c r="M10" s="237">
        <f t="shared" si="5"/>
        <v>1</v>
      </c>
      <c r="N10" s="239">
        <f t="shared" si="6"/>
        <v>5.3481331987891019E-2</v>
      </c>
    </row>
    <row r="11" spans="1:14" ht="13.5">
      <c r="A11" s="229"/>
      <c r="B11" s="192" t="s">
        <v>12</v>
      </c>
      <c r="C11" s="236">
        <v>35</v>
      </c>
      <c r="D11" s="237">
        <f t="shared" si="0"/>
        <v>0.89743589743589747</v>
      </c>
      <c r="E11" s="238">
        <f t="shared" si="7"/>
        <v>4.1079812206572773E-2</v>
      </c>
      <c r="F11" s="236">
        <v>2</v>
      </c>
      <c r="G11" s="237">
        <f t="shared" si="1"/>
        <v>5.128205128205128E-2</v>
      </c>
      <c r="H11" s="239">
        <f t="shared" si="2"/>
        <v>9.7087378640776691E-3</v>
      </c>
      <c r="I11" s="240">
        <v>17</v>
      </c>
      <c r="J11" s="237">
        <f t="shared" si="3"/>
        <v>0.4358974358974359</v>
      </c>
      <c r="K11" s="238">
        <f t="shared" si="4"/>
        <v>3.7694013303769404E-2</v>
      </c>
      <c r="L11" s="241">
        <v>39</v>
      </c>
      <c r="M11" s="237">
        <f t="shared" si="5"/>
        <v>1</v>
      </c>
      <c r="N11" s="239">
        <f t="shared" si="6"/>
        <v>3.9354187689202826E-2</v>
      </c>
    </row>
    <row r="12" spans="1:14" ht="13.5">
      <c r="A12" s="229"/>
      <c r="B12" s="192" t="s">
        <v>4</v>
      </c>
      <c r="C12" s="236">
        <v>25</v>
      </c>
      <c r="D12" s="237">
        <f t="shared" si="0"/>
        <v>0.625</v>
      </c>
      <c r="E12" s="238">
        <f t="shared" si="7"/>
        <v>2.9342723004694836E-2</v>
      </c>
      <c r="F12" s="236">
        <v>5</v>
      </c>
      <c r="G12" s="237">
        <f t="shared" si="1"/>
        <v>0.125</v>
      </c>
      <c r="H12" s="239">
        <f t="shared" si="2"/>
        <v>2.4271844660194174E-2</v>
      </c>
      <c r="I12" s="240">
        <v>39</v>
      </c>
      <c r="J12" s="237">
        <f t="shared" si="3"/>
        <v>0.97499999999999998</v>
      </c>
      <c r="K12" s="238">
        <f t="shared" si="4"/>
        <v>8.6474501108647447E-2</v>
      </c>
      <c r="L12" s="241">
        <v>40</v>
      </c>
      <c r="M12" s="237">
        <f t="shared" si="5"/>
        <v>1</v>
      </c>
      <c r="N12" s="239">
        <f t="shared" si="6"/>
        <v>4.0363269424823413E-2</v>
      </c>
    </row>
    <row r="13" spans="1:14" ht="13.5">
      <c r="A13" s="229"/>
      <c r="B13" s="192" t="s">
        <v>6</v>
      </c>
      <c r="C13" s="236">
        <v>6</v>
      </c>
      <c r="D13" s="237">
        <f t="shared" si="0"/>
        <v>1</v>
      </c>
      <c r="E13" s="238">
        <f t="shared" si="7"/>
        <v>7.0422535211267607E-3</v>
      </c>
      <c r="F13" s="236">
        <v>6</v>
      </c>
      <c r="G13" s="237">
        <f t="shared" si="1"/>
        <v>1</v>
      </c>
      <c r="H13" s="239">
        <f t="shared" si="2"/>
        <v>2.9126213592233011E-2</v>
      </c>
      <c r="I13" s="240">
        <v>4</v>
      </c>
      <c r="J13" s="237">
        <f t="shared" si="3"/>
        <v>0.66666666666666663</v>
      </c>
      <c r="K13" s="238">
        <f t="shared" si="4"/>
        <v>8.869179600886918E-3</v>
      </c>
      <c r="L13" s="241">
        <v>6</v>
      </c>
      <c r="M13" s="237">
        <f t="shared" si="5"/>
        <v>1</v>
      </c>
      <c r="N13" s="239">
        <f t="shared" si="6"/>
        <v>6.0544904137235112E-3</v>
      </c>
    </row>
    <row r="14" spans="1:14" ht="13.5">
      <c r="A14" s="229"/>
      <c r="B14" s="192" t="s">
        <v>8</v>
      </c>
      <c r="C14" s="236">
        <v>18</v>
      </c>
      <c r="D14" s="237">
        <f t="shared" si="0"/>
        <v>1</v>
      </c>
      <c r="E14" s="238">
        <f t="shared" si="7"/>
        <v>2.1126760563380281E-2</v>
      </c>
      <c r="F14" s="236">
        <v>0</v>
      </c>
      <c r="G14" s="237">
        <f t="shared" si="1"/>
        <v>0</v>
      </c>
      <c r="H14" s="239">
        <f t="shared" si="2"/>
        <v>0</v>
      </c>
      <c r="I14" s="240">
        <v>0</v>
      </c>
      <c r="J14" s="237">
        <f t="shared" si="3"/>
        <v>0</v>
      </c>
      <c r="K14" s="238">
        <f t="shared" si="4"/>
        <v>0</v>
      </c>
      <c r="L14" s="241">
        <v>18</v>
      </c>
      <c r="M14" s="237">
        <f t="shared" si="5"/>
        <v>1</v>
      </c>
      <c r="N14" s="239">
        <f t="shared" si="6"/>
        <v>1.8163471241170535E-2</v>
      </c>
    </row>
    <row r="15" spans="1:14" ht="13.5">
      <c r="A15" s="229"/>
      <c r="B15" s="192" t="s">
        <v>9</v>
      </c>
      <c r="C15" s="236">
        <v>40</v>
      </c>
      <c r="D15" s="237">
        <f t="shared" si="0"/>
        <v>0.93023255813953487</v>
      </c>
      <c r="E15" s="238">
        <f t="shared" si="7"/>
        <v>4.6948356807511735E-2</v>
      </c>
      <c r="F15" s="236">
        <v>20</v>
      </c>
      <c r="G15" s="237">
        <f t="shared" si="1"/>
        <v>0.46511627906976744</v>
      </c>
      <c r="H15" s="239">
        <f t="shared" si="2"/>
        <v>9.7087378640776698E-2</v>
      </c>
      <c r="I15" s="240">
        <v>11</v>
      </c>
      <c r="J15" s="237">
        <f t="shared" si="3"/>
        <v>0.2558139534883721</v>
      </c>
      <c r="K15" s="238">
        <f t="shared" si="4"/>
        <v>2.4390243902439025E-2</v>
      </c>
      <c r="L15" s="241">
        <v>43</v>
      </c>
      <c r="M15" s="237">
        <f t="shared" si="5"/>
        <v>1</v>
      </c>
      <c r="N15" s="239">
        <f t="shared" si="6"/>
        <v>4.3390514631685168E-2</v>
      </c>
    </row>
    <row r="16" spans="1:14" ht="13.5">
      <c r="A16" s="229"/>
      <c r="B16" s="192" t="s">
        <v>10</v>
      </c>
      <c r="C16" s="236">
        <v>21</v>
      </c>
      <c r="D16" s="237">
        <f t="shared" si="0"/>
        <v>0.84</v>
      </c>
      <c r="E16" s="238">
        <f t="shared" si="7"/>
        <v>2.464788732394366E-2</v>
      </c>
      <c r="F16" s="236">
        <v>10</v>
      </c>
      <c r="G16" s="237">
        <f t="shared" si="1"/>
        <v>0.4</v>
      </c>
      <c r="H16" s="239">
        <f t="shared" si="2"/>
        <v>4.8543689320388349E-2</v>
      </c>
      <c r="I16" s="240">
        <v>6</v>
      </c>
      <c r="J16" s="237">
        <f t="shared" si="3"/>
        <v>0.24</v>
      </c>
      <c r="K16" s="238">
        <f t="shared" si="4"/>
        <v>1.3303769401330377E-2</v>
      </c>
      <c r="L16" s="241">
        <v>25</v>
      </c>
      <c r="M16" s="237">
        <f t="shared" si="5"/>
        <v>1</v>
      </c>
      <c r="N16" s="239">
        <f t="shared" si="6"/>
        <v>2.5227043390514632E-2</v>
      </c>
    </row>
    <row r="17" spans="1:14" ht="13.5">
      <c r="A17" s="229"/>
      <c r="B17" s="192" t="s">
        <v>47</v>
      </c>
      <c r="C17" s="236">
        <v>15</v>
      </c>
      <c r="D17" s="237">
        <f t="shared" si="0"/>
        <v>0.9375</v>
      </c>
      <c r="E17" s="238">
        <f t="shared" si="7"/>
        <v>1.7605633802816902E-2</v>
      </c>
      <c r="F17" s="236">
        <v>2</v>
      </c>
      <c r="G17" s="237">
        <f t="shared" si="1"/>
        <v>0.125</v>
      </c>
      <c r="H17" s="239">
        <f t="shared" si="2"/>
        <v>9.7087378640776691E-3</v>
      </c>
      <c r="I17" s="240">
        <v>3</v>
      </c>
      <c r="J17" s="237">
        <f t="shared" si="3"/>
        <v>0.1875</v>
      </c>
      <c r="K17" s="238">
        <f t="shared" si="4"/>
        <v>6.6518847006651885E-3</v>
      </c>
      <c r="L17" s="241">
        <v>16</v>
      </c>
      <c r="M17" s="237">
        <f t="shared" si="5"/>
        <v>1</v>
      </c>
      <c r="N17" s="239">
        <f t="shared" si="6"/>
        <v>1.6145307769929364E-2</v>
      </c>
    </row>
    <row r="18" spans="1:14" ht="13.5">
      <c r="A18" s="229"/>
      <c r="B18" s="192" t="s">
        <v>5</v>
      </c>
      <c r="C18" s="236">
        <v>90</v>
      </c>
      <c r="D18" s="237">
        <f t="shared" si="0"/>
        <v>0.88235294117647056</v>
      </c>
      <c r="E18" s="238">
        <f t="shared" si="7"/>
        <v>0.10563380281690141</v>
      </c>
      <c r="F18" s="236">
        <v>16</v>
      </c>
      <c r="G18" s="237">
        <f t="shared" si="1"/>
        <v>0.15686274509803921</v>
      </c>
      <c r="H18" s="239">
        <f t="shared" si="2"/>
        <v>7.7669902912621352E-2</v>
      </c>
      <c r="I18" s="240">
        <v>60</v>
      </c>
      <c r="J18" s="237">
        <f t="shared" si="3"/>
        <v>0.58823529411764708</v>
      </c>
      <c r="K18" s="238">
        <f t="shared" si="4"/>
        <v>0.13303769401330376</v>
      </c>
      <c r="L18" s="241">
        <v>102</v>
      </c>
      <c r="M18" s="237">
        <f t="shared" si="5"/>
        <v>1</v>
      </c>
      <c r="N18" s="239">
        <f t="shared" si="6"/>
        <v>0.1029263370332997</v>
      </c>
    </row>
    <row r="19" spans="1:14" ht="13.5">
      <c r="A19" s="229"/>
      <c r="B19" s="192" t="s">
        <v>11</v>
      </c>
      <c r="C19" s="236">
        <v>26</v>
      </c>
      <c r="D19" s="237">
        <f t="shared" si="0"/>
        <v>0.83870967741935487</v>
      </c>
      <c r="E19" s="238">
        <f t="shared" si="7"/>
        <v>3.0516431924882629E-2</v>
      </c>
      <c r="F19" s="236">
        <v>1</v>
      </c>
      <c r="G19" s="237">
        <f t="shared" si="1"/>
        <v>3.2258064516129031E-2</v>
      </c>
      <c r="H19" s="239">
        <f t="shared" si="2"/>
        <v>4.8543689320388345E-3</v>
      </c>
      <c r="I19" s="240">
        <v>30</v>
      </c>
      <c r="J19" s="237">
        <f t="shared" si="3"/>
        <v>0.967741935483871</v>
      </c>
      <c r="K19" s="238">
        <f t="shared" si="4"/>
        <v>6.6518847006651879E-2</v>
      </c>
      <c r="L19" s="241">
        <v>31</v>
      </c>
      <c r="M19" s="237">
        <f t="shared" si="5"/>
        <v>1</v>
      </c>
      <c r="N19" s="239">
        <f t="shared" si="6"/>
        <v>3.1281533804238142E-2</v>
      </c>
    </row>
    <row r="20" spans="1:14" ht="13.5">
      <c r="A20" s="229"/>
      <c r="B20" s="192" t="s">
        <v>13</v>
      </c>
      <c r="C20" s="236">
        <v>24</v>
      </c>
      <c r="D20" s="237">
        <f t="shared" si="0"/>
        <v>0.51063829787234039</v>
      </c>
      <c r="E20" s="238">
        <f t="shared" si="7"/>
        <v>2.8169014084507043E-2</v>
      </c>
      <c r="F20" s="236">
        <v>3</v>
      </c>
      <c r="G20" s="237">
        <f t="shared" si="1"/>
        <v>6.3829787234042548E-2</v>
      </c>
      <c r="H20" s="239">
        <f t="shared" si="2"/>
        <v>1.4563106796116505E-2</v>
      </c>
      <c r="I20" s="240">
        <v>39</v>
      </c>
      <c r="J20" s="237">
        <f t="shared" si="3"/>
        <v>0.82978723404255317</v>
      </c>
      <c r="K20" s="238">
        <f t="shared" si="4"/>
        <v>8.6474501108647447E-2</v>
      </c>
      <c r="L20" s="241">
        <v>47</v>
      </c>
      <c r="M20" s="237">
        <f t="shared" si="5"/>
        <v>1</v>
      </c>
      <c r="N20" s="239">
        <f t="shared" si="6"/>
        <v>4.742684157416751E-2</v>
      </c>
    </row>
    <row r="21" spans="1:14" ht="13.5">
      <c r="A21" s="229"/>
      <c r="B21" s="192" t="s">
        <v>14</v>
      </c>
      <c r="C21" s="236">
        <v>23</v>
      </c>
      <c r="D21" s="237">
        <f t="shared" si="0"/>
        <v>0.74193548387096775</v>
      </c>
      <c r="E21" s="238">
        <f t="shared" si="7"/>
        <v>2.699530516431925E-2</v>
      </c>
      <c r="F21" s="236">
        <v>26</v>
      </c>
      <c r="G21" s="237">
        <f t="shared" si="1"/>
        <v>0.83870967741935487</v>
      </c>
      <c r="H21" s="239">
        <f t="shared" si="2"/>
        <v>0.12621359223300971</v>
      </c>
      <c r="I21" s="240">
        <v>3</v>
      </c>
      <c r="J21" s="237">
        <f t="shared" si="3"/>
        <v>9.6774193548387094E-2</v>
      </c>
      <c r="K21" s="238">
        <f t="shared" si="4"/>
        <v>6.6518847006651885E-3</v>
      </c>
      <c r="L21" s="241">
        <v>31</v>
      </c>
      <c r="M21" s="237">
        <f t="shared" si="5"/>
        <v>1</v>
      </c>
      <c r="N21" s="239">
        <f t="shared" si="6"/>
        <v>3.1281533804238142E-2</v>
      </c>
    </row>
    <row r="22" spans="1:14" ht="13.5">
      <c r="A22" s="229"/>
      <c r="B22" s="192" t="s">
        <v>15</v>
      </c>
      <c r="C22" s="236">
        <v>116</v>
      </c>
      <c r="D22" s="237">
        <f t="shared" si="0"/>
        <v>0.99145299145299148</v>
      </c>
      <c r="E22" s="238">
        <f t="shared" si="7"/>
        <v>0.13615023474178403</v>
      </c>
      <c r="F22" s="236">
        <v>0</v>
      </c>
      <c r="G22" s="237">
        <f t="shared" si="1"/>
        <v>0</v>
      </c>
      <c r="H22" s="239">
        <f t="shared" si="2"/>
        <v>0</v>
      </c>
      <c r="I22" s="240">
        <v>62</v>
      </c>
      <c r="J22" s="237">
        <f t="shared" si="3"/>
        <v>0.52991452991452992</v>
      </c>
      <c r="K22" s="238">
        <f t="shared" si="4"/>
        <v>0.13747228381374724</v>
      </c>
      <c r="L22" s="241">
        <v>117</v>
      </c>
      <c r="M22" s="237">
        <f t="shared" si="5"/>
        <v>1</v>
      </c>
      <c r="N22" s="239">
        <f t="shared" si="6"/>
        <v>0.11806256306760847</v>
      </c>
    </row>
    <row r="23" spans="1:14" ht="13.5">
      <c r="A23" s="229"/>
      <c r="B23" s="192" t="s">
        <v>48</v>
      </c>
      <c r="C23" s="236">
        <v>27</v>
      </c>
      <c r="D23" s="237">
        <f t="shared" si="0"/>
        <v>1</v>
      </c>
      <c r="E23" s="238">
        <f t="shared" si="7"/>
        <v>3.1690140845070422E-2</v>
      </c>
      <c r="F23" s="236">
        <v>1</v>
      </c>
      <c r="G23" s="237">
        <f t="shared" si="1"/>
        <v>3.7037037037037035E-2</v>
      </c>
      <c r="H23" s="239">
        <f t="shared" si="2"/>
        <v>4.8543689320388345E-3</v>
      </c>
      <c r="I23" s="240">
        <v>5</v>
      </c>
      <c r="J23" s="237">
        <f t="shared" si="3"/>
        <v>0.18518518518518517</v>
      </c>
      <c r="K23" s="238">
        <f t="shared" si="4"/>
        <v>1.1086474501108648E-2</v>
      </c>
      <c r="L23" s="241">
        <v>27</v>
      </c>
      <c r="M23" s="237">
        <f t="shared" si="5"/>
        <v>1</v>
      </c>
      <c r="N23" s="239">
        <f t="shared" si="6"/>
        <v>2.7245206861755803E-2</v>
      </c>
    </row>
    <row r="24" spans="1:14" ht="13.5">
      <c r="A24" s="229"/>
      <c r="B24" s="192" t="s">
        <v>16</v>
      </c>
      <c r="C24" s="236">
        <v>2</v>
      </c>
      <c r="D24" s="237">
        <f t="shared" si="0"/>
        <v>1</v>
      </c>
      <c r="E24" s="238">
        <f t="shared" si="7"/>
        <v>2.3474178403755869E-3</v>
      </c>
      <c r="F24" s="236">
        <v>0</v>
      </c>
      <c r="G24" s="237">
        <f t="shared" si="1"/>
        <v>0</v>
      </c>
      <c r="H24" s="239">
        <f t="shared" si="2"/>
        <v>0</v>
      </c>
      <c r="I24" s="240">
        <v>0</v>
      </c>
      <c r="J24" s="237">
        <f t="shared" si="3"/>
        <v>0</v>
      </c>
      <c r="K24" s="238">
        <f t="shared" si="4"/>
        <v>0</v>
      </c>
      <c r="L24" s="241">
        <v>2</v>
      </c>
      <c r="M24" s="237">
        <f t="shared" si="5"/>
        <v>1</v>
      </c>
      <c r="N24" s="239">
        <f t="shared" si="6"/>
        <v>2.0181634712411706E-3</v>
      </c>
    </row>
    <row r="25" spans="1:14" ht="13.5">
      <c r="A25" s="229"/>
      <c r="B25" s="192" t="s">
        <v>21</v>
      </c>
      <c r="C25" s="236">
        <v>5</v>
      </c>
      <c r="D25" s="237">
        <f t="shared" si="0"/>
        <v>1</v>
      </c>
      <c r="E25" s="238">
        <f t="shared" si="7"/>
        <v>5.8685446009389668E-3</v>
      </c>
      <c r="F25" s="236">
        <v>2</v>
      </c>
      <c r="G25" s="237">
        <f t="shared" si="1"/>
        <v>0.4</v>
      </c>
      <c r="H25" s="239">
        <f t="shared" si="2"/>
        <v>9.7087378640776691E-3</v>
      </c>
      <c r="I25" s="240">
        <v>0</v>
      </c>
      <c r="J25" s="237">
        <f t="shared" si="3"/>
        <v>0</v>
      </c>
      <c r="K25" s="238">
        <f t="shared" si="4"/>
        <v>0</v>
      </c>
      <c r="L25" s="241">
        <v>5</v>
      </c>
      <c r="M25" s="237">
        <f t="shared" si="5"/>
        <v>1</v>
      </c>
      <c r="N25" s="239">
        <f t="shared" si="6"/>
        <v>5.0454086781029266E-3</v>
      </c>
    </row>
    <row r="26" spans="1:14" ht="13.5">
      <c r="A26" s="229"/>
      <c r="B26" s="192" t="s">
        <v>17</v>
      </c>
      <c r="C26" s="236">
        <v>9</v>
      </c>
      <c r="D26" s="237">
        <f t="shared" si="0"/>
        <v>0.9</v>
      </c>
      <c r="E26" s="238">
        <f t="shared" si="7"/>
        <v>1.0563380281690141E-2</v>
      </c>
      <c r="F26" s="236">
        <v>9</v>
      </c>
      <c r="G26" s="237">
        <f t="shared" si="1"/>
        <v>0.9</v>
      </c>
      <c r="H26" s="239">
        <f t="shared" si="2"/>
        <v>4.3689320388349516E-2</v>
      </c>
      <c r="I26" s="240">
        <v>0</v>
      </c>
      <c r="J26" s="237">
        <f t="shared" si="3"/>
        <v>0</v>
      </c>
      <c r="K26" s="238">
        <f t="shared" si="4"/>
        <v>0</v>
      </c>
      <c r="L26" s="241">
        <v>10</v>
      </c>
      <c r="M26" s="237">
        <f t="shared" si="5"/>
        <v>1</v>
      </c>
      <c r="N26" s="239">
        <f t="shared" si="6"/>
        <v>1.0090817356205853E-2</v>
      </c>
    </row>
    <row r="27" spans="1:14" ht="13.5">
      <c r="A27" s="229"/>
      <c r="B27" s="192" t="s">
        <v>18</v>
      </c>
      <c r="C27" s="236">
        <v>15</v>
      </c>
      <c r="D27" s="237">
        <f t="shared" si="0"/>
        <v>0.9375</v>
      </c>
      <c r="E27" s="238">
        <f t="shared" si="7"/>
        <v>1.7605633802816902E-2</v>
      </c>
      <c r="F27" s="236">
        <v>11</v>
      </c>
      <c r="G27" s="237">
        <f t="shared" si="1"/>
        <v>0.6875</v>
      </c>
      <c r="H27" s="239">
        <f t="shared" si="2"/>
        <v>5.3398058252427182E-2</v>
      </c>
      <c r="I27" s="240">
        <v>12</v>
      </c>
      <c r="J27" s="237">
        <f t="shared" si="3"/>
        <v>0.75</v>
      </c>
      <c r="K27" s="238">
        <f t="shared" si="4"/>
        <v>2.6607538802660754E-2</v>
      </c>
      <c r="L27" s="241">
        <v>16</v>
      </c>
      <c r="M27" s="237">
        <f t="shared" si="5"/>
        <v>1</v>
      </c>
      <c r="N27" s="239">
        <f t="shared" si="6"/>
        <v>1.6145307769929364E-2</v>
      </c>
    </row>
    <row r="28" spans="1:14" ht="13.5">
      <c r="A28" s="229"/>
      <c r="B28" s="192" t="s">
        <v>19</v>
      </c>
      <c r="C28" s="236">
        <v>43</v>
      </c>
      <c r="D28" s="237">
        <f t="shared" si="0"/>
        <v>0.9555555555555556</v>
      </c>
      <c r="E28" s="238">
        <f t="shared" si="7"/>
        <v>5.0469483568075117E-2</v>
      </c>
      <c r="F28" s="236">
        <v>2</v>
      </c>
      <c r="G28" s="237">
        <f t="shared" si="1"/>
        <v>4.4444444444444446E-2</v>
      </c>
      <c r="H28" s="239">
        <f t="shared" si="2"/>
        <v>9.7087378640776691E-3</v>
      </c>
      <c r="I28" s="240">
        <v>11</v>
      </c>
      <c r="J28" s="237">
        <f t="shared" si="3"/>
        <v>0.24444444444444444</v>
      </c>
      <c r="K28" s="238">
        <f t="shared" si="4"/>
        <v>2.4390243902439025E-2</v>
      </c>
      <c r="L28" s="241">
        <v>45</v>
      </c>
      <c r="M28" s="237">
        <f t="shared" si="5"/>
        <v>1</v>
      </c>
      <c r="N28" s="239">
        <f t="shared" si="6"/>
        <v>4.5408678102926335E-2</v>
      </c>
    </row>
    <row r="29" spans="1:14" ht="13.5">
      <c r="A29" s="229"/>
      <c r="B29" s="192" t="s">
        <v>49</v>
      </c>
      <c r="C29" s="236">
        <v>23</v>
      </c>
      <c r="D29" s="237">
        <f t="shared" si="0"/>
        <v>0.92</v>
      </c>
      <c r="E29" s="238">
        <f t="shared" si="7"/>
        <v>2.699530516431925E-2</v>
      </c>
      <c r="F29" s="236">
        <v>10</v>
      </c>
      <c r="G29" s="237">
        <f t="shared" si="1"/>
        <v>0.4</v>
      </c>
      <c r="H29" s="239">
        <f t="shared" si="2"/>
        <v>4.8543689320388349E-2</v>
      </c>
      <c r="I29" s="240">
        <v>7</v>
      </c>
      <c r="J29" s="237">
        <f t="shared" si="3"/>
        <v>0.28000000000000003</v>
      </c>
      <c r="K29" s="238">
        <f t="shared" si="4"/>
        <v>1.5521064301552107E-2</v>
      </c>
      <c r="L29" s="241">
        <v>25</v>
      </c>
      <c r="M29" s="237">
        <f t="shared" si="5"/>
        <v>1</v>
      </c>
      <c r="N29" s="239">
        <f t="shared" si="6"/>
        <v>2.5227043390514632E-2</v>
      </c>
    </row>
    <row r="30" spans="1:14" ht="13.5">
      <c r="A30" s="229"/>
      <c r="B30" s="192" t="s">
        <v>50</v>
      </c>
      <c r="C30" s="236">
        <v>22</v>
      </c>
      <c r="D30" s="237">
        <f t="shared" si="0"/>
        <v>0.75862068965517238</v>
      </c>
      <c r="E30" s="238">
        <f t="shared" si="7"/>
        <v>2.5821596244131457E-2</v>
      </c>
      <c r="F30" s="236">
        <v>4</v>
      </c>
      <c r="G30" s="237">
        <f t="shared" si="1"/>
        <v>0.13793103448275862</v>
      </c>
      <c r="H30" s="239">
        <f t="shared" si="2"/>
        <v>1.9417475728155338E-2</v>
      </c>
      <c r="I30" s="240">
        <v>13</v>
      </c>
      <c r="J30" s="237">
        <f t="shared" si="3"/>
        <v>0.44827586206896552</v>
      </c>
      <c r="K30" s="238">
        <f t="shared" si="4"/>
        <v>2.8824833702882482E-2</v>
      </c>
      <c r="L30" s="241">
        <v>29</v>
      </c>
      <c r="M30" s="237">
        <f t="shared" si="5"/>
        <v>1</v>
      </c>
      <c r="N30" s="239">
        <f t="shared" si="6"/>
        <v>2.9263370332996974E-2</v>
      </c>
    </row>
    <row r="31" spans="1:14" ht="13.5">
      <c r="A31" s="229"/>
      <c r="B31" s="192" t="s">
        <v>44</v>
      </c>
      <c r="C31" s="236">
        <v>48</v>
      </c>
      <c r="D31" s="237">
        <f t="shared" si="0"/>
        <v>0.84210526315789469</v>
      </c>
      <c r="E31" s="238">
        <f t="shared" si="7"/>
        <v>5.6338028169014086E-2</v>
      </c>
      <c r="F31" s="236">
        <v>4</v>
      </c>
      <c r="G31" s="237">
        <f t="shared" si="1"/>
        <v>7.0175438596491224E-2</v>
      </c>
      <c r="H31" s="239">
        <f t="shared" si="2"/>
        <v>1.9417475728155338E-2</v>
      </c>
      <c r="I31" s="240">
        <v>42</v>
      </c>
      <c r="J31" s="237">
        <f t="shared" si="3"/>
        <v>0.73684210526315785</v>
      </c>
      <c r="K31" s="238">
        <f t="shared" si="4"/>
        <v>9.3126385809312637E-2</v>
      </c>
      <c r="L31" s="241">
        <v>57</v>
      </c>
      <c r="M31" s="237">
        <f t="shared" si="5"/>
        <v>1</v>
      </c>
      <c r="N31" s="239">
        <f t="shared" si="6"/>
        <v>5.7517658930373361E-2</v>
      </c>
    </row>
    <row r="32" spans="1:14" ht="13.5">
      <c r="A32" s="229"/>
      <c r="B32" s="192" t="s">
        <v>20</v>
      </c>
      <c r="C32" s="236">
        <v>21</v>
      </c>
      <c r="D32" s="237">
        <f t="shared" si="0"/>
        <v>0.91304347826086951</v>
      </c>
      <c r="E32" s="238">
        <f t="shared" si="7"/>
        <v>2.464788732394366E-2</v>
      </c>
      <c r="F32" s="236">
        <v>5</v>
      </c>
      <c r="G32" s="237">
        <f t="shared" si="1"/>
        <v>0.21739130434782608</v>
      </c>
      <c r="H32" s="239">
        <f t="shared" si="2"/>
        <v>2.4271844660194174E-2</v>
      </c>
      <c r="I32" s="240">
        <v>9</v>
      </c>
      <c r="J32" s="237">
        <f t="shared" si="3"/>
        <v>0.39130434782608697</v>
      </c>
      <c r="K32" s="238">
        <f t="shared" si="4"/>
        <v>1.9955654101995565E-2</v>
      </c>
      <c r="L32" s="241">
        <v>23</v>
      </c>
      <c r="M32" s="237">
        <f t="shared" si="5"/>
        <v>1</v>
      </c>
      <c r="N32" s="239">
        <f t="shared" si="6"/>
        <v>2.3208879919273461E-2</v>
      </c>
    </row>
    <row r="33" spans="1:30" ht="13.5">
      <c r="A33" s="227"/>
      <c r="B33" s="192" t="s">
        <v>7</v>
      </c>
      <c r="C33" s="236">
        <v>51</v>
      </c>
      <c r="D33" s="237">
        <f t="shared" si="0"/>
        <v>0.86440677966101698</v>
      </c>
      <c r="E33" s="238">
        <f t="shared" si="7"/>
        <v>5.9859154929577461E-2</v>
      </c>
      <c r="F33" s="236">
        <v>22</v>
      </c>
      <c r="G33" s="237">
        <f t="shared" si="1"/>
        <v>0.3728813559322034</v>
      </c>
      <c r="H33" s="239">
        <f t="shared" si="2"/>
        <v>0.10679611650485436</v>
      </c>
      <c r="I33" s="240">
        <v>9</v>
      </c>
      <c r="J33" s="237">
        <f t="shared" si="3"/>
        <v>0.15254237288135594</v>
      </c>
      <c r="K33" s="238">
        <f t="shared" si="4"/>
        <v>1.9955654101995565E-2</v>
      </c>
      <c r="L33" s="241">
        <v>59</v>
      </c>
      <c r="M33" s="237">
        <f t="shared" si="5"/>
        <v>1</v>
      </c>
      <c r="N33" s="239">
        <f t="shared" si="6"/>
        <v>5.9535822401614528E-2</v>
      </c>
    </row>
    <row r="34" spans="1:30" ht="13.5">
      <c r="A34" s="227"/>
      <c r="B34" s="192" t="s">
        <v>29</v>
      </c>
      <c r="C34" s="236">
        <v>19</v>
      </c>
      <c r="D34" s="237">
        <f t="shared" si="0"/>
        <v>1</v>
      </c>
      <c r="E34" s="238">
        <f t="shared" si="7"/>
        <v>2.2300469483568074E-2</v>
      </c>
      <c r="F34" s="236">
        <v>13</v>
      </c>
      <c r="G34" s="237">
        <f t="shared" si="1"/>
        <v>0.68421052631578949</v>
      </c>
      <c r="H34" s="239">
        <f t="shared" si="2"/>
        <v>6.3106796116504854E-2</v>
      </c>
      <c r="I34" s="240">
        <v>1</v>
      </c>
      <c r="J34" s="237">
        <f t="shared" si="3"/>
        <v>5.2631578947368418E-2</v>
      </c>
      <c r="K34" s="238">
        <f t="shared" si="4"/>
        <v>2.2172949002217295E-3</v>
      </c>
      <c r="L34" s="241">
        <v>19</v>
      </c>
      <c r="M34" s="237">
        <f t="shared" si="5"/>
        <v>1</v>
      </c>
      <c r="N34" s="239">
        <f t="shared" si="6"/>
        <v>1.9172552976791119E-2</v>
      </c>
    </row>
    <row r="35" spans="1:30" ht="13.5">
      <c r="A35" s="227"/>
      <c r="B35" s="192" t="s">
        <v>3</v>
      </c>
      <c r="C35" s="236">
        <v>16</v>
      </c>
      <c r="D35" s="237">
        <f t="shared" si="0"/>
        <v>0.88888888888888884</v>
      </c>
      <c r="E35" s="238">
        <f t="shared" si="7"/>
        <v>1.8779342723004695E-2</v>
      </c>
      <c r="F35" s="236">
        <v>3</v>
      </c>
      <c r="G35" s="237">
        <f t="shared" si="1"/>
        <v>0.16666666666666666</v>
      </c>
      <c r="H35" s="239">
        <f t="shared" si="2"/>
        <v>1.4563106796116505E-2</v>
      </c>
      <c r="I35" s="240">
        <v>4</v>
      </c>
      <c r="J35" s="237">
        <f t="shared" si="3"/>
        <v>0.22222222222222221</v>
      </c>
      <c r="K35" s="238">
        <f t="shared" si="4"/>
        <v>8.869179600886918E-3</v>
      </c>
      <c r="L35" s="241">
        <v>18</v>
      </c>
      <c r="M35" s="237">
        <f t="shared" si="5"/>
        <v>1</v>
      </c>
      <c r="N35" s="239">
        <f t="shared" si="6"/>
        <v>1.8163471241170535E-2</v>
      </c>
    </row>
    <row r="36" spans="1:30" ht="13.5">
      <c r="A36" s="229"/>
      <c r="B36" s="192" t="s">
        <v>165</v>
      </c>
      <c r="C36" s="236">
        <v>9</v>
      </c>
      <c r="D36" s="237">
        <f t="shared" si="0"/>
        <v>0.69230769230769229</v>
      </c>
      <c r="E36" s="238">
        <f t="shared" si="7"/>
        <v>1.0563380281690141E-2</v>
      </c>
      <c r="F36" s="236">
        <v>13</v>
      </c>
      <c r="G36" s="237">
        <f t="shared" si="1"/>
        <v>1</v>
      </c>
      <c r="H36" s="239">
        <f t="shared" si="2"/>
        <v>6.3106796116504854E-2</v>
      </c>
      <c r="I36" s="240">
        <v>2</v>
      </c>
      <c r="J36" s="237">
        <f t="shared" si="3"/>
        <v>0.15384615384615385</v>
      </c>
      <c r="K36" s="238">
        <f t="shared" si="4"/>
        <v>4.434589800443459E-3</v>
      </c>
      <c r="L36" s="241">
        <v>13</v>
      </c>
      <c r="M36" s="237">
        <f t="shared" si="5"/>
        <v>1</v>
      </c>
      <c r="N36" s="239">
        <f t="shared" si="6"/>
        <v>1.3118062563067608E-2</v>
      </c>
    </row>
    <row r="37" spans="1:30" ht="13.5">
      <c r="A37" s="227"/>
      <c r="B37" s="192"/>
      <c r="C37" s="236"/>
      <c r="D37" s="237"/>
      <c r="E37" s="238"/>
      <c r="F37" s="236"/>
      <c r="G37" s="237"/>
      <c r="H37" s="239"/>
      <c r="I37" s="240"/>
      <c r="J37" s="237"/>
      <c r="K37" s="238"/>
      <c r="L37" s="241"/>
      <c r="M37" s="237"/>
      <c r="N37" s="239"/>
    </row>
    <row r="38" spans="1:30" ht="13.5">
      <c r="A38" s="242"/>
      <c r="B38" s="243" t="s">
        <v>22</v>
      </c>
      <c r="C38" s="244">
        <f>SUM(C7:C37)</f>
        <v>852</v>
      </c>
      <c r="D38" s="245">
        <f>IF($L38=0,0,C38/$L38)</f>
        <v>0.85973763874873865</v>
      </c>
      <c r="E38" s="246">
        <f t="shared" si="7"/>
        <v>1</v>
      </c>
      <c r="F38" s="244">
        <f>SUM(F7:F37)</f>
        <v>206</v>
      </c>
      <c r="G38" s="245">
        <f>IF($L38=0,0,F38/$L38)</f>
        <v>0.20787083753784055</v>
      </c>
      <c r="H38" s="247">
        <f t="shared" si="2"/>
        <v>1</v>
      </c>
      <c r="I38" s="248">
        <f>SUM(I7:I37)</f>
        <v>451</v>
      </c>
      <c r="J38" s="245">
        <f>IF($L38=0,0,I38/$L38)</f>
        <v>0.45509586276488395</v>
      </c>
      <c r="K38" s="246">
        <f t="shared" si="4"/>
        <v>1</v>
      </c>
      <c r="L38" s="244">
        <f>SUM(L7:L37)</f>
        <v>991</v>
      </c>
      <c r="M38" s="245">
        <f t="shared" si="5"/>
        <v>1</v>
      </c>
      <c r="N38" s="247">
        <f t="shared" si="6"/>
        <v>1</v>
      </c>
    </row>
    <row r="39" spans="1:30" ht="15.75">
      <c r="A39" s="2"/>
    </row>
    <row r="40" spans="1:30" ht="13.5" thickBot="1">
      <c r="A40" s="8" t="s">
        <v>64</v>
      </c>
    </row>
    <row r="41" spans="1:30">
      <c r="A41" s="689" t="s">
        <v>0</v>
      </c>
      <c r="B41" s="689" t="s">
        <v>0</v>
      </c>
      <c r="C41" s="653" t="s">
        <v>122</v>
      </c>
      <c r="D41" s="653"/>
      <c r="E41" s="653"/>
      <c r="F41" s="653"/>
      <c r="G41" s="653"/>
      <c r="H41" s="653"/>
      <c r="I41" s="653"/>
      <c r="J41" s="653"/>
      <c r="K41" s="653"/>
      <c r="L41" s="653"/>
      <c r="M41" s="653"/>
      <c r="N41" s="653"/>
    </row>
    <row r="42" spans="1:30">
      <c r="A42" s="690"/>
      <c r="B42" s="690"/>
      <c r="C42" s="644" t="s">
        <v>123</v>
      </c>
      <c r="D42" s="654"/>
      <c r="E42" s="655"/>
      <c r="F42" s="646" t="s">
        <v>124</v>
      </c>
      <c r="G42" s="644"/>
      <c r="H42" s="645"/>
      <c r="I42" s="646" t="s">
        <v>125</v>
      </c>
      <c r="J42" s="644"/>
      <c r="K42" s="645"/>
      <c r="L42" s="646" t="s">
        <v>22</v>
      </c>
      <c r="M42" s="644"/>
      <c r="N42" s="644"/>
    </row>
    <row r="43" spans="1:30" ht="12.75" thickBot="1">
      <c r="A43" s="691"/>
      <c r="B43" s="691"/>
      <c r="C43" s="29" t="s">
        <v>60</v>
      </c>
      <c r="D43" s="30" t="s">
        <v>61</v>
      </c>
      <c r="E43" s="30" t="s">
        <v>62</v>
      </c>
      <c r="F43" s="29" t="s">
        <v>60</v>
      </c>
      <c r="G43" s="30" t="s">
        <v>61</v>
      </c>
      <c r="H43" s="30" t="s">
        <v>62</v>
      </c>
      <c r="I43" s="29" t="s">
        <v>60</v>
      </c>
      <c r="J43" s="30" t="s">
        <v>61</v>
      </c>
      <c r="K43" s="30" t="s">
        <v>62</v>
      </c>
      <c r="L43" s="29" t="s">
        <v>60</v>
      </c>
      <c r="M43" s="30" t="s">
        <v>61</v>
      </c>
      <c r="N43" s="31" t="s">
        <v>62</v>
      </c>
    </row>
    <row r="44" spans="1:30" ht="13.5">
      <c r="A44" s="17" t="s">
        <v>23</v>
      </c>
      <c r="B44" s="32" t="s">
        <v>1</v>
      </c>
      <c r="C44" s="33">
        <v>2</v>
      </c>
      <c r="D44" s="34">
        <v>0.5</v>
      </c>
      <c r="E44" s="34">
        <v>3.0000000000000001E-3</v>
      </c>
      <c r="F44" s="35">
        <v>2</v>
      </c>
      <c r="G44" s="34">
        <v>0.5</v>
      </c>
      <c r="H44" s="34">
        <v>1.4E-2</v>
      </c>
      <c r="I44" s="35">
        <v>1</v>
      </c>
      <c r="J44" s="34">
        <v>0.25</v>
      </c>
      <c r="K44" s="34">
        <v>3.0000000000000001E-3</v>
      </c>
      <c r="L44" s="35">
        <v>4</v>
      </c>
      <c r="M44" s="34">
        <v>1</v>
      </c>
      <c r="N44" s="36">
        <v>5.0000000000000001E-3</v>
      </c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</row>
    <row r="45" spans="1:30" ht="13.5">
      <c r="A45" s="21"/>
      <c r="B45" s="37" t="s">
        <v>2</v>
      </c>
      <c r="C45" s="38">
        <v>5</v>
      </c>
      <c r="D45" s="39">
        <v>0.625</v>
      </c>
      <c r="E45" s="39">
        <v>8.0000000000000002E-3</v>
      </c>
      <c r="F45" s="40">
        <v>3</v>
      </c>
      <c r="G45" s="39">
        <v>0.375</v>
      </c>
      <c r="H45" s="39">
        <v>0.02</v>
      </c>
      <c r="I45" s="40">
        <v>4</v>
      </c>
      <c r="J45" s="39">
        <v>0.5</v>
      </c>
      <c r="K45" s="39">
        <v>1.0999999999999999E-2</v>
      </c>
      <c r="L45" s="40">
        <v>8</v>
      </c>
      <c r="M45" s="39">
        <v>1</v>
      </c>
      <c r="N45" s="41">
        <v>0.01</v>
      </c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</row>
    <row r="46" spans="1:30" ht="13.5">
      <c r="A46" s="21"/>
      <c r="B46" s="37" t="s">
        <v>12</v>
      </c>
      <c r="C46" s="38">
        <v>7</v>
      </c>
      <c r="D46" s="39">
        <v>0.77800000000000002</v>
      </c>
      <c r="E46" s="39">
        <v>1.0999999999999999E-2</v>
      </c>
      <c r="F46" s="40">
        <v>9</v>
      </c>
      <c r="G46" s="39">
        <v>1</v>
      </c>
      <c r="H46" s="39">
        <v>6.0999999999999999E-2</v>
      </c>
      <c r="I46" s="40">
        <v>0</v>
      </c>
      <c r="J46" s="39">
        <v>0</v>
      </c>
      <c r="K46" s="39">
        <v>0</v>
      </c>
      <c r="L46" s="40">
        <v>9</v>
      </c>
      <c r="M46" s="39">
        <v>1</v>
      </c>
      <c r="N46" s="41">
        <v>1.0999999999999999E-2</v>
      </c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</row>
    <row r="47" spans="1:30" ht="13.5">
      <c r="A47" s="21"/>
      <c r="B47" s="37" t="s">
        <v>4</v>
      </c>
      <c r="C47" s="38">
        <v>9</v>
      </c>
      <c r="D47" s="39">
        <v>0.9</v>
      </c>
      <c r="E47" s="39">
        <v>1.4E-2</v>
      </c>
      <c r="F47" s="40">
        <v>8</v>
      </c>
      <c r="G47" s="39">
        <v>0.8</v>
      </c>
      <c r="H47" s="39">
        <v>5.3999999999999999E-2</v>
      </c>
      <c r="I47" s="40">
        <v>3</v>
      </c>
      <c r="J47" s="39">
        <v>0.3</v>
      </c>
      <c r="K47" s="39">
        <v>8.0000000000000002E-3</v>
      </c>
      <c r="L47" s="40">
        <v>10</v>
      </c>
      <c r="M47" s="39">
        <v>1</v>
      </c>
      <c r="N47" s="41">
        <v>1.2E-2</v>
      </c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</row>
    <row r="48" spans="1:30" ht="13.5">
      <c r="A48" s="21"/>
      <c r="B48" s="37" t="s">
        <v>6</v>
      </c>
      <c r="C48" s="38">
        <v>9</v>
      </c>
      <c r="D48" s="39">
        <v>0.64300000000000002</v>
      </c>
      <c r="E48" s="39">
        <v>1.4E-2</v>
      </c>
      <c r="F48" s="40">
        <v>0</v>
      </c>
      <c r="G48" s="39">
        <v>0</v>
      </c>
      <c r="H48" s="39">
        <v>0</v>
      </c>
      <c r="I48" s="40">
        <v>9</v>
      </c>
      <c r="J48" s="39">
        <v>0.64300000000000002</v>
      </c>
      <c r="K48" s="39">
        <v>2.5000000000000001E-2</v>
      </c>
      <c r="L48" s="40">
        <v>14</v>
      </c>
      <c r="M48" s="39">
        <v>1</v>
      </c>
      <c r="N48" s="41">
        <v>1.7000000000000001E-2</v>
      </c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</row>
    <row r="49" spans="1:30" ht="13.5">
      <c r="A49" s="21"/>
      <c r="B49" s="37" t="s">
        <v>8</v>
      </c>
      <c r="C49" s="38">
        <v>10</v>
      </c>
      <c r="D49" s="39">
        <v>0.76900000000000002</v>
      </c>
      <c r="E49" s="39">
        <v>1.6E-2</v>
      </c>
      <c r="F49" s="40">
        <v>3</v>
      </c>
      <c r="G49" s="39">
        <v>0.23100000000000001</v>
      </c>
      <c r="H49" s="39">
        <v>0.02</v>
      </c>
      <c r="I49" s="40">
        <v>9</v>
      </c>
      <c r="J49" s="39">
        <v>0.69199999999999995</v>
      </c>
      <c r="K49" s="39">
        <v>2.5000000000000001E-2</v>
      </c>
      <c r="L49" s="40">
        <v>13</v>
      </c>
      <c r="M49" s="39">
        <v>1</v>
      </c>
      <c r="N49" s="41">
        <v>1.6E-2</v>
      </c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</row>
    <row r="50" spans="1:30" ht="13.5">
      <c r="A50" s="21"/>
      <c r="B50" s="37" t="s">
        <v>9</v>
      </c>
      <c r="C50" s="38">
        <v>12</v>
      </c>
      <c r="D50" s="39">
        <v>0.17899999999999999</v>
      </c>
      <c r="E50" s="39">
        <v>1.9E-2</v>
      </c>
      <c r="F50" s="40">
        <v>11</v>
      </c>
      <c r="G50" s="39">
        <v>0.16400000000000001</v>
      </c>
      <c r="H50" s="39">
        <v>7.3999999999999996E-2</v>
      </c>
      <c r="I50" s="40">
        <v>65</v>
      </c>
      <c r="J50" s="39">
        <v>0.97</v>
      </c>
      <c r="K50" s="39">
        <v>0.184</v>
      </c>
      <c r="L50" s="40">
        <v>67</v>
      </c>
      <c r="M50" s="39">
        <v>1</v>
      </c>
      <c r="N50" s="41">
        <v>8.2000000000000003E-2</v>
      </c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</row>
    <row r="51" spans="1:30" ht="13.5">
      <c r="A51" s="21"/>
      <c r="B51" s="37" t="s">
        <v>10</v>
      </c>
      <c r="C51" s="38">
        <v>12</v>
      </c>
      <c r="D51" s="39">
        <v>0.85699999999999998</v>
      </c>
      <c r="E51" s="39">
        <v>1.9E-2</v>
      </c>
      <c r="F51" s="40">
        <v>0</v>
      </c>
      <c r="G51" s="39">
        <v>0</v>
      </c>
      <c r="H51" s="39">
        <v>0</v>
      </c>
      <c r="I51" s="40">
        <v>5</v>
      </c>
      <c r="J51" s="39">
        <v>0.35699999999999998</v>
      </c>
      <c r="K51" s="39">
        <v>1.4E-2</v>
      </c>
      <c r="L51" s="40">
        <v>14</v>
      </c>
      <c r="M51" s="39">
        <v>1</v>
      </c>
      <c r="N51" s="41">
        <v>1.7000000000000001E-2</v>
      </c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</row>
    <row r="52" spans="1:30" ht="13.5">
      <c r="A52" s="21"/>
      <c r="B52" s="37" t="s">
        <v>5</v>
      </c>
      <c r="C52" s="38">
        <v>14</v>
      </c>
      <c r="D52" s="39">
        <v>0.93300000000000005</v>
      </c>
      <c r="E52" s="39">
        <v>2.1999999999999999E-2</v>
      </c>
      <c r="F52" s="40">
        <v>1</v>
      </c>
      <c r="G52" s="39">
        <v>6.7000000000000004E-2</v>
      </c>
      <c r="H52" s="39">
        <v>7.0000000000000001E-3</v>
      </c>
      <c r="I52" s="40">
        <v>0</v>
      </c>
      <c r="J52" s="39">
        <v>0</v>
      </c>
      <c r="K52" s="39">
        <v>0</v>
      </c>
      <c r="L52" s="40">
        <v>15</v>
      </c>
      <c r="M52" s="39">
        <v>1</v>
      </c>
      <c r="N52" s="41">
        <v>1.7999999999999999E-2</v>
      </c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</row>
    <row r="53" spans="1:30" ht="13.5">
      <c r="A53" s="21"/>
      <c r="B53" s="37" t="s">
        <v>11</v>
      </c>
      <c r="C53" s="38">
        <v>18</v>
      </c>
      <c r="D53" s="39">
        <v>0.66700000000000004</v>
      </c>
      <c r="E53" s="39">
        <v>2.8000000000000001E-2</v>
      </c>
      <c r="F53" s="40">
        <v>22</v>
      </c>
      <c r="G53" s="39">
        <v>0.81499999999999995</v>
      </c>
      <c r="H53" s="39">
        <v>0.14899999999999999</v>
      </c>
      <c r="I53" s="40">
        <v>0</v>
      </c>
      <c r="J53" s="39">
        <v>0</v>
      </c>
      <c r="K53" s="39">
        <v>0</v>
      </c>
      <c r="L53" s="40">
        <v>27</v>
      </c>
      <c r="M53" s="39">
        <v>1</v>
      </c>
      <c r="N53" s="41">
        <v>3.3000000000000002E-2</v>
      </c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</row>
    <row r="54" spans="1:30" ht="13.5">
      <c r="A54" s="21"/>
      <c r="B54" s="37" t="s">
        <v>13</v>
      </c>
      <c r="C54" s="38">
        <v>21</v>
      </c>
      <c r="D54" s="39">
        <v>0.95499999999999996</v>
      </c>
      <c r="E54" s="39">
        <v>3.3000000000000002E-2</v>
      </c>
      <c r="F54" s="40">
        <v>4</v>
      </c>
      <c r="G54" s="39">
        <v>0.182</v>
      </c>
      <c r="H54" s="39">
        <v>2.7E-2</v>
      </c>
      <c r="I54" s="40">
        <v>4</v>
      </c>
      <c r="J54" s="39">
        <v>0.182</v>
      </c>
      <c r="K54" s="39">
        <v>1.0999999999999999E-2</v>
      </c>
      <c r="L54" s="40">
        <v>22</v>
      </c>
      <c r="M54" s="39">
        <v>1</v>
      </c>
      <c r="N54" s="41">
        <v>2.7E-2</v>
      </c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</row>
    <row r="55" spans="1:30" ht="13.5">
      <c r="A55" s="21"/>
      <c r="B55" s="37" t="s">
        <v>14</v>
      </c>
      <c r="C55" s="38">
        <v>24</v>
      </c>
      <c r="D55" s="39">
        <v>0.8</v>
      </c>
      <c r="E55" s="39">
        <v>3.7999999999999999E-2</v>
      </c>
      <c r="F55" s="40">
        <v>0</v>
      </c>
      <c r="G55" s="39">
        <v>0</v>
      </c>
      <c r="H55" s="39">
        <v>0</v>
      </c>
      <c r="I55" s="40">
        <v>19</v>
      </c>
      <c r="J55" s="39">
        <v>0.63300000000000001</v>
      </c>
      <c r="K55" s="39">
        <v>5.3999999999999999E-2</v>
      </c>
      <c r="L55" s="40">
        <v>30</v>
      </c>
      <c r="M55" s="39">
        <v>1</v>
      </c>
      <c r="N55" s="41">
        <v>3.6999999999999998E-2</v>
      </c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</row>
    <row r="56" spans="1:30" ht="13.5">
      <c r="A56" s="21"/>
      <c r="B56" s="37" t="s">
        <v>15</v>
      </c>
      <c r="C56" s="38">
        <v>24</v>
      </c>
      <c r="D56" s="39">
        <v>0.96</v>
      </c>
      <c r="E56" s="39">
        <v>3.7999999999999999E-2</v>
      </c>
      <c r="F56" s="40">
        <v>2</v>
      </c>
      <c r="G56" s="39">
        <v>0.08</v>
      </c>
      <c r="H56" s="39">
        <v>1.4E-2</v>
      </c>
      <c r="I56" s="40">
        <v>16</v>
      </c>
      <c r="J56" s="39">
        <v>0.64</v>
      </c>
      <c r="K56" s="39">
        <v>4.4999999999999998E-2</v>
      </c>
      <c r="L56" s="40">
        <v>25</v>
      </c>
      <c r="M56" s="39">
        <v>1</v>
      </c>
      <c r="N56" s="41">
        <v>3.1E-2</v>
      </c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</row>
    <row r="57" spans="1:30" ht="13.5">
      <c r="A57" s="21"/>
      <c r="B57" s="37" t="s">
        <v>16</v>
      </c>
      <c r="C57" s="38">
        <v>28</v>
      </c>
      <c r="D57" s="39">
        <v>1</v>
      </c>
      <c r="E57" s="39">
        <v>4.3999999999999997E-2</v>
      </c>
      <c r="F57" s="40">
        <v>6</v>
      </c>
      <c r="G57" s="39">
        <v>0.214</v>
      </c>
      <c r="H57" s="39">
        <v>4.1000000000000002E-2</v>
      </c>
      <c r="I57" s="40">
        <v>1</v>
      </c>
      <c r="J57" s="39">
        <v>3.5999999999999997E-2</v>
      </c>
      <c r="K57" s="39">
        <v>3.0000000000000001E-3</v>
      </c>
      <c r="L57" s="40">
        <v>28</v>
      </c>
      <c r="M57" s="39">
        <v>1</v>
      </c>
      <c r="N57" s="41">
        <v>3.4000000000000002E-2</v>
      </c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</row>
    <row r="58" spans="1:30" ht="13.5">
      <c r="A58" s="21"/>
      <c r="B58" s="37" t="s">
        <v>21</v>
      </c>
      <c r="C58" s="38">
        <v>34</v>
      </c>
      <c r="D58" s="39">
        <v>0.97099999999999997</v>
      </c>
      <c r="E58" s="39">
        <v>5.2999999999999999E-2</v>
      </c>
      <c r="F58" s="40">
        <v>6</v>
      </c>
      <c r="G58" s="39">
        <v>0.17100000000000001</v>
      </c>
      <c r="H58" s="39">
        <v>4.1000000000000002E-2</v>
      </c>
      <c r="I58" s="40">
        <v>8</v>
      </c>
      <c r="J58" s="39">
        <v>0.22900000000000001</v>
      </c>
      <c r="K58" s="39">
        <v>2.3E-2</v>
      </c>
      <c r="L58" s="40">
        <v>35</v>
      </c>
      <c r="M58" s="39">
        <v>1</v>
      </c>
      <c r="N58" s="41">
        <v>4.2999999999999997E-2</v>
      </c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</row>
    <row r="59" spans="1:30" ht="13.5">
      <c r="A59" s="21"/>
      <c r="B59" s="37" t="s">
        <v>17</v>
      </c>
      <c r="C59" s="38">
        <v>35</v>
      </c>
      <c r="D59" s="39">
        <v>0.56499999999999995</v>
      </c>
      <c r="E59" s="39">
        <v>5.5E-2</v>
      </c>
      <c r="F59" s="40">
        <v>4</v>
      </c>
      <c r="G59" s="39">
        <v>6.5000000000000002E-2</v>
      </c>
      <c r="H59" s="39">
        <v>2.7E-2</v>
      </c>
      <c r="I59" s="40">
        <v>44</v>
      </c>
      <c r="J59" s="39">
        <v>0.71</v>
      </c>
      <c r="K59" s="39">
        <v>0.124</v>
      </c>
      <c r="L59" s="40">
        <v>62</v>
      </c>
      <c r="M59" s="39">
        <v>1</v>
      </c>
      <c r="N59" s="41">
        <v>7.5999999999999998E-2</v>
      </c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</row>
    <row r="60" spans="1:30" ht="13.5">
      <c r="A60" s="21"/>
      <c r="B60" s="37" t="s">
        <v>18</v>
      </c>
      <c r="C60" s="38">
        <v>35</v>
      </c>
      <c r="D60" s="39">
        <v>0.76100000000000001</v>
      </c>
      <c r="E60" s="39">
        <v>5.5E-2</v>
      </c>
      <c r="F60" s="40">
        <v>36</v>
      </c>
      <c r="G60" s="39">
        <v>0.78300000000000003</v>
      </c>
      <c r="H60" s="39">
        <v>0.24299999999999999</v>
      </c>
      <c r="I60" s="40">
        <v>4</v>
      </c>
      <c r="J60" s="39">
        <v>8.6999999999999994E-2</v>
      </c>
      <c r="K60" s="39">
        <v>1.0999999999999999E-2</v>
      </c>
      <c r="L60" s="40">
        <v>46</v>
      </c>
      <c r="M60" s="39">
        <v>1</v>
      </c>
      <c r="N60" s="41">
        <v>5.6000000000000001E-2</v>
      </c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</row>
    <row r="61" spans="1:30" ht="13.5">
      <c r="A61" s="21"/>
      <c r="B61" s="37" t="s">
        <v>19</v>
      </c>
      <c r="C61" s="38">
        <v>39</v>
      </c>
      <c r="D61" s="39">
        <v>0.90700000000000003</v>
      </c>
      <c r="E61" s="39">
        <v>6.0999999999999999E-2</v>
      </c>
      <c r="F61" s="40">
        <v>1</v>
      </c>
      <c r="G61" s="39">
        <v>2.3E-2</v>
      </c>
      <c r="H61" s="39">
        <v>7.0000000000000001E-3</v>
      </c>
      <c r="I61" s="40">
        <v>28</v>
      </c>
      <c r="J61" s="39">
        <v>0.65100000000000002</v>
      </c>
      <c r="K61" s="39">
        <v>7.9000000000000001E-2</v>
      </c>
      <c r="L61" s="40">
        <v>43</v>
      </c>
      <c r="M61" s="39">
        <v>1</v>
      </c>
      <c r="N61" s="41">
        <v>5.2999999999999999E-2</v>
      </c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</row>
    <row r="62" spans="1:30" ht="13.5">
      <c r="A62" s="21"/>
      <c r="B62" s="37" t="s">
        <v>65</v>
      </c>
      <c r="C62" s="38">
        <v>48</v>
      </c>
      <c r="D62" s="39">
        <v>0.78700000000000003</v>
      </c>
      <c r="E62" s="39">
        <v>7.4999999999999997E-2</v>
      </c>
      <c r="F62" s="40">
        <v>0</v>
      </c>
      <c r="G62" s="39">
        <v>0</v>
      </c>
      <c r="H62" s="39">
        <v>0</v>
      </c>
      <c r="I62" s="40">
        <v>49</v>
      </c>
      <c r="J62" s="39">
        <v>0.80300000000000005</v>
      </c>
      <c r="K62" s="39">
        <v>0.13800000000000001</v>
      </c>
      <c r="L62" s="40">
        <v>61</v>
      </c>
      <c r="M62" s="39">
        <v>1</v>
      </c>
      <c r="N62" s="41">
        <v>7.4999999999999997E-2</v>
      </c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</row>
    <row r="63" spans="1:30" ht="13.5">
      <c r="A63" s="21"/>
      <c r="B63" s="37" t="s">
        <v>20</v>
      </c>
      <c r="C63" s="38">
        <v>51</v>
      </c>
      <c r="D63" s="39">
        <v>0.92700000000000005</v>
      </c>
      <c r="E63" s="39">
        <v>0.08</v>
      </c>
      <c r="F63" s="40">
        <v>4</v>
      </c>
      <c r="G63" s="39">
        <v>7.2999999999999995E-2</v>
      </c>
      <c r="H63" s="39">
        <v>2.7E-2</v>
      </c>
      <c r="I63" s="40">
        <v>3</v>
      </c>
      <c r="J63" s="39">
        <v>5.5E-2</v>
      </c>
      <c r="K63" s="39">
        <v>8.0000000000000002E-3</v>
      </c>
      <c r="L63" s="40">
        <v>55</v>
      </c>
      <c r="M63" s="39">
        <v>1</v>
      </c>
      <c r="N63" s="41">
        <v>6.7000000000000004E-2</v>
      </c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</row>
    <row r="64" spans="1:30" ht="13.5">
      <c r="A64" s="21"/>
      <c r="B64" s="37" t="s">
        <v>7</v>
      </c>
      <c r="C64" s="38">
        <v>64</v>
      </c>
      <c r="D64" s="39">
        <v>0.90100000000000002</v>
      </c>
      <c r="E64" s="39">
        <v>0.1</v>
      </c>
      <c r="F64" s="40">
        <v>14</v>
      </c>
      <c r="G64" s="39">
        <v>0.19700000000000001</v>
      </c>
      <c r="H64" s="39">
        <v>9.5000000000000001E-2</v>
      </c>
      <c r="I64" s="40">
        <v>7</v>
      </c>
      <c r="J64" s="39">
        <v>9.9000000000000005E-2</v>
      </c>
      <c r="K64" s="39">
        <v>0.02</v>
      </c>
      <c r="L64" s="40">
        <v>71</v>
      </c>
      <c r="M64" s="39">
        <v>1</v>
      </c>
      <c r="N64" s="41">
        <v>8.6999999999999994E-2</v>
      </c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</row>
    <row r="65" spans="1:30" ht="13.5">
      <c r="A65" s="21"/>
      <c r="B65" s="37" t="s">
        <v>3</v>
      </c>
      <c r="C65" s="42">
        <v>123</v>
      </c>
      <c r="D65" s="43">
        <v>0.89800000000000002</v>
      </c>
      <c r="E65" s="43">
        <v>0.192</v>
      </c>
      <c r="F65" s="44">
        <v>10</v>
      </c>
      <c r="G65" s="43">
        <v>7.2999999999999995E-2</v>
      </c>
      <c r="H65" s="43">
        <v>6.8000000000000005E-2</v>
      </c>
      <c r="I65" s="44">
        <v>71</v>
      </c>
      <c r="J65" s="43">
        <v>0.51800000000000002</v>
      </c>
      <c r="K65" s="43">
        <v>0.20100000000000001</v>
      </c>
      <c r="L65" s="44">
        <v>137</v>
      </c>
      <c r="M65" s="43">
        <v>1</v>
      </c>
      <c r="N65" s="45">
        <v>0.16700000000000001</v>
      </c>
      <c r="S65" s="95"/>
      <c r="T65" s="95"/>
      <c r="V65" s="95"/>
      <c r="W65" s="95"/>
      <c r="Y65" s="95"/>
      <c r="Z65" s="95"/>
      <c r="AB65" s="95"/>
      <c r="AC65" s="95"/>
      <c r="AD65" s="95"/>
    </row>
    <row r="66" spans="1:30" ht="13.5">
      <c r="A66" s="21"/>
      <c r="B66" s="37" t="s">
        <v>165</v>
      </c>
      <c r="C66" s="38">
        <v>16</v>
      </c>
      <c r="D66" s="39">
        <v>0.72699999999999998</v>
      </c>
      <c r="E66" s="39">
        <v>2.5000000000000001E-2</v>
      </c>
      <c r="F66" s="40">
        <v>2</v>
      </c>
      <c r="G66" s="39">
        <v>9.0999999999999998E-2</v>
      </c>
      <c r="H66" s="39">
        <v>1.4E-2</v>
      </c>
      <c r="I66" s="40">
        <v>4</v>
      </c>
      <c r="J66" s="39">
        <v>0.182</v>
      </c>
      <c r="K66" s="39">
        <v>1.0999999999999999E-2</v>
      </c>
      <c r="L66" s="40">
        <v>22</v>
      </c>
      <c r="M66" s="39">
        <v>1</v>
      </c>
      <c r="N66" s="41">
        <v>2.7E-2</v>
      </c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</row>
    <row r="67" spans="1:30" ht="13.5">
      <c r="A67" s="21"/>
      <c r="B67" s="46"/>
      <c r="C67" s="42"/>
      <c r="D67" s="43"/>
      <c r="E67" s="43"/>
      <c r="F67" s="44"/>
      <c r="G67" s="43"/>
      <c r="H67" s="43"/>
      <c r="I67" s="44"/>
      <c r="J67" s="43"/>
      <c r="K67" s="43"/>
      <c r="L67" s="44"/>
      <c r="M67" s="43"/>
      <c r="N67" s="45"/>
      <c r="S67" s="95"/>
      <c r="T67" s="95"/>
      <c r="V67" s="95"/>
      <c r="W67" s="95"/>
      <c r="Y67" s="95"/>
      <c r="Z67" s="95"/>
      <c r="AB67" s="95"/>
      <c r="AC67" s="95"/>
      <c r="AD67" s="95"/>
    </row>
    <row r="68" spans="1:30" ht="14.25" thickBot="1">
      <c r="A68" s="23"/>
      <c r="B68" s="24" t="s">
        <v>22</v>
      </c>
      <c r="C68" s="25">
        <v>640</v>
      </c>
      <c r="D68" s="26">
        <v>0.78200000000000003</v>
      </c>
      <c r="E68" s="26">
        <v>1</v>
      </c>
      <c r="F68" s="27">
        <v>148</v>
      </c>
      <c r="G68" s="26">
        <v>0.18099999999999999</v>
      </c>
      <c r="H68" s="26">
        <v>1</v>
      </c>
      <c r="I68" s="27">
        <v>354</v>
      </c>
      <c r="J68" s="26">
        <v>0.433</v>
      </c>
      <c r="K68" s="26">
        <v>1</v>
      </c>
      <c r="L68" s="27">
        <v>818</v>
      </c>
      <c r="M68" s="26">
        <v>1</v>
      </c>
      <c r="N68" s="28">
        <v>1</v>
      </c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</row>
    <row r="69" spans="1:30">
      <c r="L69" s="95"/>
      <c r="M69" s="95"/>
      <c r="N69" s="95"/>
      <c r="O69" s="95"/>
      <c r="Y69" s="95"/>
      <c r="Z69" s="95"/>
      <c r="AA69" s="95"/>
      <c r="AB69" s="95"/>
    </row>
    <row r="70" spans="1:30" ht="12.75" thickBot="1">
      <c r="A70" s="1">
        <v>2010</v>
      </c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30" ht="13.9" customHeight="1">
      <c r="A71" s="73" t="s">
        <v>0</v>
      </c>
      <c r="B71" s="73" t="s">
        <v>0</v>
      </c>
      <c r="C71" s="679" t="s">
        <v>123</v>
      </c>
      <c r="D71" s="679"/>
      <c r="E71" s="679"/>
      <c r="F71" s="679"/>
      <c r="S71" s="95"/>
      <c r="T71" s="95"/>
      <c r="V71" s="95"/>
      <c r="W71" s="95"/>
      <c r="Y71" s="95"/>
      <c r="Z71" s="95"/>
      <c r="AB71" s="95"/>
      <c r="AC71" s="95"/>
    </row>
    <row r="72" spans="1:30" ht="13.5" thickBot="1">
      <c r="A72" s="74"/>
      <c r="B72" s="74"/>
      <c r="C72" s="640" t="s">
        <v>63</v>
      </c>
      <c r="D72" s="640"/>
      <c r="E72" s="640"/>
      <c r="F72" s="640"/>
      <c r="S72" s="95"/>
      <c r="T72" s="95"/>
      <c r="V72" s="95"/>
      <c r="W72" s="95"/>
      <c r="Y72" s="95"/>
      <c r="Z72" s="95"/>
      <c r="AB72" s="95"/>
      <c r="AC72" s="95"/>
    </row>
    <row r="73" spans="1:30" ht="14.25" thickBot="1">
      <c r="A73" s="74"/>
      <c r="B73" s="74"/>
      <c r="C73" s="104" t="s">
        <v>114</v>
      </c>
      <c r="D73" s="75" t="s">
        <v>57</v>
      </c>
      <c r="E73" s="75" t="s">
        <v>115</v>
      </c>
      <c r="F73" s="76" t="s">
        <v>58</v>
      </c>
    </row>
    <row r="74" spans="1:30" ht="13.5">
      <c r="A74" s="77" t="s">
        <v>23</v>
      </c>
      <c r="B74" s="71" t="s">
        <v>1</v>
      </c>
      <c r="C74" s="199">
        <f>C7</f>
        <v>33</v>
      </c>
      <c r="D74" s="107">
        <f>C74/$L$38</f>
        <v>3.3299697275479316E-2</v>
      </c>
      <c r="E74" s="199">
        <f>$L7-C74</f>
        <v>2</v>
      </c>
      <c r="F74" s="107">
        <f>E74/$L$38</f>
        <v>2.0181634712411706E-3</v>
      </c>
    </row>
    <row r="75" spans="1:30" ht="13.5">
      <c r="A75" s="81"/>
      <c r="B75" s="71" t="s">
        <v>2</v>
      </c>
      <c r="C75" s="199">
        <f t="shared" ref="C75:C103" si="8">C8</f>
        <v>30</v>
      </c>
      <c r="D75" s="107">
        <f t="shared" ref="D75:D103" si="9">C75/$L$38</f>
        <v>3.0272452068617558E-2</v>
      </c>
      <c r="E75" s="199">
        <f t="shared" ref="E75:E103" si="10">$L8-C75</f>
        <v>4</v>
      </c>
      <c r="F75" s="107">
        <f t="shared" ref="F75:F103" si="11">E75/$L$38</f>
        <v>4.0363269424823411E-3</v>
      </c>
    </row>
    <row r="76" spans="1:30" ht="13.5">
      <c r="A76" s="81"/>
      <c r="B76" s="71" t="s">
        <v>45</v>
      </c>
      <c r="C76" s="199">
        <f t="shared" si="8"/>
        <v>5</v>
      </c>
      <c r="D76" s="107">
        <f t="shared" si="9"/>
        <v>5.0454086781029266E-3</v>
      </c>
      <c r="E76" s="199">
        <f t="shared" si="10"/>
        <v>1</v>
      </c>
      <c r="F76" s="107">
        <f t="shared" si="11"/>
        <v>1.0090817356205853E-3</v>
      </c>
      <c r="X76" s="95"/>
      <c r="Y76" s="95"/>
      <c r="Z76" s="95"/>
      <c r="AA76" s="95"/>
    </row>
    <row r="77" spans="1:30" ht="13.5">
      <c r="A77" s="81"/>
      <c r="B77" s="71" t="s">
        <v>46</v>
      </c>
      <c r="C77" s="199">
        <f t="shared" si="8"/>
        <v>35</v>
      </c>
      <c r="D77" s="107">
        <f t="shared" si="9"/>
        <v>3.5317860746720484E-2</v>
      </c>
      <c r="E77" s="199">
        <f t="shared" si="10"/>
        <v>18</v>
      </c>
      <c r="F77" s="107">
        <f t="shared" si="11"/>
        <v>1.8163471241170535E-2</v>
      </c>
      <c r="X77" s="95"/>
      <c r="Y77" s="95"/>
      <c r="Z77" s="95"/>
      <c r="AA77" s="95"/>
    </row>
    <row r="78" spans="1:30" ht="13.5">
      <c r="A78" s="81"/>
      <c r="B78" s="71" t="s">
        <v>12</v>
      </c>
      <c r="C78" s="199">
        <f t="shared" si="8"/>
        <v>35</v>
      </c>
      <c r="D78" s="107">
        <f t="shared" si="9"/>
        <v>3.5317860746720484E-2</v>
      </c>
      <c r="E78" s="199">
        <f t="shared" si="10"/>
        <v>4</v>
      </c>
      <c r="F78" s="107">
        <f t="shared" si="11"/>
        <v>4.0363269424823411E-3</v>
      </c>
      <c r="X78" s="95"/>
      <c r="Y78" s="95"/>
      <c r="Z78" s="95"/>
      <c r="AA78" s="95"/>
    </row>
    <row r="79" spans="1:30" ht="13.5">
      <c r="A79" s="81"/>
      <c r="B79" s="71" t="s">
        <v>4</v>
      </c>
      <c r="C79" s="199">
        <f t="shared" si="8"/>
        <v>25</v>
      </c>
      <c r="D79" s="107">
        <f t="shared" si="9"/>
        <v>2.5227043390514632E-2</v>
      </c>
      <c r="E79" s="199">
        <f t="shared" si="10"/>
        <v>15</v>
      </c>
      <c r="F79" s="107">
        <f t="shared" si="11"/>
        <v>1.5136226034308779E-2</v>
      </c>
      <c r="L79" s="95"/>
      <c r="M79" s="95"/>
      <c r="N79" s="95"/>
      <c r="O79" s="95"/>
      <c r="X79" s="95"/>
      <c r="Y79" s="95"/>
      <c r="Z79" s="95"/>
      <c r="AA79" s="95"/>
    </row>
    <row r="80" spans="1:30" ht="13.5">
      <c r="A80" s="81"/>
      <c r="B80" s="71" t="s">
        <v>6</v>
      </c>
      <c r="C80" s="199">
        <f t="shared" si="8"/>
        <v>6</v>
      </c>
      <c r="D80" s="107">
        <f t="shared" si="9"/>
        <v>6.0544904137235112E-3</v>
      </c>
      <c r="E80" s="199">
        <f t="shared" si="10"/>
        <v>0</v>
      </c>
      <c r="F80" s="107">
        <f t="shared" si="11"/>
        <v>0</v>
      </c>
      <c r="L80" s="95"/>
      <c r="M80" s="95"/>
      <c r="N80" s="95"/>
      <c r="O80" s="95"/>
      <c r="X80" s="95"/>
      <c r="Y80" s="95"/>
      <c r="Z80" s="95"/>
      <c r="AA80" s="95"/>
      <c r="AB80" s="95"/>
    </row>
    <row r="81" spans="1:28" ht="13.5">
      <c r="A81" s="81"/>
      <c r="B81" s="71" t="s">
        <v>8</v>
      </c>
      <c r="C81" s="199">
        <f t="shared" si="8"/>
        <v>18</v>
      </c>
      <c r="D81" s="107">
        <f t="shared" si="9"/>
        <v>1.8163471241170535E-2</v>
      </c>
      <c r="E81" s="199">
        <f t="shared" si="10"/>
        <v>0</v>
      </c>
      <c r="F81" s="107">
        <f t="shared" si="11"/>
        <v>0</v>
      </c>
      <c r="L81" s="95"/>
      <c r="M81" s="95"/>
      <c r="N81" s="95"/>
      <c r="O81" s="95"/>
      <c r="X81" s="95"/>
      <c r="Y81" s="95"/>
      <c r="Z81" s="95"/>
      <c r="AA81" s="95"/>
      <c r="AB81" s="95"/>
    </row>
    <row r="82" spans="1:28" ht="13.5">
      <c r="A82" s="81"/>
      <c r="B82" s="71" t="s">
        <v>9</v>
      </c>
      <c r="C82" s="199">
        <f t="shared" si="8"/>
        <v>40</v>
      </c>
      <c r="D82" s="107">
        <f t="shared" si="9"/>
        <v>4.0363269424823413E-2</v>
      </c>
      <c r="E82" s="199">
        <f t="shared" si="10"/>
        <v>3</v>
      </c>
      <c r="F82" s="107">
        <f t="shared" si="11"/>
        <v>3.0272452068617556E-3</v>
      </c>
      <c r="L82" s="95"/>
      <c r="M82" s="95"/>
      <c r="N82" s="95"/>
      <c r="O82" s="95"/>
      <c r="X82" s="95"/>
      <c r="Y82" s="95"/>
      <c r="Z82" s="95"/>
      <c r="AA82" s="95"/>
      <c r="AB82" s="95"/>
    </row>
    <row r="83" spans="1:28" ht="13.5">
      <c r="A83" s="81"/>
      <c r="B83" s="71" t="s">
        <v>10</v>
      </c>
      <c r="C83" s="199">
        <f t="shared" si="8"/>
        <v>21</v>
      </c>
      <c r="D83" s="107">
        <f t="shared" si="9"/>
        <v>2.119071644803229E-2</v>
      </c>
      <c r="E83" s="199">
        <f t="shared" si="10"/>
        <v>4</v>
      </c>
      <c r="F83" s="107">
        <f t="shared" si="11"/>
        <v>4.0363269424823411E-3</v>
      </c>
      <c r="L83" s="95"/>
      <c r="M83" s="95"/>
      <c r="N83" s="95"/>
      <c r="O83" s="95"/>
      <c r="X83" s="95"/>
      <c r="Y83" s="95"/>
      <c r="Z83" s="95"/>
      <c r="AA83" s="95"/>
      <c r="AB83" s="95"/>
    </row>
    <row r="84" spans="1:28" ht="13.5">
      <c r="A84" s="81"/>
      <c r="B84" s="71" t="s">
        <v>47</v>
      </c>
      <c r="C84" s="199">
        <f t="shared" si="8"/>
        <v>15</v>
      </c>
      <c r="D84" s="107">
        <f t="shared" si="9"/>
        <v>1.5136226034308779E-2</v>
      </c>
      <c r="E84" s="199">
        <f t="shared" si="10"/>
        <v>1</v>
      </c>
      <c r="F84" s="107">
        <f t="shared" si="11"/>
        <v>1.0090817356205853E-3</v>
      </c>
      <c r="L84" s="95"/>
      <c r="M84" s="95"/>
      <c r="N84" s="95"/>
      <c r="O84" s="95"/>
      <c r="X84" s="95"/>
      <c r="Y84" s="95"/>
      <c r="Z84" s="95"/>
      <c r="AA84" s="95"/>
      <c r="AB84" s="95"/>
    </row>
    <row r="85" spans="1:28" ht="13.5">
      <c r="A85" s="81"/>
      <c r="B85" s="71" t="s">
        <v>5</v>
      </c>
      <c r="C85" s="199">
        <f t="shared" si="8"/>
        <v>90</v>
      </c>
      <c r="D85" s="107">
        <f t="shared" si="9"/>
        <v>9.081735620585267E-2</v>
      </c>
      <c r="E85" s="199">
        <f t="shared" si="10"/>
        <v>12</v>
      </c>
      <c r="F85" s="107">
        <f t="shared" si="11"/>
        <v>1.2108980827447022E-2</v>
      </c>
      <c r="L85" s="95"/>
      <c r="M85" s="95"/>
      <c r="N85" s="95"/>
      <c r="O85" s="95"/>
      <c r="X85" s="95"/>
      <c r="Y85" s="95"/>
      <c r="Z85" s="95"/>
      <c r="AA85" s="95"/>
      <c r="AB85" s="95"/>
    </row>
    <row r="86" spans="1:28" ht="13.5">
      <c r="A86" s="81"/>
      <c r="B86" s="71" t="s">
        <v>11</v>
      </c>
      <c r="C86" s="199">
        <f t="shared" si="8"/>
        <v>26</v>
      </c>
      <c r="D86" s="107">
        <f t="shared" si="9"/>
        <v>2.6236125126135216E-2</v>
      </c>
      <c r="E86" s="199">
        <f t="shared" si="10"/>
        <v>5</v>
      </c>
      <c r="F86" s="107">
        <f t="shared" si="11"/>
        <v>5.0454086781029266E-3</v>
      </c>
      <c r="L86" s="95"/>
      <c r="M86" s="95"/>
      <c r="N86" s="95"/>
      <c r="O86" s="95"/>
      <c r="X86" s="95"/>
      <c r="Y86" s="95"/>
      <c r="Z86" s="95"/>
      <c r="AA86" s="95"/>
      <c r="AB86" s="95"/>
    </row>
    <row r="87" spans="1:28" ht="13.5">
      <c r="A87" s="81"/>
      <c r="B87" s="71" t="s">
        <v>13</v>
      </c>
      <c r="C87" s="199">
        <f t="shared" si="8"/>
        <v>24</v>
      </c>
      <c r="D87" s="107">
        <f t="shared" si="9"/>
        <v>2.4217961654894045E-2</v>
      </c>
      <c r="E87" s="199">
        <f t="shared" si="10"/>
        <v>23</v>
      </c>
      <c r="F87" s="107">
        <f t="shared" si="11"/>
        <v>2.3208879919273461E-2</v>
      </c>
      <c r="L87" s="95"/>
      <c r="M87" s="95"/>
      <c r="N87" s="95"/>
      <c r="O87" s="95"/>
      <c r="X87" s="95"/>
      <c r="Y87" s="95"/>
      <c r="Z87" s="95"/>
      <c r="AA87" s="95"/>
      <c r="AB87" s="95"/>
    </row>
    <row r="88" spans="1:28" ht="13.5">
      <c r="A88" s="81"/>
      <c r="B88" s="71" t="s">
        <v>14</v>
      </c>
      <c r="C88" s="199">
        <f t="shared" si="8"/>
        <v>23</v>
      </c>
      <c r="D88" s="107">
        <f t="shared" si="9"/>
        <v>2.3208879919273461E-2</v>
      </c>
      <c r="E88" s="199">
        <f t="shared" si="10"/>
        <v>8</v>
      </c>
      <c r="F88" s="107">
        <f t="shared" si="11"/>
        <v>8.0726538849646822E-3</v>
      </c>
      <c r="L88" s="95"/>
      <c r="M88" s="95"/>
      <c r="N88" s="95"/>
      <c r="O88" s="95"/>
      <c r="X88" s="95"/>
      <c r="Y88" s="95"/>
      <c r="Z88" s="95"/>
      <c r="AA88" s="95"/>
      <c r="AB88" s="95"/>
    </row>
    <row r="89" spans="1:28" ht="13.5">
      <c r="A89" s="81"/>
      <c r="B89" s="71" t="s">
        <v>15</v>
      </c>
      <c r="C89" s="199">
        <f t="shared" si="8"/>
        <v>116</v>
      </c>
      <c r="D89" s="107">
        <f t="shared" si="9"/>
        <v>0.1170534813319879</v>
      </c>
      <c r="E89" s="199">
        <f t="shared" si="10"/>
        <v>1</v>
      </c>
      <c r="F89" s="107">
        <f t="shared" si="11"/>
        <v>1.0090817356205853E-3</v>
      </c>
      <c r="L89" s="95"/>
      <c r="M89" s="95"/>
      <c r="N89" s="95"/>
      <c r="O89" s="95"/>
      <c r="X89" s="95"/>
      <c r="Y89" s="95"/>
      <c r="Z89" s="95"/>
      <c r="AA89" s="95"/>
      <c r="AB89" s="95"/>
    </row>
    <row r="90" spans="1:28" ht="13.5">
      <c r="A90" s="81"/>
      <c r="B90" s="71" t="s">
        <v>48</v>
      </c>
      <c r="C90" s="199">
        <f t="shared" si="8"/>
        <v>27</v>
      </c>
      <c r="D90" s="107">
        <f t="shared" si="9"/>
        <v>2.7245206861755803E-2</v>
      </c>
      <c r="E90" s="199">
        <f t="shared" si="10"/>
        <v>0</v>
      </c>
      <c r="F90" s="107">
        <f t="shared" si="11"/>
        <v>0</v>
      </c>
      <c r="L90" s="95"/>
      <c r="M90" s="95"/>
      <c r="N90" s="95"/>
      <c r="O90" s="95"/>
      <c r="X90" s="95"/>
      <c r="Y90" s="95"/>
      <c r="Z90" s="95"/>
      <c r="AA90" s="95"/>
      <c r="AB90" s="95"/>
    </row>
    <row r="91" spans="1:28" ht="13.5">
      <c r="A91" s="81"/>
      <c r="B91" s="71" t="s">
        <v>16</v>
      </c>
      <c r="C91" s="199">
        <f t="shared" si="8"/>
        <v>2</v>
      </c>
      <c r="D91" s="107">
        <f t="shared" si="9"/>
        <v>2.0181634712411706E-3</v>
      </c>
      <c r="E91" s="199">
        <f t="shared" si="10"/>
        <v>0</v>
      </c>
      <c r="F91" s="107">
        <f t="shared" si="11"/>
        <v>0</v>
      </c>
      <c r="L91" s="95"/>
      <c r="M91" s="95"/>
      <c r="N91" s="95"/>
      <c r="O91" s="95"/>
      <c r="X91" s="95"/>
      <c r="Y91" s="95"/>
      <c r="Z91" s="95"/>
      <c r="AA91" s="95"/>
      <c r="AB91" s="95"/>
    </row>
    <row r="92" spans="1:28" ht="13.5">
      <c r="A92" s="81"/>
      <c r="B92" s="71" t="s">
        <v>21</v>
      </c>
      <c r="C92" s="199">
        <f t="shared" si="8"/>
        <v>5</v>
      </c>
      <c r="D92" s="107">
        <f t="shared" si="9"/>
        <v>5.0454086781029266E-3</v>
      </c>
      <c r="E92" s="199">
        <f t="shared" si="10"/>
        <v>0</v>
      </c>
      <c r="F92" s="107">
        <f t="shared" si="11"/>
        <v>0</v>
      </c>
      <c r="L92" s="95"/>
      <c r="M92" s="95"/>
      <c r="N92" s="95"/>
      <c r="O92" s="95"/>
      <c r="X92" s="95"/>
      <c r="Y92" s="95"/>
      <c r="Z92" s="95"/>
      <c r="AA92" s="95"/>
      <c r="AB92" s="95"/>
    </row>
    <row r="93" spans="1:28" ht="13.5">
      <c r="A93" s="81"/>
      <c r="B93" s="71" t="s">
        <v>17</v>
      </c>
      <c r="C93" s="199">
        <f t="shared" si="8"/>
        <v>9</v>
      </c>
      <c r="D93" s="107">
        <f t="shared" si="9"/>
        <v>9.0817356205852677E-3</v>
      </c>
      <c r="E93" s="199">
        <f t="shared" si="10"/>
        <v>1</v>
      </c>
      <c r="F93" s="107">
        <f t="shared" si="11"/>
        <v>1.0090817356205853E-3</v>
      </c>
      <c r="L93" s="95"/>
      <c r="M93" s="95"/>
      <c r="N93" s="95"/>
      <c r="O93" s="95"/>
      <c r="X93" s="95"/>
      <c r="Y93" s="95"/>
      <c r="Z93" s="95"/>
      <c r="AA93" s="95"/>
      <c r="AB93" s="95"/>
    </row>
    <row r="94" spans="1:28" ht="13.5">
      <c r="A94" s="81"/>
      <c r="B94" s="71" t="s">
        <v>18</v>
      </c>
      <c r="C94" s="199">
        <f t="shared" si="8"/>
        <v>15</v>
      </c>
      <c r="D94" s="107">
        <f t="shared" si="9"/>
        <v>1.5136226034308779E-2</v>
      </c>
      <c r="E94" s="199">
        <f t="shared" si="10"/>
        <v>1</v>
      </c>
      <c r="F94" s="107">
        <f t="shared" si="11"/>
        <v>1.0090817356205853E-3</v>
      </c>
      <c r="L94" s="95"/>
      <c r="M94" s="95"/>
      <c r="N94" s="95"/>
      <c r="O94" s="95"/>
      <c r="X94" s="95"/>
      <c r="Y94" s="95"/>
      <c r="Z94" s="95"/>
      <c r="AA94" s="95"/>
      <c r="AB94" s="95"/>
    </row>
    <row r="95" spans="1:28" ht="13.5">
      <c r="A95" s="81"/>
      <c r="B95" s="71" t="s">
        <v>19</v>
      </c>
      <c r="C95" s="199">
        <f t="shared" si="8"/>
        <v>43</v>
      </c>
      <c r="D95" s="107">
        <f t="shared" si="9"/>
        <v>4.3390514631685168E-2</v>
      </c>
      <c r="E95" s="199">
        <f t="shared" si="10"/>
        <v>2</v>
      </c>
      <c r="F95" s="107">
        <f t="shared" si="11"/>
        <v>2.0181634712411706E-3</v>
      </c>
      <c r="L95" s="95"/>
      <c r="M95" s="95"/>
      <c r="N95" s="95"/>
      <c r="O95" s="95"/>
      <c r="X95" s="95"/>
      <c r="Y95" s="95"/>
      <c r="Z95" s="95"/>
      <c r="AA95" s="95"/>
      <c r="AB95" s="95"/>
    </row>
    <row r="96" spans="1:28" ht="13.5">
      <c r="A96" s="81"/>
      <c r="B96" s="71" t="s">
        <v>49</v>
      </c>
      <c r="C96" s="199">
        <f t="shared" si="8"/>
        <v>23</v>
      </c>
      <c r="D96" s="107">
        <f t="shared" si="9"/>
        <v>2.3208879919273461E-2</v>
      </c>
      <c r="E96" s="199">
        <f t="shared" si="10"/>
        <v>2</v>
      </c>
      <c r="F96" s="107">
        <f t="shared" si="11"/>
        <v>2.0181634712411706E-3</v>
      </c>
      <c r="L96" s="95"/>
      <c r="M96" s="95"/>
      <c r="N96" s="95"/>
      <c r="O96" s="95"/>
      <c r="X96" s="95"/>
      <c r="Y96" s="95"/>
      <c r="Z96" s="95"/>
      <c r="AA96" s="95"/>
      <c r="AB96" s="95"/>
    </row>
    <row r="97" spans="1:29" ht="13.5">
      <c r="A97" s="81"/>
      <c r="B97" s="71" t="s">
        <v>50</v>
      </c>
      <c r="C97" s="199">
        <f t="shared" si="8"/>
        <v>22</v>
      </c>
      <c r="D97" s="107">
        <f t="shared" si="9"/>
        <v>2.2199798183652877E-2</v>
      </c>
      <c r="E97" s="199">
        <f t="shared" si="10"/>
        <v>7</v>
      </c>
      <c r="F97" s="107">
        <f t="shared" si="11"/>
        <v>7.0635721493440967E-3</v>
      </c>
      <c r="L97" s="95"/>
      <c r="M97" s="95"/>
      <c r="N97" s="95"/>
      <c r="O97" s="95"/>
      <c r="X97" s="95"/>
      <c r="Y97" s="95"/>
      <c r="Z97" s="95"/>
      <c r="AA97" s="95"/>
      <c r="AB97" s="95"/>
    </row>
    <row r="98" spans="1:29" ht="13.5">
      <c r="A98" s="81"/>
      <c r="B98" s="71" t="s">
        <v>44</v>
      </c>
      <c r="C98" s="199">
        <f t="shared" si="8"/>
        <v>48</v>
      </c>
      <c r="D98" s="107">
        <f t="shared" si="9"/>
        <v>4.843592330978809E-2</v>
      </c>
      <c r="E98" s="199">
        <f t="shared" si="10"/>
        <v>9</v>
      </c>
      <c r="F98" s="107">
        <f t="shared" si="11"/>
        <v>9.0817356205852677E-3</v>
      </c>
      <c r="L98" s="95"/>
      <c r="M98" s="95"/>
      <c r="N98" s="95"/>
      <c r="O98" s="95"/>
      <c r="X98" s="95"/>
      <c r="Y98" s="95"/>
      <c r="Z98" s="95"/>
      <c r="AA98" s="95"/>
      <c r="AB98" s="95"/>
    </row>
    <row r="99" spans="1:29" ht="13.5">
      <c r="A99" s="81"/>
      <c r="B99" s="71" t="s">
        <v>20</v>
      </c>
      <c r="C99" s="199">
        <f t="shared" si="8"/>
        <v>21</v>
      </c>
      <c r="D99" s="107">
        <f t="shared" si="9"/>
        <v>2.119071644803229E-2</v>
      </c>
      <c r="E99" s="199">
        <f t="shared" si="10"/>
        <v>2</v>
      </c>
      <c r="F99" s="107">
        <f t="shared" si="11"/>
        <v>2.0181634712411706E-3</v>
      </c>
      <c r="L99" s="95"/>
      <c r="M99" s="95"/>
      <c r="N99" s="95"/>
      <c r="O99" s="95"/>
      <c r="X99" s="95"/>
      <c r="Y99" s="95"/>
      <c r="Z99" s="95"/>
      <c r="AA99" s="95"/>
      <c r="AB99" s="95"/>
    </row>
    <row r="100" spans="1:29" ht="13.5">
      <c r="A100" s="81"/>
      <c r="B100" s="71" t="s">
        <v>7</v>
      </c>
      <c r="C100" s="199">
        <f t="shared" si="8"/>
        <v>51</v>
      </c>
      <c r="D100" s="107">
        <f t="shared" si="9"/>
        <v>5.1463168516649851E-2</v>
      </c>
      <c r="E100" s="199">
        <f t="shared" si="10"/>
        <v>8</v>
      </c>
      <c r="F100" s="107">
        <f t="shared" si="11"/>
        <v>8.0726538849646822E-3</v>
      </c>
      <c r="L100" s="95"/>
      <c r="M100" s="95"/>
      <c r="N100" s="95"/>
      <c r="O100" s="95"/>
      <c r="X100" s="95"/>
      <c r="Y100" s="95"/>
      <c r="Z100" s="95"/>
      <c r="AA100" s="95"/>
      <c r="AB100" s="95"/>
    </row>
    <row r="101" spans="1:29" ht="13.5">
      <c r="A101" s="81"/>
      <c r="B101" s="71" t="s">
        <v>29</v>
      </c>
      <c r="C101" s="199">
        <f t="shared" si="8"/>
        <v>19</v>
      </c>
      <c r="D101" s="107">
        <f t="shared" si="9"/>
        <v>1.9172552976791119E-2</v>
      </c>
      <c r="E101" s="199">
        <f t="shared" si="10"/>
        <v>0</v>
      </c>
      <c r="F101" s="107">
        <f t="shared" si="11"/>
        <v>0</v>
      </c>
      <c r="L101" s="95"/>
      <c r="M101" s="95"/>
      <c r="N101" s="95"/>
      <c r="O101" s="95"/>
      <c r="Y101" s="95"/>
      <c r="Z101" s="95"/>
      <c r="AA101" s="95"/>
      <c r="AB101" s="95"/>
    </row>
    <row r="102" spans="1:29" ht="13.5">
      <c r="A102" s="81"/>
      <c r="B102" s="71" t="s">
        <v>3</v>
      </c>
      <c r="C102" s="199">
        <f t="shared" si="8"/>
        <v>16</v>
      </c>
      <c r="D102" s="107">
        <f t="shared" si="9"/>
        <v>1.6145307769929364E-2</v>
      </c>
      <c r="E102" s="199">
        <f t="shared" si="10"/>
        <v>2</v>
      </c>
      <c r="F102" s="107">
        <f t="shared" si="11"/>
        <v>2.0181634712411706E-3</v>
      </c>
      <c r="L102" s="95"/>
      <c r="M102" s="95"/>
      <c r="N102" s="95"/>
      <c r="O102" s="95"/>
      <c r="X102" s="95"/>
      <c r="Y102" s="95"/>
      <c r="Z102" s="95"/>
      <c r="AA102" s="95"/>
      <c r="AB102" s="95"/>
    </row>
    <row r="103" spans="1:29" ht="13.5">
      <c r="A103" s="81"/>
      <c r="B103" s="71" t="s">
        <v>165</v>
      </c>
      <c r="C103" s="199">
        <f t="shared" si="8"/>
        <v>9</v>
      </c>
      <c r="D103" s="107">
        <f t="shared" si="9"/>
        <v>9.0817356205852677E-3</v>
      </c>
      <c r="E103" s="199">
        <f t="shared" si="10"/>
        <v>4</v>
      </c>
      <c r="F103" s="107">
        <f t="shared" si="11"/>
        <v>4.0363269424823411E-3</v>
      </c>
      <c r="L103" s="95"/>
      <c r="M103" s="95"/>
      <c r="N103" s="95"/>
      <c r="O103" s="95"/>
      <c r="X103" s="95"/>
      <c r="Y103" s="95"/>
      <c r="Z103" s="95"/>
      <c r="AA103" s="95"/>
      <c r="AB103" s="95"/>
    </row>
    <row r="104" spans="1:29" ht="13.5">
      <c r="A104" s="81"/>
      <c r="B104" s="71"/>
      <c r="C104" s="70"/>
      <c r="D104" s="112"/>
      <c r="E104" s="70"/>
      <c r="F104" s="108"/>
      <c r="L104" s="95"/>
      <c r="M104" s="95"/>
      <c r="N104" s="95"/>
      <c r="O104" s="95"/>
      <c r="X104" s="95"/>
      <c r="Y104" s="95"/>
      <c r="Z104" s="95"/>
      <c r="AA104" s="95"/>
      <c r="AB104" s="95"/>
    </row>
    <row r="105" spans="1:29" ht="14.25" thickBot="1">
      <c r="A105" s="82"/>
      <c r="B105" s="113" t="s">
        <v>22</v>
      </c>
      <c r="C105" s="201">
        <f>SUM(C74:C104)</f>
        <v>852</v>
      </c>
      <c r="D105" s="114"/>
      <c r="E105" s="201">
        <f>SUM(E74:E104)</f>
        <v>139</v>
      </c>
      <c r="F105" s="108"/>
      <c r="L105" s="95"/>
      <c r="M105" s="95"/>
      <c r="N105" s="95"/>
      <c r="O105" s="95"/>
      <c r="X105" s="95"/>
      <c r="Y105" s="95"/>
      <c r="Z105" s="95"/>
      <c r="AA105" s="95"/>
      <c r="AB105" s="95"/>
    </row>
    <row r="106" spans="1:29">
      <c r="L106" s="95"/>
      <c r="M106" s="95"/>
      <c r="N106" s="95"/>
      <c r="O106" s="95"/>
      <c r="Y106" s="95"/>
      <c r="Z106" s="95"/>
      <c r="AA106" s="95"/>
      <c r="AB106" s="95"/>
    </row>
    <row r="107" spans="1:29">
      <c r="L107" s="95"/>
      <c r="M107" s="95"/>
      <c r="N107" s="95"/>
      <c r="O107" s="95"/>
      <c r="Y107" s="95"/>
      <c r="Z107" s="95"/>
      <c r="AA107" s="95"/>
      <c r="AB107" s="95"/>
    </row>
    <row r="108" spans="1:29">
      <c r="L108" s="95"/>
      <c r="M108" s="95"/>
      <c r="N108" s="95"/>
      <c r="O108" s="95"/>
      <c r="Y108" s="95"/>
      <c r="Z108" s="95"/>
      <c r="AA108" s="95"/>
      <c r="AB108" s="95"/>
    </row>
    <row r="109" spans="1:29" ht="12.75" thickBot="1">
      <c r="A109" s="1">
        <v>2005</v>
      </c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29" ht="13.5" thickBot="1">
      <c r="A110" s="73" t="s">
        <v>0</v>
      </c>
      <c r="B110" s="73" t="s">
        <v>0</v>
      </c>
      <c r="C110" s="638" t="s">
        <v>123</v>
      </c>
      <c r="D110" s="638"/>
      <c r="E110" s="639"/>
      <c r="S110" s="95"/>
      <c r="T110" s="95"/>
      <c r="V110" s="95"/>
      <c r="W110" s="95"/>
      <c r="Y110" s="95"/>
      <c r="Z110" s="95"/>
      <c r="AB110" s="95"/>
      <c r="AC110" s="95"/>
    </row>
    <row r="111" spans="1:29" ht="13.5" thickBot="1">
      <c r="A111" s="74"/>
      <c r="B111" s="74"/>
      <c r="C111" s="638" t="s">
        <v>63</v>
      </c>
      <c r="D111" s="638"/>
      <c r="E111" s="638"/>
      <c r="S111" s="95"/>
      <c r="T111" s="95"/>
      <c r="V111" s="95"/>
      <c r="W111" s="95"/>
      <c r="Y111" s="95"/>
      <c r="Z111" s="95"/>
      <c r="AB111" s="95"/>
      <c r="AC111" s="95"/>
    </row>
    <row r="112" spans="1:29" ht="13.5" thickBot="1">
      <c r="A112" s="74"/>
      <c r="B112" s="74"/>
      <c r="C112" s="83" t="s">
        <v>57</v>
      </c>
      <c r="D112" s="84" t="s">
        <v>58</v>
      </c>
      <c r="E112" s="85" t="s">
        <v>22</v>
      </c>
    </row>
    <row r="113" spans="1:28" ht="13.5">
      <c r="A113" s="77" t="s">
        <v>23</v>
      </c>
      <c r="B113" s="32" t="s">
        <v>1</v>
      </c>
      <c r="C113" s="86">
        <v>2.9000000000000001E-2</v>
      </c>
      <c r="D113" s="87">
        <f t="shared" ref="D113:D135" si="12">E113-C113</f>
        <v>7.9999999999999967E-3</v>
      </c>
      <c r="E113" s="88">
        <v>3.6999999999999998E-2</v>
      </c>
    </row>
    <row r="114" spans="1:28" ht="13.5">
      <c r="A114" s="81"/>
      <c r="B114" s="37" t="s">
        <v>2</v>
      </c>
      <c r="C114" s="89">
        <v>1.2E-2</v>
      </c>
      <c r="D114" s="90">
        <f t="shared" si="12"/>
        <v>4.0000000000000001E-3</v>
      </c>
      <c r="E114" s="91">
        <v>1.6E-2</v>
      </c>
    </row>
    <row r="115" spans="1:28" ht="13.5">
      <c r="A115" s="81"/>
      <c r="B115" s="37" t="s">
        <v>12</v>
      </c>
      <c r="C115" s="89">
        <v>1.4999999999999999E-2</v>
      </c>
      <c r="D115" s="90">
        <f t="shared" si="12"/>
        <v>2.0000000000000018E-3</v>
      </c>
      <c r="E115" s="91">
        <v>1.7000000000000001E-2</v>
      </c>
      <c r="X115" s="95"/>
      <c r="Y115" s="95"/>
      <c r="Z115" s="95"/>
      <c r="AA115" s="95"/>
    </row>
    <row r="116" spans="1:28" ht="13.5">
      <c r="A116" s="81"/>
      <c r="B116" s="37" t="s">
        <v>4</v>
      </c>
      <c r="C116" s="89">
        <v>1.4999999999999999E-2</v>
      </c>
      <c r="D116" s="90">
        <f t="shared" si="12"/>
        <v>6.7000000000000004E-2</v>
      </c>
      <c r="E116" s="91">
        <v>8.2000000000000003E-2</v>
      </c>
      <c r="X116" s="95"/>
      <c r="Y116" s="95"/>
      <c r="Z116" s="95"/>
      <c r="AA116" s="95"/>
    </row>
    <row r="117" spans="1:28" ht="13.5">
      <c r="A117" s="81"/>
      <c r="B117" s="37" t="s">
        <v>6</v>
      </c>
      <c r="C117" s="89">
        <v>1.0999999999999999E-2</v>
      </c>
      <c r="D117" s="90">
        <f t="shared" si="12"/>
        <v>1.0000000000000009E-3</v>
      </c>
      <c r="E117" s="91">
        <v>1.2E-2</v>
      </c>
      <c r="X117" s="95"/>
      <c r="Y117" s="95"/>
      <c r="Z117" s="95"/>
      <c r="AA117" s="95"/>
    </row>
    <row r="118" spans="1:28" ht="13.5">
      <c r="A118" s="81"/>
      <c r="B118" s="37" t="s">
        <v>8</v>
      </c>
      <c r="C118" s="89">
        <v>1.7000000000000001E-2</v>
      </c>
      <c r="D118" s="90">
        <f t="shared" si="12"/>
        <v>9.9999999999999742E-4</v>
      </c>
      <c r="E118" s="91">
        <v>1.7999999999999999E-2</v>
      </c>
      <c r="L118" s="95"/>
      <c r="M118" s="95"/>
      <c r="N118" s="95"/>
      <c r="O118" s="95"/>
      <c r="X118" s="95"/>
      <c r="Y118" s="95"/>
      <c r="Z118" s="95"/>
      <c r="AA118" s="95"/>
    </row>
    <row r="119" spans="1:28" ht="13.5">
      <c r="A119" s="81"/>
      <c r="B119" s="37" t="s">
        <v>9</v>
      </c>
      <c r="C119" s="89">
        <v>4.2000000000000003E-2</v>
      </c>
      <c r="D119" s="90">
        <f t="shared" si="12"/>
        <v>9.9999999999999395E-4</v>
      </c>
      <c r="E119" s="91">
        <v>4.2999999999999997E-2</v>
      </c>
      <c r="L119" s="95"/>
      <c r="M119" s="95"/>
      <c r="N119" s="95"/>
      <c r="O119" s="95"/>
      <c r="X119" s="95"/>
      <c r="Y119" s="95"/>
      <c r="Z119" s="95"/>
      <c r="AA119" s="95"/>
      <c r="AB119" s="95"/>
    </row>
    <row r="120" spans="1:28" ht="13.5">
      <c r="A120" s="81"/>
      <c r="B120" s="37" t="s">
        <v>10</v>
      </c>
      <c r="C120" s="89">
        <v>2.5999999999999999E-2</v>
      </c>
      <c r="D120" s="90">
        <f t="shared" si="12"/>
        <v>1.0000000000000009E-3</v>
      </c>
      <c r="E120" s="91">
        <v>2.7E-2</v>
      </c>
      <c r="L120" s="95"/>
      <c r="M120" s="95"/>
      <c r="N120" s="95"/>
      <c r="O120" s="95"/>
      <c r="X120" s="95"/>
      <c r="Y120" s="95"/>
      <c r="Z120" s="95"/>
      <c r="AA120" s="95"/>
      <c r="AB120" s="95"/>
    </row>
    <row r="121" spans="1:28" ht="13.5">
      <c r="A121" s="81"/>
      <c r="B121" s="37" t="s">
        <v>5</v>
      </c>
      <c r="C121" s="89">
        <v>0.15</v>
      </c>
      <c r="D121" s="90">
        <f t="shared" si="12"/>
        <v>1.7000000000000015E-2</v>
      </c>
      <c r="E121" s="91">
        <v>0.16700000000000001</v>
      </c>
      <c r="L121" s="95"/>
      <c r="M121" s="95"/>
      <c r="N121" s="95"/>
      <c r="O121" s="95"/>
      <c r="X121" s="95"/>
      <c r="Y121" s="95"/>
      <c r="Z121" s="95"/>
      <c r="AA121" s="95"/>
      <c r="AB121" s="95"/>
    </row>
    <row r="122" spans="1:28" ht="13.5">
      <c r="A122" s="81"/>
      <c r="B122" s="37" t="s">
        <v>11</v>
      </c>
      <c r="C122" s="89">
        <v>1.0999999999999999E-2</v>
      </c>
      <c r="D122" s="90">
        <f t="shared" si="12"/>
        <v>6.0000000000000019E-3</v>
      </c>
      <c r="E122" s="91">
        <v>1.7000000000000001E-2</v>
      </c>
      <c r="L122" s="95"/>
      <c r="M122" s="95"/>
      <c r="N122" s="95"/>
      <c r="O122" s="95"/>
      <c r="X122" s="95"/>
      <c r="Y122" s="95"/>
      <c r="Z122" s="95"/>
      <c r="AA122" s="95"/>
      <c r="AB122" s="95"/>
    </row>
    <row r="123" spans="1:28" ht="13.5">
      <c r="A123" s="81"/>
      <c r="B123" s="37" t="s">
        <v>13</v>
      </c>
      <c r="C123" s="89">
        <v>4.2999999999999997E-2</v>
      </c>
      <c r="D123" s="90">
        <f t="shared" si="12"/>
        <v>3.3000000000000002E-2</v>
      </c>
      <c r="E123" s="91">
        <v>7.5999999999999998E-2</v>
      </c>
      <c r="L123" s="95"/>
      <c r="M123" s="95"/>
      <c r="N123" s="95"/>
      <c r="O123" s="95"/>
      <c r="X123" s="95"/>
      <c r="Y123" s="95"/>
      <c r="Z123" s="95"/>
      <c r="AA123" s="95"/>
      <c r="AB123" s="95"/>
    </row>
    <row r="124" spans="1:28" ht="13.5">
      <c r="A124" s="81"/>
      <c r="B124" s="37" t="s">
        <v>14</v>
      </c>
      <c r="C124" s="89">
        <v>4.2999999999999997E-2</v>
      </c>
      <c r="D124" s="90">
        <f t="shared" si="12"/>
        <v>1.3000000000000005E-2</v>
      </c>
      <c r="E124" s="91">
        <v>5.6000000000000001E-2</v>
      </c>
      <c r="L124" s="95"/>
      <c r="M124" s="95"/>
      <c r="N124" s="95"/>
      <c r="O124" s="95"/>
      <c r="X124" s="95"/>
      <c r="Y124" s="95"/>
      <c r="Z124" s="95"/>
      <c r="AA124" s="95"/>
      <c r="AB124" s="95"/>
    </row>
    <row r="125" spans="1:28" ht="13.5">
      <c r="A125" s="81"/>
      <c r="B125" s="37" t="s">
        <v>15</v>
      </c>
      <c r="C125" s="89">
        <v>6.2E-2</v>
      </c>
      <c r="D125" s="90">
        <f t="shared" si="12"/>
        <v>5.0000000000000044E-3</v>
      </c>
      <c r="E125" s="91">
        <v>6.7000000000000004E-2</v>
      </c>
      <c r="L125" s="95"/>
      <c r="M125" s="95"/>
      <c r="N125" s="95"/>
      <c r="O125" s="95"/>
      <c r="X125" s="95"/>
      <c r="Y125" s="95"/>
      <c r="Z125" s="95"/>
      <c r="AA125" s="95"/>
      <c r="AB125" s="95"/>
    </row>
    <row r="126" spans="1:28" ht="13.5">
      <c r="A126" s="81"/>
      <c r="B126" s="37" t="s">
        <v>16</v>
      </c>
      <c r="C126" s="89">
        <v>0.02</v>
      </c>
      <c r="D126" s="90">
        <f t="shared" si="12"/>
        <v>6.9999999999999993E-3</v>
      </c>
      <c r="E126" s="91">
        <v>2.7E-2</v>
      </c>
      <c r="L126" s="95"/>
      <c r="M126" s="95"/>
      <c r="N126" s="95"/>
      <c r="O126" s="95"/>
      <c r="X126" s="95"/>
      <c r="Y126" s="95"/>
      <c r="Z126" s="95"/>
      <c r="AA126" s="95"/>
      <c r="AB126" s="95"/>
    </row>
    <row r="127" spans="1:28" ht="13.5">
      <c r="A127" s="81"/>
      <c r="B127" s="37" t="s">
        <v>21</v>
      </c>
      <c r="C127" s="89">
        <v>2E-3</v>
      </c>
      <c r="D127" s="90">
        <f t="shared" si="12"/>
        <v>3.0000000000000001E-3</v>
      </c>
      <c r="E127" s="91">
        <v>5.0000000000000001E-3</v>
      </c>
      <c r="L127" s="95"/>
      <c r="M127" s="95"/>
      <c r="N127" s="95"/>
      <c r="O127" s="95"/>
      <c r="X127" s="95"/>
      <c r="Y127" s="95"/>
      <c r="Z127" s="95"/>
      <c r="AA127" s="95"/>
      <c r="AB127" s="95"/>
    </row>
    <row r="128" spans="1:28" ht="13.5">
      <c r="A128" s="81"/>
      <c r="B128" s="37" t="s">
        <v>17</v>
      </c>
      <c r="C128" s="89">
        <v>2.1999999999999999E-2</v>
      </c>
      <c r="D128" s="90">
        <f t="shared" si="12"/>
        <v>1.1000000000000003E-2</v>
      </c>
      <c r="E128" s="91">
        <v>3.3000000000000002E-2</v>
      </c>
      <c r="L128" s="95"/>
      <c r="M128" s="95"/>
      <c r="N128" s="95"/>
      <c r="O128" s="95"/>
      <c r="X128" s="95"/>
      <c r="Y128" s="95"/>
      <c r="Z128" s="95"/>
      <c r="AA128" s="95"/>
      <c r="AB128" s="95"/>
    </row>
    <row r="129" spans="1:28" ht="13.5">
      <c r="A129" s="81"/>
      <c r="B129" s="37" t="s">
        <v>18</v>
      </c>
      <c r="C129" s="89">
        <v>6.0000000000000001E-3</v>
      </c>
      <c r="D129" s="90">
        <f t="shared" si="12"/>
        <v>4.0000000000000001E-3</v>
      </c>
      <c r="E129" s="91">
        <v>0.01</v>
      </c>
      <c r="L129" s="95"/>
      <c r="M129" s="95"/>
      <c r="N129" s="95"/>
      <c r="O129" s="95"/>
      <c r="X129" s="95"/>
      <c r="Y129" s="95"/>
      <c r="Z129" s="95"/>
      <c r="AA129" s="95"/>
      <c r="AB129" s="95"/>
    </row>
    <row r="130" spans="1:28" ht="13.5">
      <c r="A130" s="81"/>
      <c r="B130" s="37" t="s">
        <v>19</v>
      </c>
      <c r="C130" s="89">
        <v>4.8000000000000001E-2</v>
      </c>
      <c r="D130" s="90">
        <f t="shared" si="12"/>
        <v>4.9999999999999975E-3</v>
      </c>
      <c r="E130" s="91">
        <v>5.2999999999999999E-2</v>
      </c>
      <c r="L130" s="95"/>
      <c r="M130" s="95"/>
      <c r="N130" s="95"/>
      <c r="O130" s="95"/>
      <c r="X130" s="95"/>
      <c r="Y130" s="95"/>
      <c r="Z130" s="95"/>
      <c r="AA130" s="95"/>
      <c r="AB130" s="95"/>
    </row>
    <row r="131" spans="1:28" ht="13.5">
      <c r="A131" s="81"/>
      <c r="B131" s="37" t="s">
        <v>65</v>
      </c>
      <c r="C131" s="89">
        <v>5.8999999999999997E-2</v>
      </c>
      <c r="D131" s="90">
        <f t="shared" si="12"/>
        <v>1.6E-2</v>
      </c>
      <c r="E131" s="91">
        <v>7.4999999999999997E-2</v>
      </c>
      <c r="L131" s="95"/>
      <c r="M131" s="95"/>
      <c r="N131" s="95"/>
      <c r="O131" s="95"/>
      <c r="X131" s="95"/>
      <c r="Y131" s="95"/>
      <c r="Z131" s="95"/>
      <c r="AA131" s="95"/>
      <c r="AB131" s="95"/>
    </row>
    <row r="132" spans="1:28" ht="13.5">
      <c r="A132" s="81"/>
      <c r="B132" s="37" t="s">
        <v>20</v>
      </c>
      <c r="C132" s="89">
        <v>2.9000000000000001E-2</v>
      </c>
      <c r="D132" s="90">
        <f t="shared" si="12"/>
        <v>1.9999999999999983E-3</v>
      </c>
      <c r="E132" s="91">
        <v>3.1E-2</v>
      </c>
      <c r="L132" s="95"/>
      <c r="M132" s="95"/>
      <c r="N132" s="95"/>
      <c r="O132" s="95"/>
      <c r="X132" s="95"/>
      <c r="Y132" s="95"/>
      <c r="Z132" s="95"/>
      <c r="AA132" s="95"/>
      <c r="AB132" s="95"/>
    </row>
    <row r="133" spans="1:28" ht="13.5">
      <c r="A133" s="81"/>
      <c r="B133" s="37" t="s">
        <v>7</v>
      </c>
      <c r="C133" s="89">
        <v>7.8E-2</v>
      </c>
      <c r="D133" s="90">
        <f t="shared" si="12"/>
        <v>8.9999999999999941E-3</v>
      </c>
      <c r="E133" s="91">
        <v>8.6999999999999994E-2</v>
      </c>
      <c r="L133" s="95"/>
      <c r="M133" s="95"/>
      <c r="N133" s="95"/>
      <c r="O133" s="95"/>
      <c r="Y133" s="95"/>
      <c r="Z133" s="95"/>
      <c r="AA133" s="95"/>
      <c r="AB133" s="95"/>
    </row>
    <row r="134" spans="1:28" ht="13.5">
      <c r="A134" s="81"/>
      <c r="B134" s="37" t="s">
        <v>3</v>
      </c>
      <c r="C134" s="89">
        <v>3.4000000000000002E-2</v>
      </c>
      <c r="D134" s="90">
        <f t="shared" si="12"/>
        <v>0</v>
      </c>
      <c r="E134" s="91">
        <v>3.4000000000000002E-2</v>
      </c>
      <c r="L134" s="95"/>
      <c r="M134" s="95"/>
      <c r="N134" s="95"/>
      <c r="O134" s="95"/>
      <c r="X134" s="95"/>
      <c r="Y134" s="95"/>
      <c r="Z134" s="95"/>
      <c r="AA134" s="95"/>
      <c r="AB134" s="95"/>
    </row>
    <row r="135" spans="1:28" ht="13.5">
      <c r="A135" s="81"/>
      <c r="B135" s="37" t="s">
        <v>165</v>
      </c>
      <c r="C135" s="89">
        <v>8.9999999999999993E-3</v>
      </c>
      <c r="D135" s="90">
        <f t="shared" si="12"/>
        <v>2E-3</v>
      </c>
      <c r="E135" s="91">
        <v>1.0999999999999999E-2</v>
      </c>
      <c r="L135" s="95"/>
      <c r="M135" s="95"/>
      <c r="N135" s="95"/>
      <c r="O135" s="95"/>
      <c r="X135" s="95"/>
      <c r="Y135" s="95"/>
      <c r="Z135" s="95"/>
      <c r="AA135" s="95"/>
      <c r="AB135" s="95"/>
    </row>
    <row r="136" spans="1:28" ht="13.5">
      <c r="A136" s="81"/>
      <c r="B136" s="46"/>
      <c r="C136" s="189"/>
      <c r="D136" s="190"/>
      <c r="E136" s="191"/>
      <c r="L136" s="95"/>
      <c r="M136" s="95"/>
      <c r="N136" s="95"/>
      <c r="O136" s="95"/>
      <c r="X136" s="95"/>
      <c r="Y136" s="95"/>
      <c r="Z136" s="95"/>
      <c r="AA136" s="95"/>
      <c r="AB136" s="95"/>
    </row>
    <row r="137" spans="1:28" ht="14.25" thickBot="1">
      <c r="A137" s="82"/>
      <c r="B137" s="24" t="s">
        <v>22</v>
      </c>
      <c r="C137" s="92">
        <v>0.78200000000000003</v>
      </c>
      <c r="D137" s="93">
        <f>E137-C137</f>
        <v>0.21799999999999997</v>
      </c>
      <c r="E137" s="94">
        <v>1</v>
      </c>
      <c r="L137" s="95"/>
      <c r="M137" s="95"/>
      <c r="N137" s="95"/>
      <c r="O137" s="95"/>
      <c r="X137" s="95"/>
      <c r="Y137" s="95"/>
      <c r="Z137" s="95"/>
      <c r="AA137" s="95"/>
      <c r="AB137" s="95"/>
    </row>
    <row r="138" spans="1:28">
      <c r="L138" s="95"/>
      <c r="M138" s="95"/>
      <c r="N138" s="95"/>
      <c r="O138" s="95"/>
      <c r="Y138" s="95"/>
      <c r="Z138" s="95"/>
      <c r="AA138" s="95"/>
      <c r="AB138" s="95"/>
    </row>
    <row r="139" spans="1:28">
      <c r="L139" s="95"/>
      <c r="M139" s="95"/>
      <c r="N139" s="95"/>
      <c r="O139" s="95"/>
      <c r="Y139" s="95"/>
      <c r="Z139" s="95"/>
      <c r="AA139" s="95"/>
      <c r="AB139" s="95"/>
    </row>
    <row r="140" spans="1:28">
      <c r="L140" s="95"/>
      <c r="M140" s="95"/>
      <c r="N140" s="95"/>
      <c r="O140" s="95"/>
      <c r="Y140" s="95"/>
      <c r="Z140" s="95"/>
      <c r="AA140" s="95"/>
      <c r="AB140" s="95"/>
    </row>
    <row r="141" spans="1:28">
      <c r="L141" s="95"/>
      <c r="M141" s="95"/>
      <c r="N141" s="95"/>
      <c r="O141" s="95"/>
      <c r="X141" s="95"/>
      <c r="Y141" s="95"/>
      <c r="Z141" s="95"/>
      <c r="AA141" s="95"/>
      <c r="AB141" s="95"/>
    </row>
    <row r="142" spans="1:28" ht="12.75" thickBot="1">
      <c r="A142" s="1">
        <v>2010</v>
      </c>
      <c r="L142" s="95"/>
      <c r="M142" s="95"/>
      <c r="N142" s="95"/>
      <c r="O142" s="95"/>
      <c r="X142" s="95"/>
      <c r="Y142" s="95"/>
      <c r="Z142" s="95"/>
      <c r="AA142" s="95"/>
      <c r="AB142" s="95"/>
    </row>
    <row r="143" spans="1:28" ht="13.9" customHeight="1">
      <c r="A143" s="73" t="s">
        <v>0</v>
      </c>
      <c r="B143" s="73" t="s">
        <v>0</v>
      </c>
      <c r="C143" s="679" t="s">
        <v>124</v>
      </c>
      <c r="D143" s="679"/>
      <c r="E143" s="679"/>
      <c r="F143" s="679"/>
      <c r="L143" s="95"/>
      <c r="M143" s="95"/>
      <c r="N143" s="95"/>
      <c r="O143" s="95"/>
      <c r="Y143" s="95"/>
      <c r="Z143" s="95"/>
      <c r="AA143" s="95"/>
      <c r="AB143" s="95"/>
    </row>
    <row r="144" spans="1:28" ht="13.5" thickBot="1">
      <c r="A144" s="74"/>
      <c r="B144" s="74"/>
      <c r="C144" s="640" t="s">
        <v>63</v>
      </c>
      <c r="D144" s="640"/>
      <c r="E144" s="640"/>
      <c r="F144" s="640"/>
      <c r="Y144" s="95"/>
      <c r="Z144" s="95"/>
      <c r="AA144" s="95"/>
      <c r="AB144" s="95"/>
    </row>
    <row r="145" spans="1:28" ht="14.25" thickBot="1">
      <c r="A145" s="74"/>
      <c r="B145" s="74"/>
      <c r="C145" s="104" t="s">
        <v>114</v>
      </c>
      <c r="D145" s="75" t="s">
        <v>57</v>
      </c>
      <c r="E145" s="75" t="s">
        <v>115</v>
      </c>
      <c r="F145" s="76" t="s">
        <v>58</v>
      </c>
      <c r="Y145" s="95"/>
      <c r="Z145" s="95"/>
      <c r="AA145" s="95"/>
      <c r="AB145" s="95"/>
    </row>
    <row r="146" spans="1:28" ht="13.5">
      <c r="A146" s="77" t="s">
        <v>23</v>
      </c>
      <c r="B146" s="71" t="s">
        <v>1</v>
      </c>
      <c r="C146" s="199">
        <f>F7</f>
        <v>0</v>
      </c>
      <c r="D146" s="107">
        <f>C146/$L$38</f>
        <v>0</v>
      </c>
      <c r="E146" s="199">
        <f t="shared" ref="E146:E175" si="13">$L7-C146</f>
        <v>35</v>
      </c>
      <c r="F146" s="107">
        <f>E146/$L$38</f>
        <v>3.5317860746720484E-2</v>
      </c>
      <c r="Y146" s="95"/>
      <c r="Z146" s="95"/>
      <c r="AA146" s="95"/>
      <c r="AB146" s="95"/>
    </row>
    <row r="147" spans="1:28" ht="13.5">
      <c r="A147" s="81"/>
      <c r="B147" s="71" t="s">
        <v>2</v>
      </c>
      <c r="C147" s="199">
        <f t="shared" ref="C147:C175" si="14">F8</f>
        <v>7</v>
      </c>
      <c r="D147" s="107">
        <f t="shared" ref="D147:D175" si="15">C147/$L$38</f>
        <v>7.0635721493440967E-3</v>
      </c>
      <c r="E147" s="199">
        <f t="shared" si="13"/>
        <v>27</v>
      </c>
      <c r="F147" s="107">
        <f t="shared" ref="F147:F175" si="16">E147/$L$38</f>
        <v>2.7245206861755803E-2</v>
      </c>
      <c r="Y147" s="95"/>
      <c r="Z147" s="95"/>
      <c r="AA147" s="95"/>
      <c r="AB147" s="95"/>
    </row>
    <row r="148" spans="1:28" ht="13.5">
      <c r="A148" s="81"/>
      <c r="B148" s="71" t="s">
        <v>45</v>
      </c>
      <c r="C148" s="199">
        <f t="shared" si="14"/>
        <v>0</v>
      </c>
      <c r="D148" s="107">
        <f t="shared" si="15"/>
        <v>0</v>
      </c>
      <c r="E148" s="199">
        <f t="shared" si="13"/>
        <v>6</v>
      </c>
      <c r="F148" s="107">
        <f t="shared" si="16"/>
        <v>6.0544904137235112E-3</v>
      </c>
      <c r="Y148" s="95"/>
      <c r="Z148" s="95"/>
      <c r="AA148" s="95"/>
      <c r="AB148" s="95"/>
    </row>
    <row r="149" spans="1:28" ht="13.5">
      <c r="A149" s="81"/>
      <c r="B149" s="71" t="s">
        <v>46</v>
      </c>
      <c r="C149" s="199">
        <f t="shared" si="14"/>
        <v>9</v>
      </c>
      <c r="D149" s="107">
        <f t="shared" si="15"/>
        <v>9.0817356205852677E-3</v>
      </c>
      <c r="E149" s="199">
        <f t="shared" si="13"/>
        <v>44</v>
      </c>
      <c r="F149" s="107">
        <f t="shared" si="16"/>
        <v>4.4399596367305755E-2</v>
      </c>
      <c r="Y149" s="95"/>
      <c r="Z149" s="95"/>
      <c r="AA149" s="95"/>
      <c r="AB149" s="95"/>
    </row>
    <row r="150" spans="1:28" ht="13.5">
      <c r="A150" s="81"/>
      <c r="B150" s="71" t="s">
        <v>12</v>
      </c>
      <c r="C150" s="199">
        <f t="shared" si="14"/>
        <v>2</v>
      </c>
      <c r="D150" s="107">
        <f t="shared" si="15"/>
        <v>2.0181634712411706E-3</v>
      </c>
      <c r="E150" s="199">
        <f t="shared" si="13"/>
        <v>37</v>
      </c>
      <c r="F150" s="107">
        <f t="shared" si="16"/>
        <v>3.7336024217961658E-2</v>
      </c>
      <c r="Y150" s="95"/>
      <c r="Z150" s="95"/>
      <c r="AA150" s="95"/>
      <c r="AB150" s="95"/>
    </row>
    <row r="151" spans="1:28" ht="13.5">
      <c r="A151" s="81"/>
      <c r="B151" s="71" t="s">
        <v>4</v>
      </c>
      <c r="C151" s="199">
        <f t="shared" si="14"/>
        <v>5</v>
      </c>
      <c r="D151" s="107">
        <f t="shared" si="15"/>
        <v>5.0454086781029266E-3</v>
      </c>
      <c r="E151" s="199">
        <f t="shared" si="13"/>
        <v>35</v>
      </c>
      <c r="F151" s="107">
        <f t="shared" si="16"/>
        <v>3.5317860746720484E-2</v>
      </c>
      <c r="Y151" s="95"/>
      <c r="Z151" s="95"/>
      <c r="AA151" s="95"/>
      <c r="AB151" s="95"/>
    </row>
    <row r="152" spans="1:28" ht="13.5">
      <c r="A152" s="81"/>
      <c r="B152" s="71" t="s">
        <v>6</v>
      </c>
      <c r="C152" s="199">
        <f t="shared" si="14"/>
        <v>6</v>
      </c>
      <c r="D152" s="107">
        <f t="shared" si="15"/>
        <v>6.0544904137235112E-3</v>
      </c>
      <c r="E152" s="199">
        <f t="shared" si="13"/>
        <v>0</v>
      </c>
      <c r="F152" s="107">
        <f t="shared" si="16"/>
        <v>0</v>
      </c>
      <c r="Y152" s="95"/>
      <c r="Z152" s="95"/>
      <c r="AA152" s="95"/>
      <c r="AB152" s="95"/>
    </row>
    <row r="153" spans="1:28" ht="13.5">
      <c r="A153" s="81"/>
      <c r="B153" s="71" t="s">
        <v>8</v>
      </c>
      <c r="C153" s="199">
        <f t="shared" si="14"/>
        <v>0</v>
      </c>
      <c r="D153" s="107">
        <f t="shared" si="15"/>
        <v>0</v>
      </c>
      <c r="E153" s="199">
        <f t="shared" si="13"/>
        <v>18</v>
      </c>
      <c r="F153" s="107">
        <f t="shared" si="16"/>
        <v>1.8163471241170535E-2</v>
      </c>
      <c r="Y153" s="95"/>
      <c r="Z153" s="95"/>
      <c r="AA153" s="95"/>
      <c r="AB153" s="95"/>
    </row>
    <row r="154" spans="1:28" ht="13.5">
      <c r="A154" s="81"/>
      <c r="B154" s="71" t="s">
        <v>9</v>
      </c>
      <c r="C154" s="199">
        <f t="shared" si="14"/>
        <v>20</v>
      </c>
      <c r="D154" s="107">
        <f t="shared" si="15"/>
        <v>2.0181634712411706E-2</v>
      </c>
      <c r="E154" s="199">
        <f t="shared" si="13"/>
        <v>23</v>
      </c>
      <c r="F154" s="107">
        <f t="shared" si="16"/>
        <v>2.3208879919273461E-2</v>
      </c>
      <c r="Y154" s="95"/>
      <c r="Z154" s="95"/>
      <c r="AA154" s="95"/>
      <c r="AB154" s="95"/>
    </row>
    <row r="155" spans="1:28" ht="13.5">
      <c r="A155" s="81"/>
      <c r="B155" s="71" t="s">
        <v>10</v>
      </c>
      <c r="C155" s="199">
        <f t="shared" si="14"/>
        <v>10</v>
      </c>
      <c r="D155" s="107">
        <f t="shared" si="15"/>
        <v>1.0090817356205853E-2</v>
      </c>
      <c r="E155" s="199">
        <f t="shared" si="13"/>
        <v>15</v>
      </c>
      <c r="F155" s="107">
        <f t="shared" si="16"/>
        <v>1.5136226034308779E-2</v>
      </c>
      <c r="Y155" s="95"/>
      <c r="Z155" s="95"/>
      <c r="AA155" s="95"/>
      <c r="AB155" s="95"/>
    </row>
    <row r="156" spans="1:28" ht="13.5">
      <c r="A156" s="81"/>
      <c r="B156" s="71" t="s">
        <v>47</v>
      </c>
      <c r="C156" s="199">
        <f t="shared" si="14"/>
        <v>2</v>
      </c>
      <c r="D156" s="107">
        <f t="shared" si="15"/>
        <v>2.0181634712411706E-3</v>
      </c>
      <c r="E156" s="199">
        <f t="shared" si="13"/>
        <v>14</v>
      </c>
      <c r="F156" s="107">
        <f t="shared" si="16"/>
        <v>1.4127144298688193E-2</v>
      </c>
      <c r="Y156" s="95"/>
      <c r="Z156" s="95"/>
      <c r="AA156" s="95"/>
      <c r="AB156" s="95"/>
    </row>
    <row r="157" spans="1:28" ht="13.5">
      <c r="A157" s="81"/>
      <c r="B157" s="71" t="s">
        <v>5</v>
      </c>
      <c r="C157" s="199">
        <f t="shared" si="14"/>
        <v>16</v>
      </c>
      <c r="D157" s="107">
        <f t="shared" si="15"/>
        <v>1.6145307769929364E-2</v>
      </c>
      <c r="E157" s="199">
        <f t="shared" si="13"/>
        <v>86</v>
      </c>
      <c r="F157" s="107">
        <f t="shared" si="16"/>
        <v>8.6781029263370335E-2</v>
      </c>
      <c r="Y157" s="95"/>
      <c r="Z157" s="95"/>
      <c r="AA157" s="95"/>
      <c r="AB157" s="95"/>
    </row>
    <row r="158" spans="1:28" ht="13.5">
      <c r="A158" s="81"/>
      <c r="B158" s="71" t="s">
        <v>11</v>
      </c>
      <c r="C158" s="199">
        <f t="shared" si="14"/>
        <v>1</v>
      </c>
      <c r="D158" s="107">
        <f t="shared" si="15"/>
        <v>1.0090817356205853E-3</v>
      </c>
      <c r="E158" s="199">
        <f t="shared" si="13"/>
        <v>30</v>
      </c>
      <c r="F158" s="107">
        <f t="shared" si="16"/>
        <v>3.0272452068617558E-2</v>
      </c>
      <c r="Y158" s="95"/>
      <c r="Z158" s="95"/>
      <c r="AA158" s="95"/>
      <c r="AB158" s="95"/>
    </row>
    <row r="159" spans="1:28" ht="13.5">
      <c r="A159" s="81"/>
      <c r="B159" s="71" t="s">
        <v>13</v>
      </c>
      <c r="C159" s="199">
        <f t="shared" si="14"/>
        <v>3</v>
      </c>
      <c r="D159" s="107">
        <f t="shared" si="15"/>
        <v>3.0272452068617556E-3</v>
      </c>
      <c r="E159" s="199">
        <f t="shared" si="13"/>
        <v>44</v>
      </c>
      <c r="F159" s="107">
        <f t="shared" si="16"/>
        <v>4.4399596367305755E-2</v>
      </c>
      <c r="Y159" s="95"/>
      <c r="Z159" s="95"/>
      <c r="AA159" s="95"/>
      <c r="AB159" s="95"/>
    </row>
    <row r="160" spans="1:28" ht="13.5">
      <c r="A160" s="81"/>
      <c r="B160" s="71" t="s">
        <v>14</v>
      </c>
      <c r="C160" s="199">
        <f t="shared" si="14"/>
        <v>26</v>
      </c>
      <c r="D160" s="107">
        <f t="shared" si="15"/>
        <v>2.6236125126135216E-2</v>
      </c>
      <c r="E160" s="199">
        <f t="shared" si="13"/>
        <v>5</v>
      </c>
      <c r="F160" s="107">
        <f t="shared" si="16"/>
        <v>5.0454086781029266E-3</v>
      </c>
      <c r="Y160" s="95"/>
      <c r="Z160" s="95"/>
      <c r="AA160" s="95"/>
      <c r="AB160" s="95"/>
    </row>
    <row r="161" spans="1:28" ht="13.5">
      <c r="A161" s="81"/>
      <c r="B161" s="71" t="s">
        <v>15</v>
      </c>
      <c r="C161" s="199">
        <f t="shared" si="14"/>
        <v>0</v>
      </c>
      <c r="D161" s="107">
        <f t="shared" si="15"/>
        <v>0</v>
      </c>
      <c r="E161" s="199">
        <f t="shared" si="13"/>
        <v>117</v>
      </c>
      <c r="F161" s="107">
        <f t="shared" si="16"/>
        <v>0.11806256306760847</v>
      </c>
      <c r="Y161" s="95"/>
      <c r="Z161" s="95"/>
      <c r="AA161" s="95"/>
      <c r="AB161" s="95"/>
    </row>
    <row r="162" spans="1:28" ht="13.5">
      <c r="A162" s="81"/>
      <c r="B162" s="71" t="s">
        <v>48</v>
      </c>
      <c r="C162" s="199">
        <f t="shared" si="14"/>
        <v>1</v>
      </c>
      <c r="D162" s="107">
        <f t="shared" si="15"/>
        <v>1.0090817356205853E-3</v>
      </c>
      <c r="E162" s="199">
        <f t="shared" si="13"/>
        <v>26</v>
      </c>
      <c r="F162" s="107">
        <f t="shared" si="16"/>
        <v>2.6236125126135216E-2</v>
      </c>
      <c r="Y162" s="95"/>
      <c r="Z162" s="95"/>
      <c r="AA162" s="95"/>
      <c r="AB162" s="95"/>
    </row>
    <row r="163" spans="1:28" ht="13.5">
      <c r="A163" s="81"/>
      <c r="B163" s="71" t="s">
        <v>16</v>
      </c>
      <c r="C163" s="199">
        <f t="shared" si="14"/>
        <v>0</v>
      </c>
      <c r="D163" s="107">
        <f t="shared" si="15"/>
        <v>0</v>
      </c>
      <c r="E163" s="199">
        <f t="shared" si="13"/>
        <v>2</v>
      </c>
      <c r="F163" s="107">
        <f t="shared" si="16"/>
        <v>2.0181634712411706E-3</v>
      </c>
      <c r="Y163" s="95"/>
      <c r="Z163" s="95"/>
      <c r="AA163" s="95"/>
      <c r="AB163" s="95"/>
    </row>
    <row r="164" spans="1:28" ht="13.5">
      <c r="A164" s="81"/>
      <c r="B164" s="71" t="s">
        <v>21</v>
      </c>
      <c r="C164" s="199">
        <f t="shared" si="14"/>
        <v>2</v>
      </c>
      <c r="D164" s="107">
        <f t="shared" si="15"/>
        <v>2.0181634712411706E-3</v>
      </c>
      <c r="E164" s="199">
        <f t="shared" si="13"/>
        <v>3</v>
      </c>
      <c r="F164" s="107">
        <f t="shared" si="16"/>
        <v>3.0272452068617556E-3</v>
      </c>
      <c r="Y164" s="95"/>
      <c r="Z164" s="95"/>
      <c r="AA164" s="95"/>
      <c r="AB164" s="95"/>
    </row>
    <row r="165" spans="1:28" ht="13.5">
      <c r="A165" s="81"/>
      <c r="B165" s="71" t="s">
        <v>17</v>
      </c>
      <c r="C165" s="199">
        <f t="shared" si="14"/>
        <v>9</v>
      </c>
      <c r="D165" s="107">
        <f t="shared" si="15"/>
        <v>9.0817356205852677E-3</v>
      </c>
      <c r="E165" s="199">
        <f t="shared" si="13"/>
        <v>1</v>
      </c>
      <c r="F165" s="107">
        <f t="shared" si="16"/>
        <v>1.0090817356205853E-3</v>
      </c>
      <c r="Y165" s="95"/>
      <c r="Z165" s="95"/>
      <c r="AA165" s="95"/>
      <c r="AB165" s="95"/>
    </row>
    <row r="166" spans="1:28" ht="13.5">
      <c r="A166" s="81"/>
      <c r="B166" s="71" t="s">
        <v>18</v>
      </c>
      <c r="C166" s="199">
        <f t="shared" si="14"/>
        <v>11</v>
      </c>
      <c r="D166" s="107">
        <f t="shared" si="15"/>
        <v>1.1099899091826439E-2</v>
      </c>
      <c r="E166" s="199">
        <f t="shared" si="13"/>
        <v>5</v>
      </c>
      <c r="F166" s="107">
        <f t="shared" si="16"/>
        <v>5.0454086781029266E-3</v>
      </c>
      <c r="Y166" s="95"/>
      <c r="Z166" s="95"/>
      <c r="AA166" s="95"/>
      <c r="AB166" s="95"/>
    </row>
    <row r="167" spans="1:28" ht="13.5">
      <c r="A167" s="81"/>
      <c r="B167" s="71" t="s">
        <v>19</v>
      </c>
      <c r="C167" s="199">
        <f t="shared" si="14"/>
        <v>2</v>
      </c>
      <c r="D167" s="107">
        <f t="shared" si="15"/>
        <v>2.0181634712411706E-3</v>
      </c>
      <c r="E167" s="199">
        <f t="shared" si="13"/>
        <v>43</v>
      </c>
      <c r="F167" s="107">
        <f t="shared" si="16"/>
        <v>4.3390514631685168E-2</v>
      </c>
      <c r="Y167" s="95"/>
      <c r="Z167" s="95"/>
      <c r="AA167" s="95"/>
      <c r="AB167" s="95"/>
    </row>
    <row r="168" spans="1:28" ht="13.5">
      <c r="A168" s="81"/>
      <c r="B168" s="71" t="s">
        <v>49</v>
      </c>
      <c r="C168" s="199">
        <f t="shared" si="14"/>
        <v>10</v>
      </c>
      <c r="D168" s="107">
        <f t="shared" si="15"/>
        <v>1.0090817356205853E-2</v>
      </c>
      <c r="E168" s="199">
        <f t="shared" si="13"/>
        <v>15</v>
      </c>
      <c r="F168" s="107">
        <f t="shared" si="16"/>
        <v>1.5136226034308779E-2</v>
      </c>
      <c r="Y168" s="95"/>
      <c r="Z168" s="95"/>
      <c r="AA168" s="95"/>
      <c r="AB168" s="95"/>
    </row>
    <row r="169" spans="1:28" ht="13.5">
      <c r="A169" s="81"/>
      <c r="B169" s="71" t="s">
        <v>50</v>
      </c>
      <c r="C169" s="199">
        <f t="shared" si="14"/>
        <v>4</v>
      </c>
      <c r="D169" s="107">
        <f t="shared" si="15"/>
        <v>4.0363269424823411E-3</v>
      </c>
      <c r="E169" s="199">
        <f t="shared" si="13"/>
        <v>25</v>
      </c>
      <c r="F169" s="107">
        <f t="shared" si="16"/>
        <v>2.5227043390514632E-2</v>
      </c>
      <c r="Y169" s="95"/>
      <c r="Z169" s="95"/>
      <c r="AA169" s="95"/>
      <c r="AB169" s="95"/>
    </row>
    <row r="170" spans="1:28" ht="13.5">
      <c r="A170" s="81"/>
      <c r="B170" s="71" t="s">
        <v>44</v>
      </c>
      <c r="C170" s="199">
        <f t="shared" si="14"/>
        <v>4</v>
      </c>
      <c r="D170" s="107">
        <f t="shared" si="15"/>
        <v>4.0363269424823411E-3</v>
      </c>
      <c r="E170" s="199">
        <f t="shared" si="13"/>
        <v>53</v>
      </c>
      <c r="F170" s="107">
        <f t="shared" si="16"/>
        <v>5.3481331987891019E-2</v>
      </c>
      <c r="Y170" s="95"/>
      <c r="Z170" s="95"/>
      <c r="AA170" s="95"/>
      <c r="AB170" s="95"/>
    </row>
    <row r="171" spans="1:28" ht="13.5">
      <c r="A171" s="81"/>
      <c r="B171" s="71" t="s">
        <v>20</v>
      </c>
      <c r="C171" s="199">
        <f t="shared" si="14"/>
        <v>5</v>
      </c>
      <c r="D171" s="107">
        <f t="shared" si="15"/>
        <v>5.0454086781029266E-3</v>
      </c>
      <c r="E171" s="199">
        <f t="shared" si="13"/>
        <v>18</v>
      </c>
      <c r="F171" s="107">
        <f t="shared" si="16"/>
        <v>1.8163471241170535E-2</v>
      </c>
      <c r="Y171" s="95"/>
      <c r="Z171" s="95"/>
      <c r="AA171" s="95"/>
      <c r="AB171" s="95"/>
    </row>
    <row r="172" spans="1:28" ht="13.5">
      <c r="A172" s="81"/>
      <c r="B172" s="71" t="s">
        <v>7</v>
      </c>
      <c r="C172" s="199">
        <f t="shared" si="14"/>
        <v>22</v>
      </c>
      <c r="D172" s="107">
        <f t="shared" si="15"/>
        <v>2.2199798183652877E-2</v>
      </c>
      <c r="E172" s="199">
        <f t="shared" si="13"/>
        <v>37</v>
      </c>
      <c r="F172" s="107">
        <f t="shared" si="16"/>
        <v>3.7336024217961658E-2</v>
      </c>
      <c r="Y172" s="95"/>
      <c r="Z172" s="95"/>
      <c r="AA172" s="95"/>
      <c r="AB172" s="95"/>
    </row>
    <row r="173" spans="1:28" ht="13.5">
      <c r="A173" s="81"/>
      <c r="B173" s="71" t="s">
        <v>29</v>
      </c>
      <c r="C173" s="199">
        <f t="shared" si="14"/>
        <v>13</v>
      </c>
      <c r="D173" s="107">
        <f t="shared" si="15"/>
        <v>1.3118062563067608E-2</v>
      </c>
      <c r="E173" s="199">
        <f t="shared" si="13"/>
        <v>6</v>
      </c>
      <c r="F173" s="107">
        <f t="shared" si="16"/>
        <v>6.0544904137235112E-3</v>
      </c>
    </row>
    <row r="174" spans="1:28" ht="13.5">
      <c r="A174" s="81"/>
      <c r="B174" s="71" t="s">
        <v>3</v>
      </c>
      <c r="C174" s="199">
        <f t="shared" si="14"/>
        <v>3</v>
      </c>
      <c r="D174" s="107">
        <f t="shared" si="15"/>
        <v>3.0272452068617556E-3</v>
      </c>
      <c r="E174" s="199">
        <f t="shared" si="13"/>
        <v>15</v>
      </c>
      <c r="F174" s="107">
        <f t="shared" si="16"/>
        <v>1.5136226034308779E-2</v>
      </c>
    </row>
    <row r="175" spans="1:28" ht="13.5">
      <c r="A175" s="81"/>
      <c r="B175" s="71" t="s">
        <v>165</v>
      </c>
      <c r="C175" s="199">
        <f t="shared" si="14"/>
        <v>13</v>
      </c>
      <c r="D175" s="107">
        <f t="shared" si="15"/>
        <v>1.3118062563067608E-2</v>
      </c>
      <c r="E175" s="199">
        <f t="shared" si="13"/>
        <v>0</v>
      </c>
      <c r="F175" s="107">
        <f t="shared" si="16"/>
        <v>0</v>
      </c>
      <c r="Y175" s="95"/>
      <c r="Z175" s="95"/>
      <c r="AA175" s="95"/>
      <c r="AB175" s="95"/>
    </row>
    <row r="176" spans="1:28" ht="13.5">
      <c r="A176" s="81"/>
      <c r="B176" s="71"/>
      <c r="C176" s="115"/>
      <c r="D176" s="112"/>
      <c r="E176" s="107"/>
      <c r="F176" s="108"/>
    </row>
    <row r="177" spans="1:28" ht="14.25" thickBot="1">
      <c r="A177" s="82"/>
      <c r="B177" s="113" t="s">
        <v>22</v>
      </c>
      <c r="C177" s="201">
        <f>SUM(C146:C176)</f>
        <v>206</v>
      </c>
      <c r="D177" s="114"/>
      <c r="E177" s="201">
        <f>SUM(E146:E176)</f>
        <v>785</v>
      </c>
      <c r="F177" s="108"/>
    </row>
    <row r="180" spans="1:28">
      <c r="L180" s="95"/>
      <c r="M180" s="95"/>
      <c r="N180" s="95"/>
      <c r="O180" s="95"/>
      <c r="X180" s="95"/>
      <c r="Y180" s="95"/>
      <c r="Z180" s="95"/>
      <c r="AA180" s="95"/>
      <c r="AB180" s="95"/>
    </row>
    <row r="181" spans="1:28" ht="12.75" thickBot="1">
      <c r="A181" s="1">
        <v>2005</v>
      </c>
      <c r="L181" s="95"/>
      <c r="M181" s="95"/>
      <c r="N181" s="95"/>
      <c r="O181" s="95"/>
      <c r="X181" s="95"/>
      <c r="Y181" s="95"/>
      <c r="Z181" s="95"/>
      <c r="AA181" s="95"/>
      <c r="AB181" s="95"/>
    </row>
    <row r="182" spans="1:28" ht="13.5" thickBot="1">
      <c r="A182" s="73" t="s">
        <v>0</v>
      </c>
      <c r="B182" s="73" t="s">
        <v>0</v>
      </c>
      <c r="C182" s="638" t="s">
        <v>124</v>
      </c>
      <c r="D182" s="638"/>
      <c r="E182" s="639"/>
      <c r="L182" s="95"/>
      <c r="M182" s="95"/>
      <c r="N182" s="95"/>
      <c r="O182" s="95"/>
      <c r="Y182" s="95"/>
      <c r="Z182" s="95"/>
      <c r="AA182" s="95"/>
      <c r="AB182" s="95"/>
    </row>
    <row r="183" spans="1:28" ht="13.5" thickBot="1">
      <c r="A183" s="74"/>
      <c r="B183" s="74"/>
      <c r="C183" s="638" t="s">
        <v>63</v>
      </c>
      <c r="D183" s="638"/>
      <c r="E183" s="638"/>
      <c r="Y183" s="95"/>
      <c r="Z183" s="95"/>
      <c r="AA183" s="95"/>
      <c r="AB183" s="95"/>
    </row>
    <row r="184" spans="1:28" ht="13.5" thickBot="1">
      <c r="A184" s="74"/>
      <c r="B184" s="74"/>
      <c r="C184" s="83" t="s">
        <v>57</v>
      </c>
      <c r="D184" s="84" t="s">
        <v>58</v>
      </c>
      <c r="E184" s="85" t="s">
        <v>22</v>
      </c>
      <c r="Y184" s="95"/>
      <c r="Z184" s="95"/>
      <c r="AA184" s="95"/>
      <c r="AB184" s="95"/>
    </row>
    <row r="185" spans="1:28" ht="13.5">
      <c r="A185" s="77" t="s">
        <v>23</v>
      </c>
      <c r="B185" s="32" t="s">
        <v>1</v>
      </c>
      <c r="C185" s="86">
        <v>0</v>
      </c>
      <c r="D185" s="87">
        <f t="shared" ref="D185:D207" si="17">E185-C185</f>
        <v>3.6999999999999998E-2</v>
      </c>
      <c r="E185" s="88">
        <v>3.6999999999999998E-2</v>
      </c>
      <c r="Y185" s="95"/>
      <c r="Z185" s="95"/>
      <c r="AA185" s="95"/>
      <c r="AB185" s="95"/>
    </row>
    <row r="186" spans="1:28" ht="13.5">
      <c r="A186" s="100"/>
      <c r="B186" s="37" t="s">
        <v>2</v>
      </c>
      <c r="C186" s="89">
        <v>4.0000000000000001E-3</v>
      </c>
      <c r="D186" s="90">
        <f t="shared" si="17"/>
        <v>1.2E-2</v>
      </c>
      <c r="E186" s="91">
        <v>1.6E-2</v>
      </c>
      <c r="Y186" s="95"/>
      <c r="Z186" s="95"/>
      <c r="AA186" s="95"/>
      <c r="AB186" s="95"/>
    </row>
    <row r="187" spans="1:28" ht="13.5">
      <c r="A187" s="100"/>
      <c r="B187" s="37" t="s">
        <v>12</v>
      </c>
      <c r="C187" s="89">
        <v>0</v>
      </c>
      <c r="D187" s="90">
        <f t="shared" si="17"/>
        <v>1.7000000000000001E-2</v>
      </c>
      <c r="E187" s="91">
        <v>1.7000000000000001E-2</v>
      </c>
      <c r="Y187" s="95"/>
      <c r="Z187" s="95"/>
      <c r="AA187" s="95"/>
      <c r="AB187" s="95"/>
    </row>
    <row r="188" spans="1:28" ht="13.5">
      <c r="A188" s="100"/>
      <c r="B188" s="37" t="s">
        <v>4</v>
      </c>
      <c r="C188" s="89">
        <v>1.2999999999999999E-2</v>
      </c>
      <c r="D188" s="90">
        <f t="shared" si="17"/>
        <v>6.9000000000000006E-2</v>
      </c>
      <c r="E188" s="91">
        <v>8.2000000000000003E-2</v>
      </c>
      <c r="Y188" s="95"/>
      <c r="Z188" s="95"/>
      <c r="AA188" s="95"/>
      <c r="AB188" s="95"/>
    </row>
    <row r="189" spans="1:28" ht="13.5">
      <c r="A189" s="100"/>
      <c r="B189" s="37" t="s">
        <v>6</v>
      </c>
      <c r="C189" s="89">
        <v>0.01</v>
      </c>
      <c r="D189" s="90">
        <f t="shared" si="17"/>
        <v>2E-3</v>
      </c>
      <c r="E189" s="91">
        <v>1.2E-2</v>
      </c>
      <c r="Y189" s="95"/>
      <c r="Z189" s="95"/>
      <c r="AA189" s="95"/>
      <c r="AB189" s="95"/>
    </row>
    <row r="190" spans="1:28" ht="13.5">
      <c r="A190" s="100"/>
      <c r="B190" s="37" t="s">
        <v>8</v>
      </c>
      <c r="C190" s="89">
        <v>1E-3</v>
      </c>
      <c r="D190" s="90">
        <f t="shared" si="17"/>
        <v>1.6999999999999998E-2</v>
      </c>
      <c r="E190" s="91">
        <v>1.7999999999999999E-2</v>
      </c>
      <c r="Y190" s="95"/>
      <c r="Z190" s="95"/>
      <c r="AA190" s="95"/>
      <c r="AB190" s="95"/>
    </row>
    <row r="191" spans="1:28" ht="13.5">
      <c r="A191" s="100"/>
      <c r="B191" s="37" t="s">
        <v>9</v>
      </c>
      <c r="C191" s="89">
        <v>7.0000000000000001E-3</v>
      </c>
      <c r="D191" s="90">
        <f t="shared" si="17"/>
        <v>3.5999999999999997E-2</v>
      </c>
      <c r="E191" s="91">
        <v>4.2999999999999997E-2</v>
      </c>
      <c r="Y191" s="95"/>
      <c r="Z191" s="95"/>
      <c r="AA191" s="95"/>
      <c r="AB191" s="95"/>
    </row>
    <row r="192" spans="1:28" ht="13.5">
      <c r="A192" s="100"/>
      <c r="B192" s="37" t="s">
        <v>10</v>
      </c>
      <c r="C192" s="89">
        <v>5.0000000000000001E-3</v>
      </c>
      <c r="D192" s="90">
        <f t="shared" si="17"/>
        <v>2.1999999999999999E-2</v>
      </c>
      <c r="E192" s="91">
        <v>2.7E-2</v>
      </c>
      <c r="Y192" s="95"/>
      <c r="Z192" s="95"/>
      <c r="AA192" s="95"/>
      <c r="AB192" s="95"/>
    </row>
    <row r="193" spans="1:28" ht="13.5">
      <c r="A193" s="100"/>
      <c r="B193" s="37" t="s">
        <v>5</v>
      </c>
      <c r="C193" s="89">
        <v>1.2E-2</v>
      </c>
      <c r="D193" s="90">
        <f t="shared" si="17"/>
        <v>0.155</v>
      </c>
      <c r="E193" s="91">
        <v>0.16700000000000001</v>
      </c>
      <c r="Y193" s="95"/>
      <c r="Z193" s="95"/>
      <c r="AA193" s="95"/>
      <c r="AB193" s="95"/>
    </row>
    <row r="194" spans="1:28" ht="13.5">
      <c r="A194" s="100"/>
      <c r="B194" s="37" t="s">
        <v>11</v>
      </c>
      <c r="C194" s="89">
        <v>0</v>
      </c>
      <c r="D194" s="90">
        <f t="shared" si="17"/>
        <v>1.7000000000000001E-2</v>
      </c>
      <c r="E194" s="91">
        <v>1.7000000000000001E-2</v>
      </c>
      <c r="Y194" s="95"/>
      <c r="Z194" s="95"/>
      <c r="AA194" s="95"/>
      <c r="AB194" s="95"/>
    </row>
    <row r="195" spans="1:28" ht="13.5">
      <c r="A195" s="100"/>
      <c r="B195" s="37" t="s">
        <v>13</v>
      </c>
      <c r="C195" s="89">
        <v>5.0000000000000001E-3</v>
      </c>
      <c r="D195" s="90">
        <f t="shared" si="17"/>
        <v>7.0999999999999994E-2</v>
      </c>
      <c r="E195" s="91">
        <v>7.5999999999999998E-2</v>
      </c>
      <c r="Y195" s="95"/>
      <c r="Z195" s="95"/>
      <c r="AA195" s="95"/>
      <c r="AB195" s="95"/>
    </row>
    <row r="196" spans="1:28" ht="13.5">
      <c r="A196" s="100"/>
      <c r="B196" s="37" t="s">
        <v>14</v>
      </c>
      <c r="C196" s="89">
        <v>4.3999999999999997E-2</v>
      </c>
      <c r="D196" s="90">
        <f t="shared" si="17"/>
        <v>1.2000000000000004E-2</v>
      </c>
      <c r="E196" s="91">
        <v>5.6000000000000001E-2</v>
      </c>
      <c r="Y196" s="95"/>
      <c r="Z196" s="95"/>
      <c r="AA196" s="95"/>
      <c r="AB196" s="95"/>
    </row>
    <row r="197" spans="1:28" ht="13.5">
      <c r="A197" s="100"/>
      <c r="B197" s="37" t="s">
        <v>15</v>
      </c>
      <c r="C197" s="89">
        <v>5.0000000000000001E-3</v>
      </c>
      <c r="D197" s="90">
        <f t="shared" si="17"/>
        <v>6.2000000000000006E-2</v>
      </c>
      <c r="E197" s="91">
        <v>6.7000000000000004E-2</v>
      </c>
      <c r="Y197" s="95"/>
      <c r="Z197" s="95"/>
      <c r="AA197" s="95"/>
      <c r="AB197" s="95"/>
    </row>
    <row r="198" spans="1:28" ht="13.5">
      <c r="A198" s="100"/>
      <c r="B198" s="37" t="s">
        <v>16</v>
      </c>
      <c r="C198" s="89">
        <v>2E-3</v>
      </c>
      <c r="D198" s="90">
        <f t="shared" si="17"/>
        <v>2.5000000000000001E-2</v>
      </c>
      <c r="E198" s="91">
        <v>2.7E-2</v>
      </c>
      <c r="Y198" s="95"/>
      <c r="Z198" s="95"/>
      <c r="AA198" s="95"/>
      <c r="AB198" s="95"/>
    </row>
    <row r="199" spans="1:28" ht="13.5">
      <c r="A199" s="100"/>
      <c r="B199" s="37" t="s">
        <v>21</v>
      </c>
      <c r="C199" s="89">
        <v>2E-3</v>
      </c>
      <c r="D199" s="90">
        <f t="shared" si="17"/>
        <v>3.0000000000000001E-3</v>
      </c>
      <c r="E199" s="91">
        <v>5.0000000000000001E-3</v>
      </c>
      <c r="Y199" s="95"/>
      <c r="Z199" s="95"/>
      <c r="AA199" s="95"/>
      <c r="AB199" s="95"/>
    </row>
    <row r="200" spans="1:28" ht="13.5">
      <c r="A200" s="100"/>
      <c r="B200" s="37" t="s">
        <v>17</v>
      </c>
      <c r="C200" s="89">
        <v>2.7E-2</v>
      </c>
      <c r="D200" s="90">
        <f t="shared" si="17"/>
        <v>6.0000000000000019E-3</v>
      </c>
      <c r="E200" s="91">
        <v>3.3000000000000002E-2</v>
      </c>
      <c r="Y200" s="95"/>
      <c r="Z200" s="95"/>
      <c r="AA200" s="95"/>
      <c r="AB200" s="95"/>
    </row>
    <row r="201" spans="1:28" ht="13.5">
      <c r="A201" s="100"/>
      <c r="B201" s="37" t="s">
        <v>18</v>
      </c>
      <c r="C201" s="89">
        <v>4.0000000000000001E-3</v>
      </c>
      <c r="D201" s="90">
        <f t="shared" si="17"/>
        <v>6.0000000000000001E-3</v>
      </c>
      <c r="E201" s="91">
        <v>0.01</v>
      </c>
      <c r="Y201" s="95"/>
      <c r="Z201" s="95"/>
      <c r="AA201" s="95"/>
      <c r="AB201" s="95"/>
    </row>
    <row r="202" spans="1:28" ht="13.5">
      <c r="A202" s="100"/>
      <c r="B202" s="37" t="s">
        <v>19</v>
      </c>
      <c r="C202" s="89">
        <v>1E-3</v>
      </c>
      <c r="D202" s="90">
        <f t="shared" si="17"/>
        <v>5.1999999999999998E-2</v>
      </c>
      <c r="E202" s="91">
        <v>5.2999999999999999E-2</v>
      </c>
      <c r="Y202" s="95"/>
      <c r="Z202" s="95"/>
      <c r="AA202" s="95"/>
      <c r="AB202" s="95"/>
    </row>
    <row r="203" spans="1:28" ht="13.5">
      <c r="A203" s="100"/>
      <c r="B203" s="37" t="s">
        <v>65</v>
      </c>
      <c r="C203" s="89">
        <v>0</v>
      </c>
      <c r="D203" s="90">
        <f t="shared" si="17"/>
        <v>7.4999999999999997E-2</v>
      </c>
      <c r="E203" s="91">
        <v>7.4999999999999997E-2</v>
      </c>
      <c r="Y203" s="95"/>
      <c r="Z203" s="95"/>
      <c r="AA203" s="95"/>
      <c r="AB203" s="95"/>
    </row>
    <row r="204" spans="1:28" ht="13.5">
      <c r="A204" s="100"/>
      <c r="B204" s="37" t="s">
        <v>20</v>
      </c>
      <c r="C204" s="89">
        <v>2E-3</v>
      </c>
      <c r="D204" s="90">
        <f t="shared" si="17"/>
        <v>2.8999999999999998E-2</v>
      </c>
      <c r="E204" s="91">
        <v>3.1E-2</v>
      </c>
      <c r="Y204" s="95"/>
      <c r="Z204" s="95"/>
      <c r="AA204" s="95"/>
      <c r="AB204" s="95"/>
    </row>
    <row r="205" spans="1:28" ht="13.5">
      <c r="A205" s="100"/>
      <c r="B205" s="37" t="s">
        <v>7</v>
      </c>
      <c r="C205" s="89">
        <v>1.7000000000000001E-2</v>
      </c>
      <c r="D205" s="90">
        <f t="shared" si="17"/>
        <v>6.9999999999999993E-2</v>
      </c>
      <c r="E205" s="91">
        <v>8.6999999999999994E-2</v>
      </c>
    </row>
    <row r="206" spans="1:28" ht="13.5">
      <c r="A206" s="100"/>
      <c r="B206" s="37" t="s">
        <v>3</v>
      </c>
      <c r="C206" s="89">
        <v>7.0000000000000001E-3</v>
      </c>
      <c r="D206" s="90">
        <f t="shared" si="17"/>
        <v>2.7000000000000003E-2</v>
      </c>
      <c r="E206" s="91">
        <v>3.4000000000000002E-2</v>
      </c>
    </row>
    <row r="207" spans="1:28" ht="13.5">
      <c r="A207" s="100"/>
      <c r="B207" s="37" t="s">
        <v>165</v>
      </c>
      <c r="C207" s="89">
        <v>1.0999999999999999E-2</v>
      </c>
      <c r="D207" s="90">
        <f t="shared" si="17"/>
        <v>0</v>
      </c>
      <c r="E207" s="91">
        <v>1.0999999999999999E-2</v>
      </c>
      <c r="Y207" s="95"/>
      <c r="Z207" s="95"/>
      <c r="AA207" s="95"/>
      <c r="AB207" s="95"/>
    </row>
    <row r="208" spans="1:28" ht="13.5">
      <c r="A208" s="100"/>
      <c r="B208" s="46"/>
      <c r="C208" s="189"/>
      <c r="D208" s="190"/>
      <c r="E208" s="191"/>
    </row>
    <row r="209" spans="1:6" ht="14.25" thickBot="1">
      <c r="A209" s="200"/>
      <c r="B209" s="24" t="s">
        <v>22</v>
      </c>
      <c r="C209" s="92">
        <v>0.18099999999999999</v>
      </c>
      <c r="D209" s="93">
        <f>E209-C209</f>
        <v>0.81899999999999995</v>
      </c>
      <c r="E209" s="94">
        <v>1</v>
      </c>
    </row>
    <row r="214" spans="1:6" ht="12.75" thickBot="1">
      <c r="A214" s="1">
        <v>2010</v>
      </c>
    </row>
    <row r="215" spans="1:6" ht="13.9" customHeight="1">
      <c r="A215" s="73" t="s">
        <v>0</v>
      </c>
      <c r="B215" s="73" t="s">
        <v>0</v>
      </c>
      <c r="C215" s="679" t="s">
        <v>125</v>
      </c>
      <c r="D215" s="679"/>
      <c r="E215" s="679"/>
      <c r="F215" s="679"/>
    </row>
    <row r="216" spans="1:6" ht="13.5" thickBot="1">
      <c r="A216" s="74"/>
      <c r="B216" s="74"/>
      <c r="C216" s="640" t="s">
        <v>63</v>
      </c>
      <c r="D216" s="640"/>
      <c r="E216" s="640"/>
      <c r="F216" s="640"/>
    </row>
    <row r="217" spans="1:6" ht="14.25" thickBot="1">
      <c r="A217" s="74"/>
      <c r="B217" s="74"/>
      <c r="C217" s="104" t="s">
        <v>114</v>
      </c>
      <c r="D217" s="75" t="s">
        <v>57</v>
      </c>
      <c r="E217" s="75" t="s">
        <v>115</v>
      </c>
      <c r="F217" s="76" t="s">
        <v>58</v>
      </c>
    </row>
    <row r="218" spans="1:6" ht="13.5">
      <c r="A218" s="77" t="s">
        <v>23</v>
      </c>
      <c r="B218" s="71" t="s">
        <v>1</v>
      </c>
      <c r="C218" s="199">
        <f>I7</f>
        <v>15</v>
      </c>
      <c r="D218" s="107">
        <f t="shared" ref="D218:D247" si="18">C218/$L$38</f>
        <v>1.5136226034308779E-2</v>
      </c>
      <c r="E218" s="199">
        <f>$L7-C218</f>
        <v>20</v>
      </c>
      <c r="F218" s="107">
        <f t="shared" ref="F218:F247" si="19">E218/$L$38</f>
        <v>2.0181634712411706E-2</v>
      </c>
    </row>
    <row r="219" spans="1:6" ht="13.5">
      <c r="A219" s="81"/>
      <c r="B219" s="71" t="s">
        <v>2</v>
      </c>
      <c r="C219" s="199">
        <f>I8</f>
        <v>21</v>
      </c>
      <c r="D219" s="107">
        <f t="shared" si="18"/>
        <v>2.119071644803229E-2</v>
      </c>
      <c r="E219" s="199">
        <f>$L8-C219</f>
        <v>13</v>
      </c>
      <c r="F219" s="107">
        <f t="shared" si="19"/>
        <v>1.3118062563067608E-2</v>
      </c>
    </row>
    <row r="220" spans="1:6" ht="13.5">
      <c r="A220" s="81"/>
      <c r="B220" s="71" t="s">
        <v>45</v>
      </c>
      <c r="C220" s="199">
        <f>I31</f>
        <v>42</v>
      </c>
      <c r="D220" s="107">
        <f t="shared" si="18"/>
        <v>4.238143289606458E-2</v>
      </c>
      <c r="E220" s="199">
        <f>$L31-C220</f>
        <v>15</v>
      </c>
      <c r="F220" s="107">
        <f t="shared" si="19"/>
        <v>1.5136226034308779E-2</v>
      </c>
    </row>
    <row r="221" spans="1:6" ht="13.5">
      <c r="A221" s="81"/>
      <c r="B221" s="71" t="s">
        <v>46</v>
      </c>
      <c r="C221" s="199">
        <f>I32</f>
        <v>9</v>
      </c>
      <c r="D221" s="107">
        <f t="shared" si="18"/>
        <v>9.0817356205852677E-3</v>
      </c>
      <c r="E221" s="199">
        <f>$L32-C221</f>
        <v>14</v>
      </c>
      <c r="F221" s="107">
        <f t="shared" si="19"/>
        <v>1.4127144298688193E-2</v>
      </c>
    </row>
    <row r="222" spans="1:6" ht="13.5">
      <c r="A222" s="81"/>
      <c r="B222" s="71" t="s">
        <v>12</v>
      </c>
      <c r="C222" s="199">
        <f>I34</f>
        <v>1</v>
      </c>
      <c r="D222" s="107">
        <f t="shared" si="18"/>
        <v>1.0090817356205853E-3</v>
      </c>
      <c r="E222" s="199">
        <f>$L34-C222</f>
        <v>18</v>
      </c>
      <c r="F222" s="107">
        <f t="shared" si="19"/>
        <v>1.8163471241170535E-2</v>
      </c>
    </row>
    <row r="223" spans="1:6" ht="13.5">
      <c r="A223" s="81"/>
      <c r="B223" s="71" t="s">
        <v>4</v>
      </c>
      <c r="C223" s="199">
        <f>I35</f>
        <v>4</v>
      </c>
      <c r="D223" s="107">
        <f t="shared" si="18"/>
        <v>4.0363269424823411E-3</v>
      </c>
      <c r="E223" s="199">
        <f>$L35-C223</f>
        <v>14</v>
      </c>
      <c r="F223" s="107">
        <f t="shared" si="19"/>
        <v>1.4127144298688193E-2</v>
      </c>
    </row>
    <row r="224" spans="1:6" ht="13.5">
      <c r="A224" s="81"/>
      <c r="B224" s="71" t="s">
        <v>6</v>
      </c>
      <c r="C224" s="199">
        <f>I36</f>
        <v>2</v>
      </c>
      <c r="D224" s="107">
        <f t="shared" si="18"/>
        <v>2.0181634712411706E-3</v>
      </c>
      <c r="E224" s="199">
        <f>$L36-C224</f>
        <v>11</v>
      </c>
      <c r="F224" s="107">
        <f t="shared" si="19"/>
        <v>1.1099899091826439E-2</v>
      </c>
    </row>
    <row r="225" spans="1:6" ht="13.5">
      <c r="A225" s="81"/>
      <c r="B225" s="71" t="s">
        <v>8</v>
      </c>
      <c r="C225" s="199">
        <f>I9</f>
        <v>2</v>
      </c>
      <c r="D225" s="107">
        <f t="shared" si="18"/>
        <v>2.0181634712411706E-3</v>
      </c>
      <c r="E225" s="199">
        <f>$L9-C225</f>
        <v>4</v>
      </c>
      <c r="F225" s="107">
        <f t="shared" si="19"/>
        <v>4.0363269424823411E-3</v>
      </c>
    </row>
    <row r="226" spans="1:6" ht="13.5">
      <c r="A226" s="81"/>
      <c r="B226" s="71" t="s">
        <v>9</v>
      </c>
      <c r="C226" s="199">
        <f>I10</f>
        <v>24</v>
      </c>
      <c r="D226" s="107">
        <f t="shared" si="18"/>
        <v>2.4217961654894045E-2</v>
      </c>
      <c r="E226" s="199">
        <f>$L10-C226</f>
        <v>29</v>
      </c>
      <c r="F226" s="107">
        <f t="shared" si="19"/>
        <v>2.9263370332996974E-2</v>
      </c>
    </row>
    <row r="227" spans="1:6" ht="13.5">
      <c r="A227" s="81"/>
      <c r="B227" s="71" t="s">
        <v>10</v>
      </c>
      <c r="C227" s="199">
        <f>I11</f>
        <v>17</v>
      </c>
      <c r="D227" s="107">
        <f t="shared" si="18"/>
        <v>1.7154389505549948E-2</v>
      </c>
      <c r="E227" s="199">
        <f>$L11-C227</f>
        <v>22</v>
      </c>
      <c r="F227" s="107">
        <f t="shared" si="19"/>
        <v>2.2199798183652877E-2</v>
      </c>
    </row>
    <row r="228" spans="1:6" ht="13.5">
      <c r="A228" s="81"/>
      <c r="B228" s="71" t="s">
        <v>47</v>
      </c>
      <c r="C228" s="199">
        <f>I12</f>
        <v>39</v>
      </c>
      <c r="D228" s="107">
        <f t="shared" si="18"/>
        <v>3.9354187689202826E-2</v>
      </c>
      <c r="E228" s="199">
        <f>$L12-C228</f>
        <v>1</v>
      </c>
      <c r="F228" s="107">
        <f t="shared" si="19"/>
        <v>1.0090817356205853E-3</v>
      </c>
    </row>
    <row r="229" spans="1:6" ht="13.5">
      <c r="A229" s="81"/>
      <c r="B229" s="71" t="s">
        <v>5</v>
      </c>
      <c r="C229" s="199">
        <f>I13</f>
        <v>4</v>
      </c>
      <c r="D229" s="107">
        <f t="shared" si="18"/>
        <v>4.0363269424823411E-3</v>
      </c>
      <c r="E229" s="199">
        <f>$L13-C229</f>
        <v>2</v>
      </c>
      <c r="F229" s="107">
        <f t="shared" si="19"/>
        <v>2.0181634712411706E-3</v>
      </c>
    </row>
    <row r="230" spans="1:6" ht="13.5">
      <c r="A230" s="81"/>
      <c r="B230" s="71" t="s">
        <v>11</v>
      </c>
      <c r="C230" s="199">
        <f>I33</f>
        <v>9</v>
      </c>
      <c r="D230" s="107">
        <f t="shared" si="18"/>
        <v>9.0817356205852677E-3</v>
      </c>
      <c r="E230" s="199">
        <f>$L33-C230</f>
        <v>50</v>
      </c>
      <c r="F230" s="107">
        <f t="shared" si="19"/>
        <v>5.0454086781029264E-2</v>
      </c>
    </row>
    <row r="231" spans="1:6" ht="13.5">
      <c r="A231" s="81"/>
      <c r="B231" s="71" t="s">
        <v>13</v>
      </c>
      <c r="C231" s="199">
        <f>I14</f>
        <v>0</v>
      </c>
      <c r="D231" s="107">
        <f t="shared" si="18"/>
        <v>0</v>
      </c>
      <c r="E231" s="199">
        <f>$L14-C231</f>
        <v>18</v>
      </c>
      <c r="F231" s="107">
        <f t="shared" si="19"/>
        <v>1.8163471241170535E-2</v>
      </c>
    </row>
    <row r="232" spans="1:6" ht="13.5">
      <c r="A232" s="81"/>
      <c r="B232" s="71" t="s">
        <v>14</v>
      </c>
      <c r="C232" s="199">
        <f>I15</f>
        <v>11</v>
      </c>
      <c r="D232" s="107">
        <f t="shared" si="18"/>
        <v>1.1099899091826439E-2</v>
      </c>
      <c r="E232" s="199">
        <f>$L15-C232</f>
        <v>32</v>
      </c>
      <c r="F232" s="107">
        <f t="shared" si="19"/>
        <v>3.2290615539858729E-2</v>
      </c>
    </row>
    <row r="233" spans="1:6" ht="13.5">
      <c r="A233" s="81"/>
      <c r="B233" s="71" t="s">
        <v>15</v>
      </c>
      <c r="C233" s="199">
        <f t="shared" ref="C233:C246" si="20">I17</f>
        <v>3</v>
      </c>
      <c r="D233" s="107">
        <f t="shared" si="18"/>
        <v>3.0272452068617556E-3</v>
      </c>
      <c r="E233" s="199">
        <f t="shared" ref="E233:E246" si="21">$L17-C233</f>
        <v>13</v>
      </c>
      <c r="F233" s="107">
        <f t="shared" si="19"/>
        <v>1.3118062563067608E-2</v>
      </c>
    </row>
    <row r="234" spans="1:6" ht="13.5">
      <c r="A234" s="81"/>
      <c r="B234" s="71" t="s">
        <v>48</v>
      </c>
      <c r="C234" s="199">
        <f t="shared" si="20"/>
        <v>60</v>
      </c>
      <c r="D234" s="107">
        <f t="shared" si="18"/>
        <v>6.0544904137235116E-2</v>
      </c>
      <c r="E234" s="199">
        <f t="shared" si="21"/>
        <v>42</v>
      </c>
      <c r="F234" s="107">
        <f t="shared" si="19"/>
        <v>4.238143289606458E-2</v>
      </c>
    </row>
    <row r="235" spans="1:6" ht="13.5">
      <c r="A235" s="81"/>
      <c r="B235" s="71" t="s">
        <v>16</v>
      </c>
      <c r="C235" s="199">
        <f t="shared" si="20"/>
        <v>30</v>
      </c>
      <c r="D235" s="107">
        <f t="shared" si="18"/>
        <v>3.0272452068617558E-2</v>
      </c>
      <c r="E235" s="199">
        <f t="shared" si="21"/>
        <v>1</v>
      </c>
      <c r="F235" s="107">
        <f t="shared" si="19"/>
        <v>1.0090817356205853E-3</v>
      </c>
    </row>
    <row r="236" spans="1:6" ht="13.5">
      <c r="A236" s="81"/>
      <c r="B236" s="71" t="s">
        <v>21</v>
      </c>
      <c r="C236" s="199">
        <f t="shared" si="20"/>
        <v>39</v>
      </c>
      <c r="D236" s="107">
        <f t="shared" si="18"/>
        <v>3.9354187689202826E-2</v>
      </c>
      <c r="E236" s="199">
        <f t="shared" si="21"/>
        <v>8</v>
      </c>
      <c r="F236" s="107">
        <f t="shared" si="19"/>
        <v>8.0726538849646822E-3</v>
      </c>
    </row>
    <row r="237" spans="1:6" ht="13.5">
      <c r="A237" s="81"/>
      <c r="B237" s="71" t="s">
        <v>17</v>
      </c>
      <c r="C237" s="199">
        <f t="shared" si="20"/>
        <v>3</v>
      </c>
      <c r="D237" s="107">
        <f t="shared" si="18"/>
        <v>3.0272452068617556E-3</v>
      </c>
      <c r="E237" s="199">
        <f t="shared" si="21"/>
        <v>28</v>
      </c>
      <c r="F237" s="107">
        <f t="shared" si="19"/>
        <v>2.8254288597376387E-2</v>
      </c>
    </row>
    <row r="238" spans="1:6" ht="13.5">
      <c r="A238" s="81"/>
      <c r="B238" s="71" t="s">
        <v>18</v>
      </c>
      <c r="C238" s="199">
        <f t="shared" si="20"/>
        <v>62</v>
      </c>
      <c r="D238" s="107">
        <f t="shared" si="18"/>
        <v>6.2563067608476283E-2</v>
      </c>
      <c r="E238" s="199">
        <f t="shared" si="21"/>
        <v>55</v>
      </c>
      <c r="F238" s="107">
        <f t="shared" si="19"/>
        <v>5.5499495459132187E-2</v>
      </c>
    </row>
    <row r="239" spans="1:6" ht="13.5">
      <c r="A239" s="81"/>
      <c r="B239" s="71" t="s">
        <v>19</v>
      </c>
      <c r="C239" s="199">
        <f t="shared" si="20"/>
        <v>5</v>
      </c>
      <c r="D239" s="107">
        <f t="shared" si="18"/>
        <v>5.0454086781029266E-3</v>
      </c>
      <c r="E239" s="199">
        <f t="shared" si="21"/>
        <v>22</v>
      </c>
      <c r="F239" s="107">
        <f t="shared" si="19"/>
        <v>2.2199798183652877E-2</v>
      </c>
    </row>
    <row r="240" spans="1:6" ht="13.5">
      <c r="A240" s="81"/>
      <c r="B240" s="71" t="s">
        <v>49</v>
      </c>
      <c r="C240" s="199">
        <f t="shared" si="20"/>
        <v>0</v>
      </c>
      <c r="D240" s="107">
        <f t="shared" si="18"/>
        <v>0</v>
      </c>
      <c r="E240" s="199">
        <f t="shared" si="21"/>
        <v>2</v>
      </c>
      <c r="F240" s="107">
        <f t="shared" si="19"/>
        <v>2.0181634712411706E-3</v>
      </c>
    </row>
    <row r="241" spans="1:6" ht="13.5">
      <c r="A241" s="81"/>
      <c r="B241" s="71" t="s">
        <v>50</v>
      </c>
      <c r="C241" s="199">
        <f t="shared" si="20"/>
        <v>0</v>
      </c>
      <c r="D241" s="107">
        <f t="shared" si="18"/>
        <v>0</v>
      </c>
      <c r="E241" s="199">
        <f t="shared" si="21"/>
        <v>5</v>
      </c>
      <c r="F241" s="107">
        <f t="shared" si="19"/>
        <v>5.0454086781029266E-3</v>
      </c>
    </row>
    <row r="242" spans="1:6" ht="13.5">
      <c r="A242" s="81"/>
      <c r="B242" s="71" t="s">
        <v>44</v>
      </c>
      <c r="C242" s="199">
        <f t="shared" si="20"/>
        <v>0</v>
      </c>
      <c r="D242" s="107">
        <f t="shared" si="18"/>
        <v>0</v>
      </c>
      <c r="E242" s="199">
        <f t="shared" si="21"/>
        <v>10</v>
      </c>
      <c r="F242" s="107">
        <f t="shared" si="19"/>
        <v>1.0090817356205853E-2</v>
      </c>
    </row>
    <row r="243" spans="1:6" ht="13.5">
      <c r="A243" s="81"/>
      <c r="B243" s="71" t="s">
        <v>20</v>
      </c>
      <c r="C243" s="199">
        <f t="shared" si="20"/>
        <v>12</v>
      </c>
      <c r="D243" s="107">
        <f t="shared" si="18"/>
        <v>1.2108980827447022E-2</v>
      </c>
      <c r="E243" s="199">
        <f t="shared" si="21"/>
        <v>4</v>
      </c>
      <c r="F243" s="107">
        <f t="shared" si="19"/>
        <v>4.0363269424823411E-3</v>
      </c>
    </row>
    <row r="244" spans="1:6" ht="13.5">
      <c r="A244" s="81"/>
      <c r="B244" s="71" t="s">
        <v>7</v>
      </c>
      <c r="C244" s="199">
        <f t="shared" si="20"/>
        <v>11</v>
      </c>
      <c r="D244" s="107">
        <f t="shared" si="18"/>
        <v>1.1099899091826439E-2</v>
      </c>
      <c r="E244" s="199">
        <f t="shared" si="21"/>
        <v>34</v>
      </c>
      <c r="F244" s="107">
        <f t="shared" si="19"/>
        <v>3.4308779011099896E-2</v>
      </c>
    </row>
    <row r="245" spans="1:6" ht="13.5">
      <c r="A245" s="81"/>
      <c r="B245" s="71" t="s">
        <v>29</v>
      </c>
      <c r="C245" s="199">
        <f t="shared" si="20"/>
        <v>7</v>
      </c>
      <c r="D245" s="107">
        <f t="shared" si="18"/>
        <v>7.0635721493440967E-3</v>
      </c>
      <c r="E245" s="199">
        <f t="shared" si="21"/>
        <v>18</v>
      </c>
      <c r="F245" s="107">
        <f t="shared" si="19"/>
        <v>1.8163471241170535E-2</v>
      </c>
    </row>
    <row r="246" spans="1:6" ht="13.5">
      <c r="A246" s="81"/>
      <c r="B246" s="71" t="s">
        <v>3</v>
      </c>
      <c r="C246" s="199">
        <f t="shared" si="20"/>
        <v>13</v>
      </c>
      <c r="D246" s="107">
        <f t="shared" si="18"/>
        <v>1.3118062563067608E-2</v>
      </c>
      <c r="E246" s="199">
        <f t="shared" si="21"/>
        <v>16</v>
      </c>
      <c r="F246" s="107">
        <f t="shared" si="19"/>
        <v>1.6145307769929364E-2</v>
      </c>
    </row>
    <row r="247" spans="1:6" ht="13.5">
      <c r="A247" s="81"/>
      <c r="B247" s="71" t="s">
        <v>165</v>
      </c>
      <c r="C247" s="199">
        <f>I16</f>
        <v>6</v>
      </c>
      <c r="D247" s="107">
        <f t="shared" si="18"/>
        <v>6.0544904137235112E-3</v>
      </c>
      <c r="E247" s="199">
        <f>$L16-C247</f>
        <v>19</v>
      </c>
      <c r="F247" s="107">
        <f t="shared" si="19"/>
        <v>1.9172552976791119E-2</v>
      </c>
    </row>
    <row r="248" spans="1:6" ht="13.5">
      <c r="A248" s="81"/>
      <c r="B248" s="71"/>
      <c r="C248" s="115"/>
      <c r="D248" s="112"/>
      <c r="E248" s="107"/>
      <c r="F248" s="108"/>
    </row>
    <row r="249" spans="1:6" ht="14.25" thickBot="1">
      <c r="A249" s="82"/>
      <c r="B249" s="113" t="s">
        <v>22</v>
      </c>
      <c r="C249" s="201">
        <f>SUM(C218:C248)</f>
        <v>451</v>
      </c>
      <c r="D249" s="114"/>
      <c r="E249" s="201">
        <f>SUM(E218:E248)</f>
        <v>540</v>
      </c>
      <c r="F249" s="108"/>
    </row>
    <row r="252" spans="1:6" ht="12.75" thickBot="1">
      <c r="A252" s="1">
        <v>2005</v>
      </c>
    </row>
    <row r="253" spans="1:6" ht="13.5" thickBot="1">
      <c r="A253" s="73" t="s">
        <v>0</v>
      </c>
      <c r="B253" s="73" t="s">
        <v>0</v>
      </c>
      <c r="C253" s="638" t="s">
        <v>125</v>
      </c>
      <c r="D253" s="638"/>
      <c r="E253" s="639"/>
    </row>
    <row r="254" spans="1:6" ht="13.5" thickBot="1">
      <c r="A254" s="74"/>
      <c r="B254" s="74"/>
      <c r="C254" s="638" t="s">
        <v>63</v>
      </c>
      <c r="D254" s="638"/>
      <c r="E254" s="638"/>
    </row>
    <row r="255" spans="1:6" ht="13.5" thickBot="1">
      <c r="A255" s="74"/>
      <c r="B255" s="74"/>
      <c r="C255" s="83" t="s">
        <v>57</v>
      </c>
      <c r="D255" s="84" t="s">
        <v>58</v>
      </c>
      <c r="E255" s="85" t="s">
        <v>22</v>
      </c>
    </row>
    <row r="256" spans="1:6" ht="13.5">
      <c r="A256" s="77" t="s">
        <v>23</v>
      </c>
      <c r="B256" s="32" t="s">
        <v>1</v>
      </c>
      <c r="C256" s="86">
        <v>2.3E-2</v>
      </c>
      <c r="D256" s="87">
        <f t="shared" ref="D256:D278" si="22">E256-C256</f>
        <v>1.3999999999999999E-2</v>
      </c>
      <c r="E256" s="88">
        <v>3.6999999999999998E-2</v>
      </c>
    </row>
    <row r="257" spans="1:5" ht="13.5">
      <c r="A257" s="81"/>
      <c r="B257" s="37" t="s">
        <v>2</v>
      </c>
      <c r="C257" s="89">
        <v>1.0999999999999999E-2</v>
      </c>
      <c r="D257" s="90">
        <f t="shared" si="22"/>
        <v>5.000000000000001E-3</v>
      </c>
      <c r="E257" s="91">
        <v>1.6E-2</v>
      </c>
    </row>
    <row r="258" spans="1:5" ht="13.5">
      <c r="A258" s="81"/>
      <c r="B258" s="37" t="s">
        <v>12</v>
      </c>
      <c r="C258" s="89">
        <v>6.0000000000000001E-3</v>
      </c>
      <c r="D258" s="90">
        <f t="shared" si="22"/>
        <v>1.1000000000000001E-2</v>
      </c>
      <c r="E258" s="91">
        <v>1.7000000000000001E-2</v>
      </c>
    </row>
    <row r="259" spans="1:5" ht="13.5">
      <c r="A259" s="81"/>
      <c r="B259" s="37" t="s">
        <v>4</v>
      </c>
      <c r="C259" s="89">
        <v>7.9000000000000001E-2</v>
      </c>
      <c r="D259" s="90">
        <f t="shared" si="22"/>
        <v>3.0000000000000027E-3</v>
      </c>
      <c r="E259" s="91">
        <v>8.2000000000000003E-2</v>
      </c>
    </row>
    <row r="260" spans="1:5" ht="13.5">
      <c r="A260" s="81"/>
      <c r="B260" s="37" t="s">
        <v>6</v>
      </c>
      <c r="C260" s="89">
        <v>4.0000000000000001E-3</v>
      </c>
      <c r="D260" s="90">
        <f t="shared" si="22"/>
        <v>8.0000000000000002E-3</v>
      </c>
      <c r="E260" s="91">
        <v>1.2E-2</v>
      </c>
    </row>
    <row r="261" spans="1:5" ht="13.5">
      <c r="A261" s="81"/>
      <c r="B261" s="37" t="s">
        <v>8</v>
      </c>
      <c r="C261" s="89">
        <v>0</v>
      </c>
      <c r="D261" s="90">
        <f t="shared" si="22"/>
        <v>1.7999999999999999E-2</v>
      </c>
      <c r="E261" s="91">
        <v>1.7999999999999999E-2</v>
      </c>
    </row>
    <row r="262" spans="1:5" ht="13.5">
      <c r="A262" s="81"/>
      <c r="B262" s="37" t="s">
        <v>9</v>
      </c>
      <c r="C262" s="89">
        <v>0.01</v>
      </c>
      <c r="D262" s="90">
        <f t="shared" si="22"/>
        <v>3.2999999999999995E-2</v>
      </c>
      <c r="E262" s="91">
        <v>4.2999999999999997E-2</v>
      </c>
    </row>
    <row r="263" spans="1:5" ht="13.5">
      <c r="A263" s="81"/>
      <c r="B263" s="37" t="s">
        <v>10</v>
      </c>
      <c r="C263" s="89">
        <v>5.0000000000000001E-3</v>
      </c>
      <c r="D263" s="90">
        <f t="shared" si="22"/>
        <v>2.1999999999999999E-2</v>
      </c>
      <c r="E263" s="91">
        <v>2.7E-2</v>
      </c>
    </row>
    <row r="264" spans="1:5" ht="13.5">
      <c r="A264" s="81"/>
      <c r="B264" s="37" t="s">
        <v>5</v>
      </c>
      <c r="C264" s="89">
        <v>8.6999999999999994E-2</v>
      </c>
      <c r="D264" s="90">
        <f t="shared" si="22"/>
        <v>8.0000000000000016E-2</v>
      </c>
      <c r="E264" s="91">
        <v>0.16700000000000001</v>
      </c>
    </row>
    <row r="265" spans="1:5" ht="12.6" customHeight="1">
      <c r="A265" s="81"/>
      <c r="B265" s="37" t="s">
        <v>11</v>
      </c>
      <c r="C265" s="89">
        <v>1.0999999999999999E-2</v>
      </c>
      <c r="D265" s="90">
        <f t="shared" si="22"/>
        <v>6.0000000000000019E-3</v>
      </c>
      <c r="E265" s="91">
        <v>1.7000000000000001E-2</v>
      </c>
    </row>
    <row r="266" spans="1:5" ht="13.5">
      <c r="A266" s="81"/>
      <c r="B266" s="37" t="s">
        <v>13</v>
      </c>
      <c r="C266" s="89">
        <v>5.3999999999999999E-2</v>
      </c>
      <c r="D266" s="90">
        <f t="shared" si="22"/>
        <v>2.1999999999999999E-2</v>
      </c>
      <c r="E266" s="91">
        <v>7.5999999999999998E-2</v>
      </c>
    </row>
    <row r="267" spans="1:5" ht="13.5">
      <c r="A267" s="81"/>
      <c r="B267" s="37" t="s">
        <v>14</v>
      </c>
      <c r="C267" s="89">
        <v>5.0000000000000001E-3</v>
      </c>
      <c r="D267" s="90">
        <f t="shared" si="22"/>
        <v>5.1000000000000004E-2</v>
      </c>
      <c r="E267" s="91">
        <v>5.6000000000000001E-2</v>
      </c>
    </row>
    <row r="268" spans="1:5" ht="13.5">
      <c r="A268" s="81"/>
      <c r="B268" s="37" t="s">
        <v>15</v>
      </c>
      <c r="C268" s="89">
        <v>4.0000000000000001E-3</v>
      </c>
      <c r="D268" s="90">
        <f t="shared" si="22"/>
        <v>6.3E-2</v>
      </c>
      <c r="E268" s="91">
        <v>6.7000000000000004E-2</v>
      </c>
    </row>
    <row r="269" spans="1:5" ht="13.5">
      <c r="A269" s="81"/>
      <c r="B269" s="37" t="s">
        <v>16</v>
      </c>
      <c r="C269" s="89">
        <v>5.0000000000000001E-3</v>
      </c>
      <c r="D269" s="90">
        <f t="shared" si="22"/>
        <v>2.1999999999999999E-2</v>
      </c>
      <c r="E269" s="91">
        <v>2.7E-2</v>
      </c>
    </row>
    <row r="270" spans="1:5" ht="13.5">
      <c r="A270" s="81"/>
      <c r="B270" s="37" t="s">
        <v>21</v>
      </c>
      <c r="C270" s="89">
        <v>1E-3</v>
      </c>
      <c r="D270" s="90">
        <f t="shared" si="22"/>
        <v>4.0000000000000001E-3</v>
      </c>
      <c r="E270" s="91">
        <v>5.0000000000000001E-3</v>
      </c>
    </row>
    <row r="271" spans="1:5" ht="13.5">
      <c r="A271" s="81"/>
      <c r="B271" s="37" t="s">
        <v>17</v>
      </c>
      <c r="C271" s="89">
        <v>0</v>
      </c>
      <c r="D271" s="90">
        <f t="shared" si="22"/>
        <v>3.3000000000000002E-2</v>
      </c>
      <c r="E271" s="91">
        <v>3.3000000000000002E-2</v>
      </c>
    </row>
    <row r="272" spans="1:5" ht="13.5">
      <c r="A272" s="81"/>
      <c r="B272" s="37" t="s">
        <v>18</v>
      </c>
      <c r="C272" s="89">
        <v>5.0000000000000001E-3</v>
      </c>
      <c r="D272" s="90">
        <f t="shared" si="22"/>
        <v>5.0000000000000001E-3</v>
      </c>
      <c r="E272" s="91">
        <v>0.01</v>
      </c>
    </row>
    <row r="273" spans="1:20" ht="13.5">
      <c r="A273" s="81"/>
      <c r="B273" s="37" t="s">
        <v>19</v>
      </c>
      <c r="C273" s="89">
        <v>3.4000000000000002E-2</v>
      </c>
      <c r="D273" s="90">
        <f t="shared" si="22"/>
        <v>1.8999999999999996E-2</v>
      </c>
      <c r="E273" s="91">
        <v>5.2999999999999999E-2</v>
      </c>
    </row>
    <row r="274" spans="1:20" ht="13.5">
      <c r="A274" s="81"/>
      <c r="B274" s="37" t="s">
        <v>65</v>
      </c>
      <c r="C274" s="89">
        <v>0.06</v>
      </c>
      <c r="D274" s="90">
        <f t="shared" si="22"/>
        <v>1.4999999999999999E-2</v>
      </c>
      <c r="E274" s="91">
        <v>7.4999999999999997E-2</v>
      </c>
    </row>
    <row r="275" spans="1:20" ht="13.5">
      <c r="A275" s="81"/>
      <c r="B275" s="37" t="s">
        <v>20</v>
      </c>
      <c r="C275" s="89">
        <v>0.02</v>
      </c>
      <c r="D275" s="90">
        <f t="shared" si="22"/>
        <v>1.0999999999999999E-2</v>
      </c>
      <c r="E275" s="91">
        <v>3.1E-2</v>
      </c>
    </row>
    <row r="276" spans="1:20" ht="13.5">
      <c r="A276" s="81"/>
      <c r="B276" s="37" t="s">
        <v>7</v>
      </c>
      <c r="C276" s="89">
        <v>8.9999999999999993E-3</v>
      </c>
      <c r="D276" s="90">
        <f t="shared" si="22"/>
        <v>7.8E-2</v>
      </c>
      <c r="E276" s="91">
        <v>8.6999999999999994E-2</v>
      </c>
    </row>
    <row r="277" spans="1:20" ht="13.5">
      <c r="A277" s="81"/>
      <c r="B277" s="37" t="s">
        <v>3</v>
      </c>
      <c r="C277" s="89">
        <v>1E-3</v>
      </c>
      <c r="D277" s="90">
        <f t="shared" si="22"/>
        <v>3.3000000000000002E-2</v>
      </c>
      <c r="E277" s="91">
        <v>3.4000000000000002E-2</v>
      </c>
    </row>
    <row r="278" spans="1:20" ht="13.5">
      <c r="A278" s="81"/>
      <c r="B278" s="37" t="s">
        <v>165</v>
      </c>
      <c r="C278" s="89">
        <v>0</v>
      </c>
      <c r="D278" s="90">
        <f t="shared" si="22"/>
        <v>1.0999999999999999E-2</v>
      </c>
      <c r="E278" s="91">
        <v>1.0999999999999999E-2</v>
      </c>
    </row>
    <row r="279" spans="1:20" ht="13.5">
      <c r="A279" s="81"/>
      <c r="B279" s="46"/>
      <c r="C279" s="189"/>
      <c r="D279" s="190"/>
      <c r="E279" s="191"/>
    </row>
    <row r="280" spans="1:20" ht="14.25" thickBot="1">
      <c r="A280" s="82"/>
      <c r="B280" s="24" t="s">
        <v>22</v>
      </c>
      <c r="C280" s="92">
        <v>0.433</v>
      </c>
      <c r="D280" s="93">
        <f>E280-C280</f>
        <v>0.56699999999999995</v>
      </c>
      <c r="E280" s="94">
        <v>1</v>
      </c>
    </row>
    <row r="287" spans="1:20" ht="12.75">
      <c r="A287" s="8" t="s">
        <v>66</v>
      </c>
    </row>
    <row r="288" spans="1:20">
      <c r="A288" s="440"/>
      <c r="B288" s="441"/>
      <c r="C288" s="686" t="s">
        <v>122</v>
      </c>
      <c r="D288" s="686"/>
      <c r="E288" s="686"/>
      <c r="F288" s="686"/>
      <c r="G288" s="686"/>
      <c r="H288" s="686"/>
      <c r="I288" s="686"/>
      <c r="J288" s="686"/>
      <c r="K288" s="686"/>
      <c r="L288" s="687"/>
      <c r="M288" s="687"/>
      <c r="N288" s="687"/>
      <c r="Q288" s="95"/>
      <c r="R288" s="95"/>
      <c r="S288" s="95"/>
      <c r="T288" s="95"/>
    </row>
    <row r="289" spans="1:25">
      <c r="A289" s="442"/>
      <c r="B289" s="443"/>
      <c r="C289" s="686" t="s">
        <v>61</v>
      </c>
      <c r="D289" s="686"/>
      <c r="E289" s="686"/>
      <c r="F289" s="686"/>
      <c r="G289" s="686"/>
      <c r="H289" s="686"/>
      <c r="I289" s="686"/>
      <c r="J289" s="686"/>
      <c r="K289" s="686"/>
      <c r="L289" s="687"/>
      <c r="M289" s="687"/>
      <c r="N289" s="687"/>
      <c r="Q289" s="95"/>
      <c r="R289" s="95"/>
      <c r="S289" s="95"/>
      <c r="T289" s="95"/>
    </row>
    <row r="290" spans="1:25" ht="12" customHeight="1">
      <c r="A290" s="442"/>
      <c r="B290" s="443"/>
      <c r="C290" s="688" t="s">
        <v>123</v>
      </c>
      <c r="D290" s="687"/>
      <c r="E290" s="687"/>
      <c r="F290" s="687"/>
      <c r="G290" s="688" t="s">
        <v>124</v>
      </c>
      <c r="H290" s="687"/>
      <c r="I290" s="687"/>
      <c r="J290" s="687"/>
      <c r="K290" s="688" t="s">
        <v>125</v>
      </c>
      <c r="L290" s="687"/>
      <c r="M290" s="687"/>
      <c r="N290" s="687"/>
      <c r="P290" s="7"/>
      <c r="Q290" s="95"/>
      <c r="R290" s="95"/>
      <c r="S290" s="95"/>
      <c r="T290" s="95"/>
    </row>
    <row r="291" spans="1:25" ht="56.25">
      <c r="A291" s="444"/>
      <c r="B291" s="445"/>
      <c r="C291" s="310">
        <v>2010</v>
      </c>
      <c r="D291" s="312">
        <v>2005</v>
      </c>
      <c r="E291" s="313">
        <v>2000</v>
      </c>
      <c r="F291" s="314" t="s">
        <v>68</v>
      </c>
      <c r="G291" s="446">
        <v>2010</v>
      </c>
      <c r="H291" s="447">
        <v>2005</v>
      </c>
      <c r="I291" s="448">
        <v>2000</v>
      </c>
      <c r="J291" s="449" t="s">
        <v>68</v>
      </c>
      <c r="K291" s="446">
        <v>2010</v>
      </c>
      <c r="L291" s="447">
        <v>2005</v>
      </c>
      <c r="M291" s="448">
        <v>2000</v>
      </c>
      <c r="N291" s="449" t="s">
        <v>68</v>
      </c>
      <c r="O291" s="116"/>
      <c r="S291" s="7"/>
      <c r="T291" s="95"/>
      <c r="U291" s="95"/>
      <c r="V291" s="95"/>
      <c r="W291" s="95"/>
    </row>
    <row r="292" spans="1:25" ht="13.15" customHeight="1">
      <c r="A292" s="450" t="s">
        <v>23</v>
      </c>
      <c r="B292" s="451" t="s">
        <v>1</v>
      </c>
      <c r="C292" s="369">
        <f>D7</f>
        <v>0.94285714285714284</v>
      </c>
      <c r="D292" s="319">
        <v>0.5</v>
      </c>
      <c r="E292" s="320">
        <v>1</v>
      </c>
      <c r="F292" s="321">
        <f>D292-E292</f>
        <v>-0.5</v>
      </c>
      <c r="G292" s="452">
        <f>G7</f>
        <v>0</v>
      </c>
      <c r="H292" s="453">
        <v>0.5</v>
      </c>
      <c r="I292" s="454">
        <v>0</v>
      </c>
      <c r="J292" s="455">
        <f>H292-I292</f>
        <v>0.5</v>
      </c>
      <c r="K292" s="452">
        <f>J7</f>
        <v>0.42857142857142855</v>
      </c>
      <c r="L292" s="453">
        <v>0.25</v>
      </c>
      <c r="M292" s="454">
        <v>0.52941176470588236</v>
      </c>
      <c r="N292" s="455">
        <f>L292-M292</f>
        <v>-0.27941176470588236</v>
      </c>
      <c r="S292" s="117"/>
      <c r="T292" s="95"/>
      <c r="U292" s="95"/>
      <c r="V292" s="95"/>
      <c r="W292" s="95"/>
    </row>
    <row r="293" spans="1:25" ht="13.15" customHeight="1">
      <c r="A293" s="456"/>
      <c r="B293" s="457" t="s">
        <v>2</v>
      </c>
      <c r="C293" s="370">
        <f t="shared" ref="C293:C321" si="23">D8</f>
        <v>0.88235294117647056</v>
      </c>
      <c r="D293" s="326">
        <v>0.625</v>
      </c>
      <c r="E293" s="327">
        <v>0.88571428571428568</v>
      </c>
      <c r="F293" s="328">
        <f>D293-E293</f>
        <v>-0.26071428571428568</v>
      </c>
      <c r="G293" s="452">
        <f t="shared" ref="G293:G321" si="24">G8</f>
        <v>0.20588235294117646</v>
      </c>
      <c r="H293" s="453">
        <v>0.375</v>
      </c>
      <c r="I293" s="454">
        <v>5.7142857142857141E-2</v>
      </c>
      <c r="J293" s="455">
        <f>H293-I293</f>
        <v>0.31785714285714284</v>
      </c>
      <c r="K293" s="452">
        <f t="shared" ref="K293:K321" si="25">J8</f>
        <v>0.61764705882352944</v>
      </c>
      <c r="L293" s="453">
        <v>0.5</v>
      </c>
      <c r="M293" s="454">
        <v>0.37142857142857144</v>
      </c>
      <c r="N293" s="455">
        <f>L293-M293</f>
        <v>0.12857142857142856</v>
      </c>
      <c r="S293" s="95"/>
      <c r="T293" s="95"/>
      <c r="U293" s="95"/>
      <c r="V293" s="95"/>
      <c r="W293" s="95"/>
      <c r="X293" s="95"/>
      <c r="Y293" s="95"/>
    </row>
    <row r="294" spans="1:25" ht="13.15" customHeight="1">
      <c r="A294" s="456"/>
      <c r="B294" s="457" t="s">
        <v>45</v>
      </c>
      <c r="C294" s="370">
        <f t="shared" si="23"/>
        <v>0.83333333333333337</v>
      </c>
      <c r="D294" s="326"/>
      <c r="E294" s="327"/>
      <c r="F294" s="328"/>
      <c r="G294" s="452">
        <f t="shared" si="24"/>
        <v>0</v>
      </c>
      <c r="H294" s="453"/>
      <c r="I294" s="454"/>
      <c r="J294" s="455"/>
      <c r="K294" s="452">
        <f t="shared" si="25"/>
        <v>0.33333333333333331</v>
      </c>
      <c r="L294" s="453"/>
      <c r="M294" s="454"/>
      <c r="N294" s="455"/>
      <c r="S294" s="95"/>
      <c r="T294" s="95"/>
      <c r="U294" s="95"/>
      <c r="V294" s="95"/>
      <c r="X294" s="95"/>
      <c r="Y294" s="95"/>
    </row>
    <row r="295" spans="1:25" ht="13.15" customHeight="1">
      <c r="A295" s="456"/>
      <c r="B295" s="457" t="s">
        <v>46</v>
      </c>
      <c r="C295" s="370">
        <f t="shared" si="23"/>
        <v>0.660377358490566</v>
      </c>
      <c r="D295" s="326"/>
      <c r="E295" s="327"/>
      <c r="F295" s="328"/>
      <c r="G295" s="452">
        <f t="shared" si="24"/>
        <v>0.16981132075471697</v>
      </c>
      <c r="H295" s="453"/>
      <c r="I295" s="454"/>
      <c r="J295" s="455"/>
      <c r="K295" s="452">
        <f t="shared" si="25"/>
        <v>0.45283018867924529</v>
      </c>
      <c r="L295" s="453"/>
      <c r="M295" s="454"/>
      <c r="N295" s="455"/>
      <c r="S295" s="95"/>
      <c r="T295" s="95"/>
      <c r="U295" s="95"/>
      <c r="V295" s="95"/>
      <c r="X295" s="95"/>
      <c r="Y295" s="95"/>
    </row>
    <row r="296" spans="1:25" ht="13.15" customHeight="1">
      <c r="A296" s="456"/>
      <c r="B296" s="457" t="s">
        <v>12</v>
      </c>
      <c r="C296" s="370">
        <f t="shared" si="23"/>
        <v>0.89743589743589747</v>
      </c>
      <c r="D296" s="326">
        <v>0.77800000000000002</v>
      </c>
      <c r="E296" s="327"/>
      <c r="F296" s="328"/>
      <c r="G296" s="452">
        <f t="shared" si="24"/>
        <v>5.128205128205128E-2</v>
      </c>
      <c r="H296" s="453">
        <v>1</v>
      </c>
      <c r="I296" s="454"/>
      <c r="J296" s="455"/>
      <c r="K296" s="452">
        <f t="shared" si="25"/>
        <v>0.4358974358974359</v>
      </c>
      <c r="L296" s="453">
        <v>0</v>
      </c>
      <c r="M296" s="454"/>
      <c r="N296" s="455"/>
      <c r="S296" s="95"/>
      <c r="T296" s="95"/>
      <c r="U296" s="95"/>
      <c r="V296" s="95"/>
      <c r="X296" s="95"/>
      <c r="Y296" s="95"/>
    </row>
    <row r="297" spans="1:25" ht="13.15" customHeight="1">
      <c r="A297" s="456"/>
      <c r="B297" s="457" t="s">
        <v>4</v>
      </c>
      <c r="C297" s="370">
        <f t="shared" si="23"/>
        <v>0.625</v>
      </c>
      <c r="D297" s="326">
        <v>0.9</v>
      </c>
      <c r="E297" s="327"/>
      <c r="F297" s="328"/>
      <c r="G297" s="452">
        <f t="shared" si="24"/>
        <v>0.125</v>
      </c>
      <c r="H297" s="453">
        <v>0.8</v>
      </c>
      <c r="I297" s="454"/>
      <c r="J297" s="455"/>
      <c r="K297" s="452">
        <f t="shared" si="25"/>
        <v>0.97499999999999998</v>
      </c>
      <c r="L297" s="453">
        <v>0.3</v>
      </c>
      <c r="M297" s="454"/>
      <c r="N297" s="455"/>
      <c r="S297" s="95"/>
      <c r="T297" s="95"/>
      <c r="U297" s="95"/>
      <c r="V297" s="95"/>
      <c r="X297" s="95"/>
      <c r="Y297" s="95"/>
    </row>
    <row r="298" spans="1:25" ht="13.15" customHeight="1">
      <c r="A298" s="456"/>
      <c r="B298" s="457" t="s">
        <v>6</v>
      </c>
      <c r="C298" s="371">
        <f t="shared" si="23"/>
        <v>1</v>
      </c>
      <c r="D298" s="326">
        <v>0.64300000000000002</v>
      </c>
      <c r="E298" s="327">
        <v>1</v>
      </c>
      <c r="F298" s="328">
        <f>D298-E298</f>
        <v>-0.35699999999999998</v>
      </c>
      <c r="G298" s="452">
        <f t="shared" si="24"/>
        <v>1</v>
      </c>
      <c r="H298" s="453">
        <v>0</v>
      </c>
      <c r="I298" s="454">
        <v>0.7</v>
      </c>
      <c r="J298" s="455">
        <f>H298-I298</f>
        <v>-0.7</v>
      </c>
      <c r="K298" s="452">
        <f t="shared" si="25"/>
        <v>0.66666666666666663</v>
      </c>
      <c r="L298" s="453">
        <v>0.64300000000000002</v>
      </c>
      <c r="M298" s="454">
        <v>0</v>
      </c>
      <c r="N298" s="455">
        <f>L298-M298</f>
        <v>0.64300000000000002</v>
      </c>
      <c r="T298" s="95"/>
      <c r="U298" s="95"/>
      <c r="V298" s="95"/>
      <c r="X298" s="95"/>
      <c r="Y298" s="95"/>
    </row>
    <row r="299" spans="1:25" ht="13.15" customHeight="1">
      <c r="A299" s="456"/>
      <c r="B299" s="457" t="s">
        <v>8</v>
      </c>
      <c r="C299" s="370">
        <f t="shared" si="23"/>
        <v>1</v>
      </c>
      <c r="D299" s="326">
        <v>0.76900000000000002</v>
      </c>
      <c r="E299" s="327"/>
      <c r="F299" s="328"/>
      <c r="G299" s="452">
        <f t="shared" si="24"/>
        <v>0</v>
      </c>
      <c r="H299" s="453">
        <v>0.23100000000000001</v>
      </c>
      <c r="I299" s="454"/>
      <c r="J299" s="455"/>
      <c r="K299" s="452">
        <f t="shared" si="25"/>
        <v>0</v>
      </c>
      <c r="L299" s="453">
        <v>0.69199999999999995</v>
      </c>
      <c r="M299" s="454"/>
      <c r="N299" s="455"/>
      <c r="T299" s="95"/>
      <c r="U299" s="95"/>
      <c r="V299" s="95"/>
      <c r="X299" s="95"/>
      <c r="Y299" s="95"/>
    </row>
    <row r="300" spans="1:25" ht="13.15" customHeight="1">
      <c r="A300" s="456"/>
      <c r="B300" s="457" t="s">
        <v>9</v>
      </c>
      <c r="C300" s="370">
        <f t="shared" si="23"/>
        <v>0.93023255813953487</v>
      </c>
      <c r="D300" s="326">
        <v>0.17899999999999999</v>
      </c>
      <c r="E300" s="327">
        <v>0.9107142857142857</v>
      </c>
      <c r="F300" s="328">
        <f>D300-E300</f>
        <v>-0.73171428571428576</v>
      </c>
      <c r="G300" s="452">
        <f t="shared" si="24"/>
        <v>0.46511627906976744</v>
      </c>
      <c r="H300" s="453">
        <v>0.16400000000000001</v>
      </c>
      <c r="I300" s="454">
        <v>0.14285714285714288</v>
      </c>
      <c r="J300" s="455">
        <f>H300-I300</f>
        <v>2.114285714285713E-2</v>
      </c>
      <c r="K300" s="452">
        <f t="shared" si="25"/>
        <v>0.2558139534883721</v>
      </c>
      <c r="L300" s="453">
        <v>0.97</v>
      </c>
      <c r="M300" s="454">
        <v>0.26785714285714285</v>
      </c>
      <c r="N300" s="455">
        <f>L300-M300</f>
        <v>0.70214285714285718</v>
      </c>
      <c r="T300" s="95"/>
      <c r="U300" s="95"/>
      <c r="V300" s="95"/>
      <c r="X300" s="95"/>
      <c r="Y300" s="95"/>
    </row>
    <row r="301" spans="1:25" ht="13.15" customHeight="1">
      <c r="A301" s="456"/>
      <c r="B301" s="457" t="s">
        <v>10</v>
      </c>
      <c r="C301" s="370">
        <f t="shared" si="23"/>
        <v>0.84</v>
      </c>
      <c r="D301" s="326">
        <v>0.85699999999999998</v>
      </c>
      <c r="E301" s="327">
        <v>0.9452054794520548</v>
      </c>
      <c r="F301" s="328">
        <f>D301-E301</f>
        <v>-8.8205479452054814E-2</v>
      </c>
      <c r="G301" s="452">
        <f t="shared" si="24"/>
        <v>0.4</v>
      </c>
      <c r="H301" s="453">
        <v>0</v>
      </c>
      <c r="I301" s="454">
        <v>0.12328767123287671</v>
      </c>
      <c r="J301" s="455">
        <f>H301-I301</f>
        <v>-0.12328767123287671</v>
      </c>
      <c r="K301" s="452">
        <f t="shared" si="25"/>
        <v>0.24</v>
      </c>
      <c r="L301" s="453">
        <v>0.35699999999999998</v>
      </c>
      <c r="M301" s="454">
        <v>0.26027397260273971</v>
      </c>
      <c r="N301" s="455">
        <f>L301-M301</f>
        <v>9.6726027397260272E-2</v>
      </c>
      <c r="T301" s="95"/>
      <c r="U301" s="95"/>
      <c r="V301" s="95"/>
      <c r="X301" s="95"/>
      <c r="Y301" s="95"/>
    </row>
    <row r="302" spans="1:25" ht="13.15" customHeight="1">
      <c r="A302" s="456"/>
      <c r="B302" s="457" t="s">
        <v>47</v>
      </c>
      <c r="C302" s="370">
        <f t="shared" si="23"/>
        <v>0.9375</v>
      </c>
      <c r="D302" s="326"/>
      <c r="E302" s="327"/>
      <c r="F302" s="328"/>
      <c r="G302" s="452">
        <f t="shared" si="24"/>
        <v>0.125</v>
      </c>
      <c r="H302" s="453"/>
      <c r="I302" s="454"/>
      <c r="J302" s="455"/>
      <c r="K302" s="452">
        <f t="shared" si="25"/>
        <v>0.1875</v>
      </c>
      <c r="L302" s="453"/>
      <c r="M302" s="454"/>
      <c r="N302" s="455"/>
      <c r="T302" s="95"/>
      <c r="U302" s="95"/>
      <c r="V302" s="95"/>
      <c r="X302" s="95"/>
      <c r="Y302" s="95"/>
    </row>
    <row r="303" spans="1:25" ht="13.15" customHeight="1">
      <c r="A303" s="456"/>
      <c r="B303" s="457" t="s">
        <v>5</v>
      </c>
      <c r="C303" s="370">
        <f t="shared" si="23"/>
        <v>0.88235294117647056</v>
      </c>
      <c r="D303" s="326">
        <v>0.93300000000000005</v>
      </c>
      <c r="E303" s="327">
        <v>0.85106382978723405</v>
      </c>
      <c r="F303" s="328">
        <f>D303-E303</f>
        <v>8.1936170212766002E-2</v>
      </c>
      <c r="G303" s="452">
        <f t="shared" si="24"/>
        <v>0.15686274509803921</v>
      </c>
      <c r="H303" s="453">
        <v>6.7000000000000004E-2</v>
      </c>
      <c r="I303" s="454">
        <v>5.3191489361702128E-2</v>
      </c>
      <c r="J303" s="455">
        <f>H303-I303</f>
        <v>1.3808510638297876E-2</v>
      </c>
      <c r="K303" s="452">
        <f t="shared" si="25"/>
        <v>0.58823529411764708</v>
      </c>
      <c r="L303" s="453">
        <v>0</v>
      </c>
      <c r="M303" s="454">
        <v>0.45744680851063824</v>
      </c>
      <c r="N303" s="455">
        <f>L303-M303</f>
        <v>-0.45744680851063824</v>
      </c>
      <c r="T303" s="95"/>
      <c r="U303" s="95"/>
      <c r="V303" s="95"/>
      <c r="X303" s="95"/>
      <c r="Y303" s="95"/>
    </row>
    <row r="304" spans="1:25" ht="13.15" customHeight="1">
      <c r="A304" s="456"/>
      <c r="B304" s="457" t="s">
        <v>11</v>
      </c>
      <c r="C304" s="370">
        <f t="shared" si="23"/>
        <v>0.83870967741935487</v>
      </c>
      <c r="D304" s="326">
        <v>0.66700000000000004</v>
      </c>
      <c r="E304" s="327">
        <v>0.2</v>
      </c>
      <c r="F304" s="328">
        <f>D304-E304</f>
        <v>0.46700000000000003</v>
      </c>
      <c r="G304" s="452">
        <f t="shared" si="24"/>
        <v>3.2258064516129031E-2</v>
      </c>
      <c r="H304" s="453">
        <v>0.81499999999999995</v>
      </c>
      <c r="I304" s="454">
        <v>0</v>
      </c>
      <c r="J304" s="455">
        <f>H304-I304</f>
        <v>0.81499999999999995</v>
      </c>
      <c r="K304" s="452">
        <f t="shared" si="25"/>
        <v>0.967741935483871</v>
      </c>
      <c r="L304" s="453">
        <v>0</v>
      </c>
      <c r="M304" s="454">
        <v>1</v>
      </c>
      <c r="N304" s="455"/>
      <c r="T304" s="95"/>
      <c r="U304" s="95"/>
      <c r="V304" s="95"/>
      <c r="X304" s="95"/>
      <c r="Y304" s="95"/>
    </row>
    <row r="305" spans="1:25" ht="13.15" customHeight="1">
      <c r="A305" s="456"/>
      <c r="B305" s="457" t="s">
        <v>13</v>
      </c>
      <c r="C305" s="370">
        <f t="shared" si="23"/>
        <v>0.51063829787234039</v>
      </c>
      <c r="D305" s="326">
        <v>0.95499999999999996</v>
      </c>
      <c r="E305" s="327">
        <v>0.19117647058823528</v>
      </c>
      <c r="F305" s="328">
        <f>D305-E305</f>
        <v>0.76382352941176468</v>
      </c>
      <c r="G305" s="452">
        <f t="shared" si="24"/>
        <v>6.3829787234042548E-2</v>
      </c>
      <c r="H305" s="453">
        <v>0.182</v>
      </c>
      <c r="I305" s="454">
        <v>4.4117647058823532E-2</v>
      </c>
      <c r="J305" s="455">
        <f>H305-I305</f>
        <v>0.13788235294117646</v>
      </c>
      <c r="K305" s="452">
        <f t="shared" si="25"/>
        <v>0.82978723404255317</v>
      </c>
      <c r="L305" s="453">
        <v>0.182</v>
      </c>
      <c r="M305" s="454">
        <v>0.89705882352941169</v>
      </c>
      <c r="N305" s="455">
        <f>L305-M305</f>
        <v>-0.71505882352941175</v>
      </c>
      <c r="T305" s="95"/>
      <c r="U305" s="95"/>
      <c r="V305" s="95"/>
      <c r="X305" s="95"/>
      <c r="Y305" s="95"/>
    </row>
    <row r="306" spans="1:25" ht="13.15" customHeight="1">
      <c r="A306" s="456"/>
      <c r="B306" s="457" t="s">
        <v>14</v>
      </c>
      <c r="C306" s="370">
        <f t="shared" si="23"/>
        <v>0.74193548387096775</v>
      </c>
      <c r="D306" s="326">
        <v>0.8</v>
      </c>
      <c r="E306" s="327"/>
      <c r="F306" s="328"/>
      <c r="G306" s="452">
        <f t="shared" si="24"/>
        <v>0.83870967741935487</v>
      </c>
      <c r="H306" s="453">
        <v>0</v>
      </c>
      <c r="I306" s="454"/>
      <c r="J306" s="455"/>
      <c r="K306" s="452">
        <f t="shared" si="25"/>
        <v>9.6774193548387094E-2</v>
      </c>
      <c r="L306" s="453">
        <v>0.63300000000000001</v>
      </c>
      <c r="M306" s="454"/>
      <c r="N306" s="455"/>
      <c r="T306" s="95"/>
      <c r="U306" s="95"/>
      <c r="V306" s="95"/>
      <c r="X306" s="95"/>
      <c r="Y306" s="95"/>
    </row>
    <row r="307" spans="1:25" ht="13.15" customHeight="1">
      <c r="A307" s="456"/>
      <c r="B307" s="457" t="s">
        <v>15</v>
      </c>
      <c r="C307" s="370">
        <f t="shared" si="23"/>
        <v>0.99145299145299148</v>
      </c>
      <c r="D307" s="330">
        <v>0.96</v>
      </c>
      <c r="E307" s="327"/>
      <c r="F307" s="328"/>
      <c r="G307" s="452">
        <f t="shared" si="24"/>
        <v>0</v>
      </c>
      <c r="H307" s="453">
        <v>0.08</v>
      </c>
      <c r="I307" s="454"/>
      <c r="J307" s="455"/>
      <c r="K307" s="452">
        <f t="shared" si="25"/>
        <v>0.52991452991452992</v>
      </c>
      <c r="L307" s="453">
        <v>0.64</v>
      </c>
      <c r="M307" s="454"/>
      <c r="N307" s="455"/>
      <c r="T307" s="95"/>
      <c r="U307" s="95"/>
      <c r="V307" s="95"/>
      <c r="X307" s="95"/>
      <c r="Y307" s="95"/>
    </row>
    <row r="308" spans="1:25" ht="13.15" customHeight="1">
      <c r="A308" s="456"/>
      <c r="B308" s="457" t="s">
        <v>48</v>
      </c>
      <c r="C308" s="370">
        <f t="shared" si="23"/>
        <v>1</v>
      </c>
      <c r="D308" s="326"/>
      <c r="E308" s="327"/>
      <c r="F308" s="328"/>
      <c r="G308" s="452">
        <f t="shared" si="24"/>
        <v>3.7037037037037035E-2</v>
      </c>
      <c r="H308" s="453"/>
      <c r="I308" s="454"/>
      <c r="J308" s="455"/>
      <c r="K308" s="452">
        <f t="shared" si="25"/>
        <v>0.18518518518518517</v>
      </c>
      <c r="L308" s="453"/>
      <c r="M308" s="454"/>
      <c r="N308" s="455"/>
      <c r="T308" s="95"/>
      <c r="U308" s="95"/>
      <c r="V308" s="95"/>
    </row>
    <row r="309" spans="1:25" ht="13.15" customHeight="1">
      <c r="A309" s="456"/>
      <c r="B309" s="457" t="s">
        <v>16</v>
      </c>
      <c r="C309" s="370">
        <f t="shared" si="23"/>
        <v>1</v>
      </c>
      <c r="D309" s="326">
        <v>1</v>
      </c>
      <c r="E309" s="327"/>
      <c r="F309" s="328"/>
      <c r="G309" s="452">
        <f t="shared" si="24"/>
        <v>0</v>
      </c>
      <c r="H309" s="453">
        <v>0.214</v>
      </c>
      <c r="I309" s="454"/>
      <c r="J309" s="455"/>
      <c r="K309" s="452">
        <f t="shared" si="25"/>
        <v>0</v>
      </c>
      <c r="L309" s="453">
        <v>3.5999999999999997E-2</v>
      </c>
      <c r="M309" s="454"/>
      <c r="N309" s="455"/>
      <c r="T309" s="95"/>
      <c r="U309" s="95"/>
      <c r="V309" s="95"/>
    </row>
    <row r="310" spans="1:25" ht="13.15" customHeight="1">
      <c r="A310" s="456"/>
      <c r="B310" s="457" t="s">
        <v>21</v>
      </c>
      <c r="C310" s="370">
        <f t="shared" si="23"/>
        <v>1</v>
      </c>
      <c r="D310" s="326">
        <v>0.97099999999999997</v>
      </c>
      <c r="E310" s="327"/>
      <c r="F310" s="328"/>
      <c r="G310" s="452">
        <f t="shared" si="24"/>
        <v>0.4</v>
      </c>
      <c r="H310" s="453">
        <v>0.17100000000000001</v>
      </c>
      <c r="I310" s="454"/>
      <c r="J310" s="455"/>
      <c r="K310" s="452">
        <f t="shared" si="25"/>
        <v>0</v>
      </c>
      <c r="L310" s="453">
        <v>0.22900000000000001</v>
      </c>
      <c r="M310" s="454"/>
      <c r="N310" s="455"/>
      <c r="O310" s="53"/>
      <c r="T310" s="95"/>
      <c r="U310" s="95"/>
    </row>
    <row r="311" spans="1:25" ht="13.15" customHeight="1">
      <c r="A311" s="456"/>
      <c r="B311" s="457" t="s">
        <v>17</v>
      </c>
      <c r="C311" s="370">
        <f t="shared" si="23"/>
        <v>0.9</v>
      </c>
      <c r="D311" s="326">
        <v>0.56499999999999995</v>
      </c>
      <c r="E311" s="327">
        <v>0.63043478260869568</v>
      </c>
      <c r="F311" s="328">
        <f>D311-E311</f>
        <v>-6.543478260869573E-2</v>
      </c>
      <c r="G311" s="452">
        <f t="shared" si="24"/>
        <v>0.9</v>
      </c>
      <c r="H311" s="453">
        <v>6.5000000000000002E-2</v>
      </c>
      <c r="I311" s="454">
        <v>0.63043478260869568</v>
      </c>
      <c r="J311" s="455">
        <f>H311-I311</f>
        <v>-0.56543478260869562</v>
      </c>
      <c r="K311" s="452">
        <f t="shared" si="25"/>
        <v>0</v>
      </c>
      <c r="L311" s="453">
        <v>0.71</v>
      </c>
      <c r="M311" s="454">
        <v>4.3478260869565216E-2</v>
      </c>
      <c r="N311" s="455">
        <f>L311-M311</f>
        <v>0.66652173913043478</v>
      </c>
      <c r="O311" s="53"/>
      <c r="T311" s="95"/>
      <c r="U311" s="95"/>
    </row>
    <row r="312" spans="1:25" ht="13.15" customHeight="1">
      <c r="A312" s="456"/>
      <c r="B312" s="457" t="s">
        <v>18</v>
      </c>
      <c r="C312" s="370">
        <f t="shared" si="23"/>
        <v>0.9375</v>
      </c>
      <c r="D312" s="326">
        <v>0.76100000000000001</v>
      </c>
      <c r="E312" s="327">
        <v>0.83870967741935487</v>
      </c>
      <c r="F312" s="328">
        <f>D312-E312</f>
        <v>-7.7709677419354861E-2</v>
      </c>
      <c r="G312" s="452">
        <f t="shared" si="24"/>
        <v>0.6875</v>
      </c>
      <c r="H312" s="453">
        <v>0.78300000000000003</v>
      </c>
      <c r="I312" s="454">
        <v>0</v>
      </c>
      <c r="J312" s="455">
        <f>H312-I312</f>
        <v>0.78300000000000003</v>
      </c>
      <c r="K312" s="452">
        <f t="shared" si="25"/>
        <v>0.75</v>
      </c>
      <c r="L312" s="453">
        <v>8.6999999999999994E-2</v>
      </c>
      <c r="M312" s="454">
        <v>0.58064516129032251</v>
      </c>
      <c r="N312" s="455">
        <f>L312-M312</f>
        <v>-0.49364516129032254</v>
      </c>
      <c r="O312" s="53"/>
      <c r="T312" s="95"/>
      <c r="U312" s="95"/>
    </row>
    <row r="313" spans="1:25" ht="13.15" customHeight="1">
      <c r="A313" s="456"/>
      <c r="B313" s="457" t="s">
        <v>19</v>
      </c>
      <c r="C313" s="370">
        <f t="shared" si="23"/>
        <v>0.9555555555555556</v>
      </c>
      <c r="D313" s="326">
        <v>0.90700000000000003</v>
      </c>
      <c r="E313" s="327"/>
      <c r="F313" s="328"/>
      <c r="G313" s="452">
        <f t="shared" si="24"/>
        <v>4.4444444444444446E-2</v>
      </c>
      <c r="H313" s="453">
        <v>2.3E-2</v>
      </c>
      <c r="I313" s="454"/>
      <c r="J313" s="455"/>
      <c r="K313" s="452">
        <f t="shared" si="25"/>
        <v>0.24444444444444444</v>
      </c>
      <c r="L313" s="453">
        <v>0.65100000000000002</v>
      </c>
      <c r="M313" s="454"/>
      <c r="N313" s="455"/>
      <c r="O313" s="53"/>
      <c r="T313" s="95"/>
      <c r="U313" s="95"/>
    </row>
    <row r="314" spans="1:25" ht="13.15" customHeight="1">
      <c r="A314" s="456"/>
      <c r="B314" s="457" t="s">
        <v>49</v>
      </c>
      <c r="C314" s="370">
        <f t="shared" si="23"/>
        <v>0.92</v>
      </c>
      <c r="D314" s="326"/>
      <c r="E314" s="327"/>
      <c r="F314" s="328"/>
      <c r="G314" s="452">
        <f t="shared" si="24"/>
        <v>0.4</v>
      </c>
      <c r="H314" s="453"/>
      <c r="I314" s="454"/>
      <c r="J314" s="455"/>
      <c r="K314" s="452">
        <f t="shared" si="25"/>
        <v>0.28000000000000003</v>
      </c>
      <c r="L314" s="453"/>
      <c r="M314" s="454"/>
      <c r="N314" s="455"/>
      <c r="O314" s="53"/>
      <c r="P314" s="99"/>
      <c r="R314" s="95"/>
      <c r="S314" s="95"/>
      <c r="T314" s="95"/>
      <c r="U314" s="95"/>
    </row>
    <row r="315" spans="1:25" ht="13.15" customHeight="1">
      <c r="A315" s="456"/>
      <c r="B315" s="457" t="s">
        <v>50</v>
      </c>
      <c r="C315" s="370">
        <f t="shared" si="23"/>
        <v>0.75862068965517238</v>
      </c>
      <c r="D315" s="326"/>
      <c r="E315" s="327"/>
      <c r="F315" s="328"/>
      <c r="G315" s="452">
        <f t="shared" si="24"/>
        <v>0.13793103448275862</v>
      </c>
      <c r="H315" s="453"/>
      <c r="I315" s="454"/>
      <c r="J315" s="455"/>
      <c r="K315" s="452">
        <f t="shared" si="25"/>
        <v>0.44827586206896552</v>
      </c>
      <c r="L315" s="453"/>
      <c r="M315" s="454"/>
      <c r="N315" s="455"/>
      <c r="O315" s="53"/>
      <c r="P315" s="99"/>
      <c r="R315" s="95"/>
      <c r="S315" s="95"/>
      <c r="T315" s="95"/>
      <c r="U315" s="95"/>
    </row>
    <row r="316" spans="1:25" ht="13.15" customHeight="1">
      <c r="A316" s="456"/>
      <c r="B316" s="457" t="s">
        <v>44</v>
      </c>
      <c r="C316" s="370">
        <f t="shared" si="23"/>
        <v>0.84210526315789469</v>
      </c>
      <c r="D316" s="326">
        <v>0.78700000000000003</v>
      </c>
      <c r="E316" s="327">
        <v>0.46774193548387094</v>
      </c>
      <c r="F316" s="328">
        <f>D316-E316</f>
        <v>0.31925806451612909</v>
      </c>
      <c r="G316" s="452">
        <f t="shared" si="24"/>
        <v>7.0175438596491224E-2</v>
      </c>
      <c r="H316" s="453">
        <v>0</v>
      </c>
      <c r="I316" s="454">
        <v>0</v>
      </c>
      <c r="J316" s="455">
        <f>H316-I316</f>
        <v>0</v>
      </c>
      <c r="K316" s="452">
        <f t="shared" si="25"/>
        <v>0.73684210526315785</v>
      </c>
      <c r="L316" s="453">
        <v>0.80300000000000005</v>
      </c>
      <c r="M316" s="454">
        <v>0.83870967741935487</v>
      </c>
      <c r="N316" s="455">
        <f>L316-M316</f>
        <v>-3.5709677419354824E-2</v>
      </c>
      <c r="O316" s="53"/>
      <c r="P316" s="99"/>
      <c r="R316" s="95"/>
      <c r="S316" s="95"/>
      <c r="T316" s="95"/>
      <c r="U316" s="95"/>
    </row>
    <row r="317" spans="1:25" ht="13.15" customHeight="1">
      <c r="A317" s="456"/>
      <c r="B317" s="457" t="s">
        <v>20</v>
      </c>
      <c r="C317" s="370">
        <f t="shared" si="23"/>
        <v>0.91304347826086951</v>
      </c>
      <c r="D317" s="326">
        <v>0.92700000000000005</v>
      </c>
      <c r="E317" s="327">
        <v>0.84</v>
      </c>
      <c r="F317" s="328">
        <f>D317-E317</f>
        <v>8.7000000000000077E-2</v>
      </c>
      <c r="G317" s="452">
        <f t="shared" si="24"/>
        <v>0.21739130434782608</v>
      </c>
      <c r="H317" s="453">
        <v>7.2999999999999995E-2</v>
      </c>
      <c r="I317" s="454">
        <v>0</v>
      </c>
      <c r="J317" s="455">
        <f>H317-I317</f>
        <v>7.2999999999999995E-2</v>
      </c>
      <c r="K317" s="452">
        <f t="shared" si="25"/>
        <v>0.39130434782608697</v>
      </c>
      <c r="L317" s="453">
        <v>5.5E-2</v>
      </c>
      <c r="M317" s="454">
        <v>0.56000000000000005</v>
      </c>
      <c r="N317" s="455">
        <f>L317-M317</f>
        <v>-0.505</v>
      </c>
      <c r="O317" s="53"/>
      <c r="P317" s="99"/>
      <c r="R317" s="95"/>
      <c r="S317" s="95"/>
      <c r="T317" s="95"/>
      <c r="U317" s="95"/>
    </row>
    <row r="318" spans="1:25" ht="13.15" customHeight="1">
      <c r="A318" s="456"/>
      <c r="B318" s="457" t="s">
        <v>7</v>
      </c>
      <c r="C318" s="370">
        <f t="shared" si="23"/>
        <v>0.86440677966101698</v>
      </c>
      <c r="D318" s="326">
        <v>0.90100000000000002</v>
      </c>
      <c r="E318" s="327">
        <v>0.86885245901639352</v>
      </c>
      <c r="F318" s="328">
        <f>D318-E318</f>
        <v>3.2147540983606504E-2</v>
      </c>
      <c r="G318" s="452">
        <f t="shared" si="24"/>
        <v>0.3728813559322034</v>
      </c>
      <c r="H318" s="453">
        <v>0.19700000000000001</v>
      </c>
      <c r="I318" s="454">
        <v>0.32786885245901637</v>
      </c>
      <c r="J318" s="455">
        <f>H318-I318</f>
        <v>-0.13086885245901636</v>
      </c>
      <c r="K318" s="452">
        <f t="shared" si="25"/>
        <v>0.15254237288135594</v>
      </c>
      <c r="L318" s="453">
        <v>9.9000000000000005E-2</v>
      </c>
      <c r="M318" s="454">
        <v>0.11475409836065573</v>
      </c>
      <c r="N318" s="455">
        <f>L318-M318</f>
        <v>-1.5754098360655722E-2</v>
      </c>
      <c r="O318" s="53"/>
      <c r="P318" s="99"/>
      <c r="R318" s="95"/>
      <c r="S318" s="95"/>
      <c r="T318" s="95"/>
      <c r="U318" s="95"/>
    </row>
    <row r="319" spans="1:25" ht="13.15" customHeight="1">
      <c r="A319" s="456"/>
      <c r="B319" s="457" t="s">
        <v>29</v>
      </c>
      <c r="C319" s="370">
        <f t="shared" si="23"/>
        <v>1</v>
      </c>
      <c r="D319" s="326"/>
      <c r="E319" s="327">
        <v>1</v>
      </c>
      <c r="F319" s="328"/>
      <c r="G319" s="452">
        <f t="shared" si="24"/>
        <v>0.68421052631578949</v>
      </c>
      <c r="H319" s="453"/>
      <c r="I319" s="454">
        <v>0.04</v>
      </c>
      <c r="J319" s="455"/>
      <c r="K319" s="452">
        <f t="shared" si="25"/>
        <v>5.2631578947368418E-2</v>
      </c>
      <c r="L319" s="453"/>
      <c r="M319" s="454">
        <v>0.24</v>
      </c>
      <c r="N319" s="455"/>
      <c r="O319" s="53"/>
      <c r="P319" s="99"/>
      <c r="R319" s="95"/>
      <c r="S319" s="95"/>
      <c r="T319" s="95"/>
      <c r="U319" s="95"/>
    </row>
    <row r="320" spans="1:25" ht="13.15" customHeight="1">
      <c r="A320" s="456"/>
      <c r="B320" s="457" t="s">
        <v>3</v>
      </c>
      <c r="C320" s="370">
        <f t="shared" si="23"/>
        <v>0.88888888888888884</v>
      </c>
      <c r="D320" s="326">
        <v>0.89800000000000002</v>
      </c>
      <c r="E320" s="327">
        <v>1</v>
      </c>
      <c r="F320" s="328">
        <f>D320-E320</f>
        <v>-0.10199999999999998</v>
      </c>
      <c r="G320" s="452">
        <f t="shared" si="24"/>
        <v>0.16666666666666666</v>
      </c>
      <c r="H320" s="453">
        <v>7.2999999999999995E-2</v>
      </c>
      <c r="I320" s="454">
        <v>2.9411764705882356E-2</v>
      </c>
      <c r="J320" s="455">
        <f>H320-I320</f>
        <v>4.3588235294117636E-2</v>
      </c>
      <c r="K320" s="452">
        <f t="shared" si="25"/>
        <v>0.22222222222222221</v>
      </c>
      <c r="L320" s="453">
        <v>0.51800000000000002</v>
      </c>
      <c r="M320" s="454">
        <v>0.14705882352941177</v>
      </c>
      <c r="N320" s="455">
        <f>L320-M320</f>
        <v>0.37094117647058822</v>
      </c>
      <c r="O320" s="53"/>
      <c r="P320" s="99"/>
      <c r="R320" s="95"/>
      <c r="S320" s="95"/>
      <c r="T320" s="95"/>
      <c r="U320" s="95"/>
    </row>
    <row r="321" spans="1:25" ht="13.15" customHeight="1">
      <c r="A321" s="456"/>
      <c r="B321" s="457" t="s">
        <v>165</v>
      </c>
      <c r="C321" s="370">
        <f t="shared" si="23"/>
        <v>0.69230769230769229</v>
      </c>
      <c r="D321" s="326">
        <v>0.72699999999999998</v>
      </c>
      <c r="E321" s="327">
        <v>0.57894736842105265</v>
      </c>
      <c r="F321" s="328">
        <f>D321-E321</f>
        <v>0.14805263157894732</v>
      </c>
      <c r="G321" s="452">
        <f t="shared" si="24"/>
        <v>1</v>
      </c>
      <c r="H321" s="453">
        <v>9.0999999999999998E-2</v>
      </c>
      <c r="I321" s="454">
        <v>0.97368421052631571</v>
      </c>
      <c r="J321" s="455">
        <f>H321-I321</f>
        <v>-0.88268421052631574</v>
      </c>
      <c r="K321" s="452">
        <f t="shared" si="25"/>
        <v>0.15384615384615385</v>
      </c>
      <c r="L321" s="453">
        <v>0.182</v>
      </c>
      <c r="M321" s="454">
        <v>1.3157894736842106E-2</v>
      </c>
      <c r="N321" s="455">
        <f>L321-M321</f>
        <v>0.16884210526315788</v>
      </c>
      <c r="T321" s="95"/>
      <c r="U321" s="95"/>
      <c r="V321" s="95"/>
      <c r="X321" s="95"/>
      <c r="Y321" s="95"/>
    </row>
    <row r="322" spans="1:25" ht="13.15" customHeight="1">
      <c r="A322" s="442"/>
      <c r="B322" s="458"/>
      <c r="C322" s="370"/>
      <c r="D322" s="326"/>
      <c r="E322" s="327"/>
      <c r="F322" s="328"/>
      <c r="G322" s="459"/>
      <c r="H322" s="453"/>
      <c r="I322" s="454"/>
      <c r="J322" s="455"/>
      <c r="K322" s="459"/>
      <c r="L322" s="453"/>
      <c r="M322" s="454"/>
      <c r="N322" s="455"/>
      <c r="O322" s="53"/>
      <c r="P322" s="99"/>
      <c r="R322" s="95"/>
      <c r="S322" s="95"/>
      <c r="T322" s="95"/>
      <c r="U322" s="95"/>
    </row>
    <row r="323" spans="1:25" ht="13.15" customHeight="1">
      <c r="A323" s="460"/>
      <c r="B323" s="461" t="s">
        <v>22</v>
      </c>
      <c r="C323" s="373">
        <f>D38</f>
        <v>0.85973763874873865</v>
      </c>
      <c r="D323" s="374">
        <v>0.78200000000000003</v>
      </c>
      <c r="E323" s="375">
        <v>0.73858921161825719</v>
      </c>
      <c r="F323" s="338">
        <f>D323-E323</f>
        <v>4.3410788381742837E-2</v>
      </c>
      <c r="G323" s="452">
        <f>G38</f>
        <v>0.20787083753784055</v>
      </c>
      <c r="H323" s="453">
        <v>0.18099999999999999</v>
      </c>
      <c r="I323" s="462">
        <v>0.21991701244813278</v>
      </c>
      <c r="J323" s="463">
        <f>H323-I323</f>
        <v>-3.8917012448132782E-2</v>
      </c>
      <c r="K323" s="452">
        <f>J38</f>
        <v>0.45509586276488395</v>
      </c>
      <c r="L323" s="453">
        <v>0.433</v>
      </c>
      <c r="M323" s="462">
        <v>0.38035961272475793</v>
      </c>
      <c r="N323" s="463">
        <f>L323-M323</f>
        <v>5.2640387275242062E-2</v>
      </c>
      <c r="O323" s="53"/>
      <c r="P323" s="118"/>
      <c r="R323" s="95"/>
      <c r="S323" s="95"/>
      <c r="T323" s="95"/>
      <c r="U323" s="95"/>
    </row>
    <row r="324" spans="1:25">
      <c r="L324" s="99"/>
      <c r="M324" s="99"/>
      <c r="O324" s="95"/>
      <c r="P324" s="95"/>
      <c r="Q324" s="95"/>
      <c r="R324" s="95"/>
    </row>
    <row r="325" spans="1:25">
      <c r="L325" s="99"/>
      <c r="M325" s="99"/>
    </row>
    <row r="326" spans="1:25">
      <c r="L326" s="99"/>
      <c r="M326" s="99"/>
    </row>
    <row r="327" spans="1:25">
      <c r="L327" s="99"/>
      <c r="M327" s="99"/>
    </row>
    <row r="328" spans="1:25">
      <c r="L328" s="99"/>
      <c r="M328" s="99"/>
      <c r="N328" s="99"/>
    </row>
    <row r="329" spans="1:25">
      <c r="B329" s="6"/>
      <c r="C329" s="6"/>
      <c r="D329" s="6"/>
      <c r="L329" s="99"/>
      <c r="M329" s="99"/>
      <c r="N329" s="99"/>
    </row>
    <row r="330" spans="1:25">
      <c r="L330" s="99"/>
      <c r="M330" s="99"/>
      <c r="N330" s="99"/>
    </row>
    <row r="331" spans="1:25">
      <c r="L331" s="99"/>
      <c r="M331" s="99"/>
      <c r="N331" s="99"/>
    </row>
    <row r="332" spans="1:25">
      <c r="L332" s="99"/>
      <c r="M332" s="99"/>
      <c r="N332" s="99"/>
    </row>
    <row r="333" spans="1:25">
      <c r="L333" s="99"/>
      <c r="M333" s="99"/>
      <c r="N333" s="99"/>
    </row>
    <row r="334" spans="1:25">
      <c r="L334" s="99"/>
      <c r="M334" s="99"/>
      <c r="N334" s="99"/>
    </row>
    <row r="335" spans="1:25">
      <c r="L335" s="99"/>
      <c r="M335" s="99"/>
      <c r="N335" s="99"/>
    </row>
    <row r="336" spans="1:25">
      <c r="L336" s="99"/>
      <c r="M336" s="99"/>
      <c r="N336" s="99"/>
    </row>
    <row r="391" spans="4:4">
      <c r="D391" s="7"/>
    </row>
  </sheetData>
  <mergeCells count="28">
    <mergeCell ref="A41:B43"/>
    <mergeCell ref="C41:N41"/>
    <mergeCell ref="C42:E42"/>
    <mergeCell ref="F42:H42"/>
    <mergeCell ref="I42:K42"/>
    <mergeCell ref="C288:N288"/>
    <mergeCell ref="C216:F216"/>
    <mergeCell ref="L42:N42"/>
    <mergeCell ref="C289:N289"/>
    <mergeCell ref="C290:F290"/>
    <mergeCell ref="G290:J290"/>
    <mergeCell ref="K290:N290"/>
    <mergeCell ref="C253:E253"/>
    <mergeCell ref="C254:E254"/>
    <mergeCell ref="C215:F215"/>
    <mergeCell ref="C182:E182"/>
    <mergeCell ref="C183:E183"/>
    <mergeCell ref="C110:E110"/>
    <mergeCell ref="C111:E111"/>
    <mergeCell ref="C4:N4"/>
    <mergeCell ref="C71:F71"/>
    <mergeCell ref="C72:F72"/>
    <mergeCell ref="C143:F143"/>
    <mergeCell ref="C144:F144"/>
    <mergeCell ref="C5:E5"/>
    <mergeCell ref="F5:H5"/>
    <mergeCell ref="I5:K5"/>
    <mergeCell ref="L5:N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R438"/>
  <sheetViews>
    <sheetView zoomScale="60" zoomScaleNormal="60" workbookViewId="0">
      <selection activeCell="C7" sqref="C7"/>
    </sheetView>
  </sheetViews>
  <sheetFormatPr defaultColWidth="9.33203125" defaultRowHeight="12"/>
  <cols>
    <col min="1" max="1" width="9.6640625" style="1" bestFit="1" customWidth="1"/>
    <col min="2" max="2" width="16" style="1" bestFit="1" customWidth="1"/>
    <col min="3" max="4" width="9.33203125" style="1"/>
    <col min="5" max="5" width="19" style="1" customWidth="1"/>
    <col min="6" max="6" width="16.1640625" style="1" customWidth="1"/>
    <col min="7" max="7" width="9.33203125" style="1"/>
    <col min="8" max="8" width="14.1640625" style="1" customWidth="1"/>
    <col min="9" max="9" width="9.33203125" style="1"/>
    <col min="10" max="10" width="13.83203125" style="1" customWidth="1"/>
    <col min="11" max="11" width="19" style="1" customWidth="1"/>
    <col min="12" max="13" width="9.33203125" style="1"/>
    <col min="14" max="14" width="13.6640625" style="1" customWidth="1"/>
    <col min="15" max="16" width="9.33203125" style="1"/>
    <col min="17" max="17" width="14.5" style="1" customWidth="1"/>
    <col min="18" max="18" width="13.5" style="1" customWidth="1"/>
    <col min="19" max="19" width="10.6640625" style="1" customWidth="1"/>
    <col min="20" max="20" width="10.33203125" style="1" bestFit="1" customWidth="1"/>
    <col min="21" max="21" width="9.33203125" style="1"/>
    <col min="22" max="22" width="13.6640625" style="1" customWidth="1"/>
    <col min="23" max="16384" width="9.33203125" style="1"/>
  </cols>
  <sheetData>
    <row r="1" spans="1:41" ht="13.15" customHeight="1">
      <c r="A1" s="2" t="s">
        <v>126</v>
      </c>
    </row>
    <row r="2" spans="1:41" ht="13.15" customHeight="1">
      <c r="A2" s="2"/>
    </row>
    <row r="3" spans="1:41" ht="13.15" customHeight="1">
      <c r="A3" s="8" t="s">
        <v>56</v>
      </c>
    </row>
    <row r="4" spans="1:41" ht="13.15" customHeight="1">
      <c r="A4" s="249" t="s">
        <v>0</v>
      </c>
      <c r="B4" s="250" t="s">
        <v>0</v>
      </c>
      <c r="C4" s="651" t="s">
        <v>127</v>
      </c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651"/>
      <c r="T4" s="651"/>
    </row>
    <row r="5" spans="1:41" ht="22.9" customHeight="1">
      <c r="A5" s="251"/>
      <c r="B5" s="202"/>
      <c r="C5" s="652" t="s">
        <v>58</v>
      </c>
      <c r="D5" s="652"/>
      <c r="E5" s="652"/>
      <c r="F5" s="652" t="s">
        <v>128</v>
      </c>
      <c r="G5" s="652"/>
      <c r="H5" s="652"/>
      <c r="I5" s="652" t="s">
        <v>129</v>
      </c>
      <c r="J5" s="652"/>
      <c r="K5" s="652"/>
      <c r="L5" s="608" t="s">
        <v>130</v>
      </c>
      <c r="M5" s="608"/>
      <c r="N5" s="608"/>
      <c r="O5" s="608" t="s">
        <v>131</v>
      </c>
      <c r="P5" s="608"/>
      <c r="Q5" s="608"/>
      <c r="R5" s="608" t="s">
        <v>22</v>
      </c>
      <c r="S5" s="608"/>
      <c r="T5" s="608"/>
    </row>
    <row r="6" spans="1:41" ht="13.15" customHeight="1">
      <c r="A6" s="251"/>
      <c r="B6" s="202"/>
      <c r="C6" s="228" t="s">
        <v>60</v>
      </c>
      <c r="D6" s="228" t="s">
        <v>61</v>
      </c>
      <c r="E6" s="228" t="s">
        <v>62</v>
      </c>
      <c r="F6" s="228" t="s">
        <v>60</v>
      </c>
      <c r="G6" s="228" t="s">
        <v>61</v>
      </c>
      <c r="H6" s="228" t="s">
        <v>62</v>
      </c>
      <c r="I6" s="228" t="s">
        <v>60</v>
      </c>
      <c r="J6" s="228" t="s">
        <v>61</v>
      </c>
      <c r="K6" s="228" t="s">
        <v>62</v>
      </c>
      <c r="L6" s="228" t="s">
        <v>60</v>
      </c>
      <c r="M6" s="228" t="s">
        <v>61</v>
      </c>
      <c r="N6" s="228" t="s">
        <v>62</v>
      </c>
      <c r="O6" s="228" t="s">
        <v>60</v>
      </c>
      <c r="P6" s="228" t="s">
        <v>61</v>
      </c>
      <c r="Q6" s="228" t="s">
        <v>62</v>
      </c>
      <c r="R6" s="228" t="s">
        <v>60</v>
      </c>
      <c r="S6" s="228" t="s">
        <v>61</v>
      </c>
      <c r="T6" s="228" t="s">
        <v>62</v>
      </c>
    </row>
    <row r="7" spans="1:41" ht="13.15" customHeight="1">
      <c r="A7" s="252" t="s">
        <v>23</v>
      </c>
      <c r="B7" s="192" t="s">
        <v>1</v>
      </c>
      <c r="C7" s="230">
        <v>27</v>
      </c>
      <c r="D7" s="231">
        <f t="shared" ref="D7:D36" si="0">IF($R7=0,0,C7/$R7)</f>
        <v>0.84375</v>
      </c>
      <c r="E7" s="232">
        <f>C7/C$38</f>
        <v>5.7815845824411134E-2</v>
      </c>
      <c r="F7" s="230">
        <v>0</v>
      </c>
      <c r="G7" s="231">
        <f t="shared" ref="G7:G36" si="1">IF($R7=0,0,F7/$R7)</f>
        <v>0</v>
      </c>
      <c r="H7" s="233">
        <f t="shared" ref="H7:H38" si="2">F7/F$38</f>
        <v>0</v>
      </c>
      <c r="I7" s="234">
        <v>3</v>
      </c>
      <c r="J7" s="231">
        <f t="shared" ref="J7:J36" si="3">IF($R7=0,0,I7/$R7)</f>
        <v>9.375E-2</v>
      </c>
      <c r="K7" s="232">
        <f t="shared" ref="K7:K38" si="4">I7/I$38</f>
        <v>3.896103896103896E-2</v>
      </c>
      <c r="L7" s="230">
        <v>10</v>
      </c>
      <c r="M7" s="231">
        <f t="shared" ref="M7:M36" si="5">IF($R7=0,0,L7/$R7)</f>
        <v>0.3125</v>
      </c>
      <c r="N7" s="233">
        <f t="shared" ref="N7:N38" si="6">L7/L$38</f>
        <v>4.0816326530612242E-2</v>
      </c>
      <c r="O7" s="234">
        <v>31</v>
      </c>
      <c r="P7" s="231">
        <f t="shared" ref="P7:P36" si="7">IF($R7=0,0,O7/$R7)</f>
        <v>0.96875</v>
      </c>
      <c r="Q7" s="232">
        <f t="shared" ref="Q7:Q38" si="8">O7/O$38</f>
        <v>7.1264367816091953E-2</v>
      </c>
      <c r="R7" s="235">
        <v>32</v>
      </c>
      <c r="S7" s="231">
        <f t="shared" ref="S7:S38" si="9">IF($R7=0,0,R7/$R7)</f>
        <v>1</v>
      </c>
      <c r="T7" s="233">
        <f t="shared" ref="T7:T38" si="10">R7/R$38</f>
        <v>6.7796610169491525E-2</v>
      </c>
    </row>
    <row r="8" spans="1:41" ht="13.15" customHeight="1">
      <c r="A8" s="252"/>
      <c r="B8" s="192" t="s">
        <v>2</v>
      </c>
      <c r="C8" s="236">
        <v>26</v>
      </c>
      <c r="D8" s="237">
        <f t="shared" si="0"/>
        <v>1</v>
      </c>
      <c r="E8" s="238">
        <f t="shared" ref="E8:E38" si="11">C8/C$38</f>
        <v>5.5674518201284794E-2</v>
      </c>
      <c r="F8" s="236">
        <v>1</v>
      </c>
      <c r="G8" s="237">
        <f t="shared" si="1"/>
        <v>3.8461538461538464E-2</v>
      </c>
      <c r="H8" s="239">
        <f t="shared" si="2"/>
        <v>3.8461538461538464E-2</v>
      </c>
      <c r="I8" s="240">
        <v>3</v>
      </c>
      <c r="J8" s="237">
        <f t="shared" si="3"/>
        <v>0.11538461538461539</v>
      </c>
      <c r="K8" s="238">
        <f t="shared" si="4"/>
        <v>3.896103896103896E-2</v>
      </c>
      <c r="L8" s="236">
        <v>17</v>
      </c>
      <c r="M8" s="237">
        <f t="shared" si="5"/>
        <v>0.65384615384615385</v>
      </c>
      <c r="N8" s="239">
        <f t="shared" si="6"/>
        <v>6.9387755102040816E-2</v>
      </c>
      <c r="O8" s="240">
        <v>26</v>
      </c>
      <c r="P8" s="237">
        <f t="shared" si="7"/>
        <v>1</v>
      </c>
      <c r="Q8" s="238">
        <f t="shared" si="8"/>
        <v>5.9770114942528735E-2</v>
      </c>
      <c r="R8" s="241">
        <v>26</v>
      </c>
      <c r="S8" s="237">
        <f t="shared" si="9"/>
        <v>1</v>
      </c>
      <c r="T8" s="239">
        <f t="shared" si="10"/>
        <v>5.5084745762711863E-2</v>
      </c>
      <c r="Y8" s="95"/>
      <c r="Z8" s="95"/>
      <c r="AB8" s="95"/>
      <c r="AC8" s="95"/>
      <c r="AE8" s="95"/>
      <c r="AF8" s="95"/>
      <c r="AH8" s="95"/>
      <c r="AI8" s="95"/>
      <c r="AK8" s="95"/>
      <c r="AL8" s="95"/>
      <c r="AN8" s="95"/>
      <c r="AO8" s="95"/>
    </row>
    <row r="9" spans="1:41" ht="13.15" customHeight="1">
      <c r="A9" s="252"/>
      <c r="B9" s="192" t="s">
        <v>45</v>
      </c>
      <c r="C9" s="236">
        <v>0</v>
      </c>
      <c r="D9" s="237">
        <f t="shared" si="0"/>
        <v>0</v>
      </c>
      <c r="E9" s="238">
        <f t="shared" si="11"/>
        <v>0</v>
      </c>
      <c r="F9" s="236">
        <v>0</v>
      </c>
      <c r="G9" s="237">
        <f t="shared" si="1"/>
        <v>0</v>
      </c>
      <c r="H9" s="239">
        <f t="shared" si="2"/>
        <v>0</v>
      </c>
      <c r="I9" s="240">
        <v>0</v>
      </c>
      <c r="J9" s="237">
        <f t="shared" si="3"/>
        <v>0</v>
      </c>
      <c r="K9" s="238">
        <f t="shared" si="4"/>
        <v>0</v>
      </c>
      <c r="L9" s="236">
        <v>0</v>
      </c>
      <c r="M9" s="237">
        <f t="shared" si="5"/>
        <v>0</v>
      </c>
      <c r="N9" s="239">
        <f t="shared" si="6"/>
        <v>0</v>
      </c>
      <c r="O9" s="240">
        <v>0</v>
      </c>
      <c r="P9" s="237">
        <f t="shared" si="7"/>
        <v>0</v>
      </c>
      <c r="Q9" s="238">
        <f t="shared" si="8"/>
        <v>0</v>
      </c>
      <c r="R9" s="241">
        <v>0</v>
      </c>
      <c r="S9" s="237">
        <f t="shared" si="9"/>
        <v>0</v>
      </c>
      <c r="T9" s="239">
        <f t="shared" si="10"/>
        <v>0</v>
      </c>
      <c r="Y9" s="95"/>
      <c r="Z9" s="95"/>
      <c r="AB9" s="95"/>
      <c r="AC9" s="95"/>
      <c r="AE9" s="95"/>
      <c r="AF9" s="95"/>
      <c r="AH9" s="95"/>
      <c r="AI9" s="95"/>
      <c r="AK9" s="95"/>
      <c r="AL9" s="95"/>
      <c r="AN9" s="95"/>
      <c r="AO9" s="95"/>
    </row>
    <row r="10" spans="1:41" ht="13.15" customHeight="1">
      <c r="A10" s="252"/>
      <c r="B10" s="192" t="s">
        <v>46</v>
      </c>
      <c r="C10" s="236">
        <v>2</v>
      </c>
      <c r="D10" s="237">
        <f t="shared" si="0"/>
        <v>1</v>
      </c>
      <c r="E10" s="238">
        <f t="shared" si="11"/>
        <v>4.2826552462526769E-3</v>
      </c>
      <c r="F10" s="236">
        <v>0</v>
      </c>
      <c r="G10" s="237">
        <f t="shared" si="1"/>
        <v>0</v>
      </c>
      <c r="H10" s="239">
        <f t="shared" si="2"/>
        <v>0</v>
      </c>
      <c r="I10" s="240">
        <v>0</v>
      </c>
      <c r="J10" s="237">
        <f t="shared" si="3"/>
        <v>0</v>
      </c>
      <c r="K10" s="238">
        <f t="shared" si="4"/>
        <v>0</v>
      </c>
      <c r="L10" s="236">
        <v>0</v>
      </c>
      <c r="M10" s="237">
        <f t="shared" si="5"/>
        <v>0</v>
      </c>
      <c r="N10" s="239">
        <f t="shared" si="6"/>
        <v>0</v>
      </c>
      <c r="O10" s="240">
        <v>2</v>
      </c>
      <c r="P10" s="237">
        <f t="shared" si="7"/>
        <v>1</v>
      </c>
      <c r="Q10" s="238">
        <f t="shared" si="8"/>
        <v>4.5977011494252873E-3</v>
      </c>
      <c r="R10" s="241">
        <v>2</v>
      </c>
      <c r="S10" s="237">
        <f t="shared" si="9"/>
        <v>1</v>
      </c>
      <c r="T10" s="239">
        <f t="shared" si="10"/>
        <v>4.2372881355932203E-3</v>
      </c>
      <c r="Y10" s="95"/>
      <c r="Z10" s="95"/>
      <c r="AB10" s="95"/>
      <c r="AC10" s="95"/>
      <c r="AE10" s="95"/>
      <c r="AF10" s="95"/>
      <c r="AH10" s="95"/>
      <c r="AI10" s="95"/>
      <c r="AK10" s="95"/>
      <c r="AL10" s="95"/>
      <c r="AN10" s="95"/>
      <c r="AO10" s="95"/>
    </row>
    <row r="11" spans="1:41" ht="13.15" customHeight="1">
      <c r="A11" s="252"/>
      <c r="B11" s="192" t="s">
        <v>12</v>
      </c>
      <c r="C11" s="236">
        <v>5</v>
      </c>
      <c r="D11" s="237">
        <f t="shared" si="0"/>
        <v>1</v>
      </c>
      <c r="E11" s="238">
        <f t="shared" si="11"/>
        <v>1.0706638115631691E-2</v>
      </c>
      <c r="F11" s="236">
        <v>0</v>
      </c>
      <c r="G11" s="237">
        <f t="shared" si="1"/>
        <v>0</v>
      </c>
      <c r="H11" s="239">
        <f t="shared" si="2"/>
        <v>0</v>
      </c>
      <c r="I11" s="240">
        <v>0</v>
      </c>
      <c r="J11" s="237">
        <f t="shared" si="3"/>
        <v>0</v>
      </c>
      <c r="K11" s="238">
        <f t="shared" si="4"/>
        <v>0</v>
      </c>
      <c r="L11" s="236">
        <v>1</v>
      </c>
      <c r="M11" s="237">
        <f t="shared" si="5"/>
        <v>0.2</v>
      </c>
      <c r="N11" s="239">
        <f t="shared" si="6"/>
        <v>4.0816326530612249E-3</v>
      </c>
      <c r="O11" s="240">
        <v>4</v>
      </c>
      <c r="P11" s="237">
        <f t="shared" si="7"/>
        <v>0.8</v>
      </c>
      <c r="Q11" s="238">
        <f t="shared" si="8"/>
        <v>9.1954022988505746E-3</v>
      </c>
      <c r="R11" s="241">
        <v>5</v>
      </c>
      <c r="S11" s="237">
        <f t="shared" si="9"/>
        <v>1</v>
      </c>
      <c r="T11" s="239">
        <f t="shared" si="10"/>
        <v>1.059322033898305E-2</v>
      </c>
      <c r="Y11" s="95"/>
      <c r="Z11" s="95"/>
      <c r="AB11" s="95"/>
      <c r="AC11" s="95"/>
      <c r="AE11" s="95"/>
      <c r="AF11" s="95"/>
      <c r="AH11" s="95"/>
      <c r="AI11" s="95"/>
      <c r="AK11" s="95"/>
      <c r="AL11" s="95"/>
      <c r="AN11" s="95"/>
      <c r="AO11" s="95"/>
    </row>
    <row r="12" spans="1:41" ht="13.15" customHeight="1">
      <c r="A12" s="252"/>
      <c r="B12" s="192" t="s">
        <v>4</v>
      </c>
      <c r="C12" s="236">
        <v>25</v>
      </c>
      <c r="D12" s="237">
        <f t="shared" si="0"/>
        <v>1</v>
      </c>
      <c r="E12" s="238">
        <f t="shared" si="11"/>
        <v>5.353319057815846E-2</v>
      </c>
      <c r="F12" s="236">
        <v>3</v>
      </c>
      <c r="G12" s="237">
        <f t="shared" si="1"/>
        <v>0.12</v>
      </c>
      <c r="H12" s="239">
        <f t="shared" si="2"/>
        <v>0.11538461538461539</v>
      </c>
      <c r="I12" s="240">
        <v>1</v>
      </c>
      <c r="J12" s="237">
        <f t="shared" si="3"/>
        <v>0.04</v>
      </c>
      <c r="K12" s="238">
        <f t="shared" si="4"/>
        <v>1.2987012987012988E-2</v>
      </c>
      <c r="L12" s="236">
        <v>14</v>
      </c>
      <c r="M12" s="237">
        <f t="shared" si="5"/>
        <v>0.56000000000000005</v>
      </c>
      <c r="N12" s="239">
        <f t="shared" si="6"/>
        <v>5.7142857142857141E-2</v>
      </c>
      <c r="O12" s="240">
        <v>23</v>
      </c>
      <c r="P12" s="237">
        <f t="shared" si="7"/>
        <v>0.92</v>
      </c>
      <c r="Q12" s="238">
        <f t="shared" si="8"/>
        <v>5.2873563218390804E-2</v>
      </c>
      <c r="R12" s="241">
        <v>25</v>
      </c>
      <c r="S12" s="237">
        <f t="shared" si="9"/>
        <v>1</v>
      </c>
      <c r="T12" s="239">
        <f t="shared" si="10"/>
        <v>5.2966101694915252E-2</v>
      </c>
      <c r="Y12" s="95"/>
      <c r="Z12" s="95"/>
      <c r="AB12" s="95"/>
      <c r="AC12" s="95"/>
      <c r="AE12" s="95"/>
      <c r="AF12" s="95"/>
      <c r="AH12" s="95"/>
      <c r="AI12" s="95"/>
      <c r="AK12" s="95"/>
      <c r="AL12" s="95"/>
      <c r="AN12" s="95"/>
      <c r="AO12" s="95"/>
    </row>
    <row r="13" spans="1:41" ht="13.15" customHeight="1">
      <c r="A13" s="252"/>
      <c r="B13" s="192" t="s">
        <v>6</v>
      </c>
      <c r="C13" s="236">
        <v>7</v>
      </c>
      <c r="D13" s="237">
        <f t="shared" si="0"/>
        <v>1</v>
      </c>
      <c r="E13" s="238">
        <f t="shared" si="11"/>
        <v>1.4989293361884369E-2</v>
      </c>
      <c r="F13" s="236">
        <v>0</v>
      </c>
      <c r="G13" s="237">
        <f t="shared" si="1"/>
        <v>0</v>
      </c>
      <c r="H13" s="239">
        <f t="shared" si="2"/>
        <v>0</v>
      </c>
      <c r="I13" s="240">
        <v>2</v>
      </c>
      <c r="J13" s="237">
        <f t="shared" si="3"/>
        <v>0.2857142857142857</v>
      </c>
      <c r="K13" s="238">
        <f t="shared" si="4"/>
        <v>2.5974025974025976E-2</v>
      </c>
      <c r="L13" s="236">
        <v>5</v>
      </c>
      <c r="M13" s="237">
        <f t="shared" si="5"/>
        <v>0.7142857142857143</v>
      </c>
      <c r="N13" s="239">
        <f t="shared" si="6"/>
        <v>2.0408163265306121E-2</v>
      </c>
      <c r="O13" s="240">
        <v>7</v>
      </c>
      <c r="P13" s="237">
        <f t="shared" si="7"/>
        <v>1</v>
      </c>
      <c r="Q13" s="238">
        <f t="shared" si="8"/>
        <v>1.6091954022988506E-2</v>
      </c>
      <c r="R13" s="241">
        <v>7</v>
      </c>
      <c r="S13" s="237">
        <f t="shared" si="9"/>
        <v>1</v>
      </c>
      <c r="T13" s="239">
        <f t="shared" si="10"/>
        <v>1.4830508474576272E-2</v>
      </c>
      <c r="Y13" s="95"/>
      <c r="Z13" s="95"/>
      <c r="AB13" s="95"/>
      <c r="AC13" s="95"/>
      <c r="AE13" s="95"/>
      <c r="AF13" s="95"/>
      <c r="AH13" s="95"/>
      <c r="AI13" s="95"/>
      <c r="AK13" s="95"/>
      <c r="AL13" s="95"/>
      <c r="AN13" s="95"/>
      <c r="AO13" s="95"/>
    </row>
    <row r="14" spans="1:41" ht="13.15" customHeight="1">
      <c r="A14" s="252"/>
      <c r="B14" s="192" t="s">
        <v>8</v>
      </c>
      <c r="C14" s="236">
        <v>2</v>
      </c>
      <c r="D14" s="237">
        <f t="shared" si="0"/>
        <v>1</v>
      </c>
      <c r="E14" s="238">
        <f t="shared" si="11"/>
        <v>4.2826552462526769E-3</v>
      </c>
      <c r="F14" s="236">
        <v>0</v>
      </c>
      <c r="G14" s="237">
        <f t="shared" si="1"/>
        <v>0</v>
      </c>
      <c r="H14" s="239">
        <f t="shared" si="2"/>
        <v>0</v>
      </c>
      <c r="I14" s="240">
        <v>2</v>
      </c>
      <c r="J14" s="237">
        <f t="shared" si="3"/>
        <v>1</v>
      </c>
      <c r="K14" s="238">
        <f t="shared" si="4"/>
        <v>2.5974025974025976E-2</v>
      </c>
      <c r="L14" s="236">
        <v>0</v>
      </c>
      <c r="M14" s="237">
        <f t="shared" si="5"/>
        <v>0</v>
      </c>
      <c r="N14" s="239">
        <f t="shared" si="6"/>
        <v>0</v>
      </c>
      <c r="O14" s="240">
        <v>2</v>
      </c>
      <c r="P14" s="237">
        <f t="shared" si="7"/>
        <v>1</v>
      </c>
      <c r="Q14" s="238">
        <f t="shared" si="8"/>
        <v>4.5977011494252873E-3</v>
      </c>
      <c r="R14" s="241">
        <v>2</v>
      </c>
      <c r="S14" s="237">
        <f t="shared" si="9"/>
        <v>1</v>
      </c>
      <c r="T14" s="239">
        <f t="shared" si="10"/>
        <v>4.2372881355932203E-3</v>
      </c>
      <c r="Y14" s="95"/>
      <c r="Z14" s="95"/>
      <c r="AB14" s="95"/>
      <c r="AC14" s="95"/>
      <c r="AE14" s="95"/>
      <c r="AF14" s="95"/>
      <c r="AH14" s="95"/>
      <c r="AI14" s="95"/>
      <c r="AK14" s="95"/>
      <c r="AL14" s="95"/>
      <c r="AN14" s="95"/>
      <c r="AO14" s="95"/>
    </row>
    <row r="15" spans="1:41" ht="13.15" customHeight="1">
      <c r="A15" s="252"/>
      <c r="B15" s="192" t="s">
        <v>9</v>
      </c>
      <c r="C15" s="236">
        <v>21</v>
      </c>
      <c r="D15" s="237">
        <f t="shared" si="0"/>
        <v>1</v>
      </c>
      <c r="E15" s="238">
        <f t="shared" si="11"/>
        <v>4.4967880085653104E-2</v>
      </c>
      <c r="F15" s="236">
        <v>1</v>
      </c>
      <c r="G15" s="237">
        <f t="shared" si="1"/>
        <v>4.7619047619047616E-2</v>
      </c>
      <c r="H15" s="239">
        <f t="shared" si="2"/>
        <v>3.8461538461538464E-2</v>
      </c>
      <c r="I15" s="240">
        <v>5</v>
      </c>
      <c r="J15" s="237">
        <f t="shared" si="3"/>
        <v>0.23809523809523808</v>
      </c>
      <c r="K15" s="238">
        <f t="shared" si="4"/>
        <v>6.4935064935064929E-2</v>
      </c>
      <c r="L15" s="236">
        <v>3</v>
      </c>
      <c r="M15" s="237">
        <f t="shared" si="5"/>
        <v>0.14285714285714285</v>
      </c>
      <c r="N15" s="239">
        <f t="shared" si="6"/>
        <v>1.2244897959183673E-2</v>
      </c>
      <c r="O15" s="240">
        <v>18</v>
      </c>
      <c r="P15" s="237">
        <f t="shared" si="7"/>
        <v>0.8571428571428571</v>
      </c>
      <c r="Q15" s="238">
        <f t="shared" si="8"/>
        <v>4.1379310344827586E-2</v>
      </c>
      <c r="R15" s="241">
        <v>21</v>
      </c>
      <c r="S15" s="237">
        <f t="shared" si="9"/>
        <v>1</v>
      </c>
      <c r="T15" s="239">
        <f t="shared" si="10"/>
        <v>4.4491525423728813E-2</v>
      </c>
      <c r="Y15" s="95"/>
      <c r="Z15" s="95"/>
      <c r="AB15" s="95"/>
      <c r="AC15" s="95"/>
      <c r="AE15" s="95"/>
      <c r="AF15" s="95"/>
      <c r="AH15" s="95"/>
      <c r="AI15" s="95"/>
      <c r="AK15" s="95"/>
      <c r="AL15" s="95"/>
      <c r="AN15" s="95"/>
      <c r="AO15" s="95"/>
    </row>
    <row r="16" spans="1:41" ht="13.15" customHeight="1">
      <c r="A16" s="252"/>
      <c r="B16" s="192" t="s">
        <v>10</v>
      </c>
      <c r="C16" s="236">
        <v>10</v>
      </c>
      <c r="D16" s="237">
        <f t="shared" si="0"/>
        <v>1</v>
      </c>
      <c r="E16" s="238">
        <f t="shared" si="11"/>
        <v>2.1413276231263382E-2</v>
      </c>
      <c r="F16" s="236">
        <v>0</v>
      </c>
      <c r="G16" s="237">
        <f t="shared" si="1"/>
        <v>0</v>
      </c>
      <c r="H16" s="239">
        <f t="shared" si="2"/>
        <v>0</v>
      </c>
      <c r="I16" s="240">
        <v>0</v>
      </c>
      <c r="J16" s="237">
        <f t="shared" si="3"/>
        <v>0</v>
      </c>
      <c r="K16" s="238">
        <f t="shared" si="4"/>
        <v>0</v>
      </c>
      <c r="L16" s="236">
        <v>1</v>
      </c>
      <c r="M16" s="237">
        <f t="shared" si="5"/>
        <v>0.1</v>
      </c>
      <c r="N16" s="239">
        <f t="shared" si="6"/>
        <v>4.0816326530612249E-3</v>
      </c>
      <c r="O16" s="240">
        <v>10</v>
      </c>
      <c r="P16" s="237">
        <f t="shared" si="7"/>
        <v>1</v>
      </c>
      <c r="Q16" s="238">
        <f t="shared" si="8"/>
        <v>2.2988505747126436E-2</v>
      </c>
      <c r="R16" s="241">
        <v>10</v>
      </c>
      <c r="S16" s="237">
        <f t="shared" si="9"/>
        <v>1</v>
      </c>
      <c r="T16" s="239">
        <f t="shared" si="10"/>
        <v>2.1186440677966101E-2</v>
      </c>
      <c r="Y16" s="95"/>
      <c r="Z16" s="95"/>
      <c r="AB16" s="95"/>
      <c r="AC16" s="95"/>
      <c r="AE16" s="95"/>
      <c r="AF16" s="95"/>
      <c r="AH16" s="95"/>
      <c r="AI16" s="95"/>
      <c r="AK16" s="95"/>
      <c r="AL16" s="95"/>
      <c r="AN16" s="95"/>
      <c r="AO16" s="95"/>
    </row>
    <row r="17" spans="1:41" ht="13.15" customHeight="1">
      <c r="A17" s="252"/>
      <c r="B17" s="192" t="s">
        <v>47</v>
      </c>
      <c r="C17" s="236">
        <v>0</v>
      </c>
      <c r="D17" s="237">
        <f t="shared" si="0"/>
        <v>0</v>
      </c>
      <c r="E17" s="238">
        <f t="shared" si="11"/>
        <v>0</v>
      </c>
      <c r="F17" s="236">
        <v>0</v>
      </c>
      <c r="G17" s="237">
        <f t="shared" si="1"/>
        <v>0</v>
      </c>
      <c r="H17" s="239">
        <f t="shared" si="2"/>
        <v>0</v>
      </c>
      <c r="I17" s="240">
        <v>0</v>
      </c>
      <c r="J17" s="237">
        <f t="shared" si="3"/>
        <v>0</v>
      </c>
      <c r="K17" s="238">
        <f t="shared" si="4"/>
        <v>0</v>
      </c>
      <c r="L17" s="236">
        <v>0</v>
      </c>
      <c r="M17" s="237">
        <f t="shared" si="5"/>
        <v>0</v>
      </c>
      <c r="N17" s="239">
        <f t="shared" si="6"/>
        <v>0</v>
      </c>
      <c r="O17" s="240">
        <v>0</v>
      </c>
      <c r="P17" s="237">
        <f t="shared" si="7"/>
        <v>0</v>
      </c>
      <c r="Q17" s="238">
        <f t="shared" si="8"/>
        <v>0</v>
      </c>
      <c r="R17" s="241">
        <v>0</v>
      </c>
      <c r="S17" s="237">
        <f t="shared" si="9"/>
        <v>0</v>
      </c>
      <c r="T17" s="239">
        <f t="shared" si="10"/>
        <v>0</v>
      </c>
      <c r="Y17" s="95"/>
      <c r="Z17" s="95"/>
      <c r="AB17" s="95"/>
      <c r="AC17" s="95"/>
      <c r="AE17" s="95"/>
      <c r="AF17" s="95"/>
      <c r="AH17" s="95"/>
      <c r="AI17" s="95"/>
      <c r="AK17" s="95"/>
      <c r="AL17" s="95"/>
      <c r="AN17" s="95"/>
      <c r="AO17" s="95"/>
    </row>
    <row r="18" spans="1:41" ht="13.15" customHeight="1">
      <c r="A18" s="252"/>
      <c r="B18" s="192" t="s">
        <v>5</v>
      </c>
      <c r="C18" s="236">
        <v>84</v>
      </c>
      <c r="D18" s="237">
        <f t="shared" si="0"/>
        <v>1</v>
      </c>
      <c r="E18" s="238">
        <f t="shared" si="11"/>
        <v>0.17987152034261242</v>
      </c>
      <c r="F18" s="236">
        <v>1</v>
      </c>
      <c r="G18" s="237">
        <f t="shared" si="1"/>
        <v>1.1904761904761904E-2</v>
      </c>
      <c r="H18" s="239">
        <f t="shared" si="2"/>
        <v>3.8461538461538464E-2</v>
      </c>
      <c r="I18" s="240">
        <v>16</v>
      </c>
      <c r="J18" s="237">
        <f t="shared" si="3"/>
        <v>0.19047619047619047</v>
      </c>
      <c r="K18" s="238">
        <f t="shared" si="4"/>
        <v>0.20779220779220781</v>
      </c>
      <c r="L18" s="236">
        <v>38</v>
      </c>
      <c r="M18" s="237">
        <f t="shared" si="5"/>
        <v>0.45238095238095238</v>
      </c>
      <c r="N18" s="239">
        <f t="shared" si="6"/>
        <v>0.15510204081632653</v>
      </c>
      <c r="O18" s="240">
        <v>84</v>
      </c>
      <c r="P18" s="237">
        <f t="shared" si="7"/>
        <v>1</v>
      </c>
      <c r="Q18" s="238">
        <f t="shared" si="8"/>
        <v>0.19310344827586207</v>
      </c>
      <c r="R18" s="241">
        <v>84</v>
      </c>
      <c r="S18" s="237">
        <f t="shared" si="9"/>
        <v>1</v>
      </c>
      <c r="T18" s="239">
        <f t="shared" si="10"/>
        <v>0.17796610169491525</v>
      </c>
      <c r="Y18" s="95"/>
      <c r="Z18" s="95"/>
      <c r="AB18" s="95"/>
      <c r="AC18" s="95"/>
      <c r="AE18" s="95"/>
      <c r="AF18" s="95"/>
      <c r="AH18" s="95"/>
      <c r="AI18" s="95"/>
      <c r="AK18" s="95"/>
      <c r="AL18" s="95"/>
      <c r="AN18" s="95"/>
      <c r="AO18" s="95"/>
    </row>
    <row r="19" spans="1:41" ht="13.15" customHeight="1">
      <c r="A19" s="252"/>
      <c r="B19" s="192" t="s">
        <v>11</v>
      </c>
      <c r="C19" s="236">
        <v>4</v>
      </c>
      <c r="D19" s="237">
        <f t="shared" si="0"/>
        <v>1</v>
      </c>
      <c r="E19" s="238">
        <f t="shared" si="11"/>
        <v>8.5653104925053538E-3</v>
      </c>
      <c r="F19" s="236">
        <v>0</v>
      </c>
      <c r="G19" s="237">
        <f t="shared" si="1"/>
        <v>0</v>
      </c>
      <c r="H19" s="239">
        <f t="shared" si="2"/>
        <v>0</v>
      </c>
      <c r="I19" s="240">
        <v>0</v>
      </c>
      <c r="J19" s="237">
        <f t="shared" si="3"/>
        <v>0</v>
      </c>
      <c r="K19" s="238">
        <f t="shared" si="4"/>
        <v>0</v>
      </c>
      <c r="L19" s="236">
        <v>2</v>
      </c>
      <c r="M19" s="237">
        <f t="shared" si="5"/>
        <v>0.5</v>
      </c>
      <c r="N19" s="239">
        <f t="shared" si="6"/>
        <v>8.1632653061224497E-3</v>
      </c>
      <c r="O19" s="240">
        <v>2</v>
      </c>
      <c r="P19" s="237">
        <f t="shared" si="7"/>
        <v>0.5</v>
      </c>
      <c r="Q19" s="238">
        <f t="shared" si="8"/>
        <v>4.5977011494252873E-3</v>
      </c>
      <c r="R19" s="241">
        <v>4</v>
      </c>
      <c r="S19" s="237">
        <f t="shared" si="9"/>
        <v>1</v>
      </c>
      <c r="T19" s="239">
        <f t="shared" si="10"/>
        <v>8.4745762711864406E-3</v>
      </c>
      <c r="Y19" s="95"/>
      <c r="Z19" s="95"/>
      <c r="AB19" s="95"/>
      <c r="AC19" s="95"/>
      <c r="AE19" s="95"/>
      <c r="AF19" s="95"/>
      <c r="AH19" s="95"/>
      <c r="AI19" s="95"/>
      <c r="AK19" s="95"/>
      <c r="AL19" s="95"/>
      <c r="AN19" s="95"/>
      <c r="AO19" s="95"/>
    </row>
    <row r="20" spans="1:41" ht="13.15" customHeight="1">
      <c r="A20" s="252"/>
      <c r="B20" s="192" t="s">
        <v>13</v>
      </c>
      <c r="C20" s="236">
        <v>14</v>
      </c>
      <c r="D20" s="237">
        <f t="shared" si="0"/>
        <v>1</v>
      </c>
      <c r="E20" s="238">
        <f t="shared" si="11"/>
        <v>2.9978586723768737E-2</v>
      </c>
      <c r="F20" s="236">
        <v>2</v>
      </c>
      <c r="G20" s="237">
        <f t="shared" si="1"/>
        <v>0.14285714285714285</v>
      </c>
      <c r="H20" s="239">
        <f t="shared" si="2"/>
        <v>7.6923076923076927E-2</v>
      </c>
      <c r="I20" s="240">
        <v>0</v>
      </c>
      <c r="J20" s="237">
        <f t="shared" si="3"/>
        <v>0</v>
      </c>
      <c r="K20" s="238">
        <f t="shared" si="4"/>
        <v>0</v>
      </c>
      <c r="L20" s="236">
        <v>2</v>
      </c>
      <c r="M20" s="237">
        <f t="shared" si="5"/>
        <v>0.14285714285714285</v>
      </c>
      <c r="N20" s="239">
        <f t="shared" si="6"/>
        <v>8.1632653061224497E-3</v>
      </c>
      <c r="O20" s="240">
        <v>12</v>
      </c>
      <c r="P20" s="237">
        <f t="shared" si="7"/>
        <v>0.8571428571428571</v>
      </c>
      <c r="Q20" s="238">
        <f t="shared" si="8"/>
        <v>2.7586206896551724E-2</v>
      </c>
      <c r="R20" s="241">
        <v>14</v>
      </c>
      <c r="S20" s="237">
        <f t="shared" si="9"/>
        <v>1</v>
      </c>
      <c r="T20" s="239">
        <f t="shared" si="10"/>
        <v>2.9661016949152543E-2</v>
      </c>
      <c r="Y20" s="95"/>
      <c r="Z20" s="95"/>
      <c r="AB20" s="95"/>
      <c r="AC20" s="95"/>
      <c r="AE20" s="95"/>
      <c r="AF20" s="95"/>
      <c r="AH20" s="95"/>
      <c r="AI20" s="95"/>
      <c r="AK20" s="95"/>
      <c r="AL20" s="95"/>
      <c r="AN20" s="95"/>
      <c r="AO20" s="95"/>
    </row>
    <row r="21" spans="1:41" ht="13.15" customHeight="1">
      <c r="A21" s="252"/>
      <c r="B21" s="192" t="s">
        <v>14</v>
      </c>
      <c r="C21" s="236">
        <v>13</v>
      </c>
      <c r="D21" s="237">
        <f t="shared" si="0"/>
        <v>1</v>
      </c>
      <c r="E21" s="238">
        <f t="shared" si="11"/>
        <v>2.7837259100642397E-2</v>
      </c>
      <c r="F21" s="236">
        <v>0</v>
      </c>
      <c r="G21" s="237">
        <f t="shared" si="1"/>
        <v>0</v>
      </c>
      <c r="H21" s="239">
        <f t="shared" si="2"/>
        <v>0</v>
      </c>
      <c r="I21" s="240">
        <v>1</v>
      </c>
      <c r="J21" s="237">
        <f t="shared" si="3"/>
        <v>7.6923076923076927E-2</v>
      </c>
      <c r="K21" s="238">
        <f t="shared" si="4"/>
        <v>1.2987012987012988E-2</v>
      </c>
      <c r="L21" s="236">
        <v>1</v>
      </c>
      <c r="M21" s="237">
        <f t="shared" si="5"/>
        <v>7.6923076923076927E-2</v>
      </c>
      <c r="N21" s="239">
        <f t="shared" si="6"/>
        <v>4.0816326530612249E-3</v>
      </c>
      <c r="O21" s="240">
        <v>12</v>
      </c>
      <c r="P21" s="237">
        <f t="shared" si="7"/>
        <v>0.92307692307692313</v>
      </c>
      <c r="Q21" s="238">
        <f t="shared" si="8"/>
        <v>2.7586206896551724E-2</v>
      </c>
      <c r="R21" s="241">
        <v>13</v>
      </c>
      <c r="S21" s="237">
        <f t="shared" si="9"/>
        <v>1</v>
      </c>
      <c r="T21" s="239">
        <f t="shared" si="10"/>
        <v>2.7542372881355932E-2</v>
      </c>
      <c r="Y21" s="95"/>
      <c r="Z21" s="95"/>
      <c r="AB21" s="95"/>
      <c r="AC21" s="95"/>
      <c r="AE21" s="95"/>
      <c r="AF21" s="95"/>
      <c r="AH21" s="95"/>
      <c r="AI21" s="95"/>
      <c r="AK21" s="95"/>
      <c r="AL21" s="95"/>
      <c r="AN21" s="95"/>
      <c r="AO21" s="95"/>
    </row>
    <row r="22" spans="1:41" ht="13.15" customHeight="1">
      <c r="A22" s="252"/>
      <c r="B22" s="192" t="s">
        <v>15</v>
      </c>
      <c r="C22" s="236">
        <v>60</v>
      </c>
      <c r="D22" s="237">
        <f t="shared" si="0"/>
        <v>1</v>
      </c>
      <c r="E22" s="238">
        <f t="shared" si="11"/>
        <v>0.1284796573875803</v>
      </c>
      <c r="F22" s="236">
        <v>6</v>
      </c>
      <c r="G22" s="237">
        <f t="shared" si="1"/>
        <v>0.1</v>
      </c>
      <c r="H22" s="239">
        <f t="shared" si="2"/>
        <v>0.23076923076923078</v>
      </c>
      <c r="I22" s="240">
        <v>5</v>
      </c>
      <c r="J22" s="237">
        <f t="shared" si="3"/>
        <v>8.3333333333333329E-2</v>
      </c>
      <c r="K22" s="238">
        <f t="shared" si="4"/>
        <v>6.4935064935064929E-2</v>
      </c>
      <c r="L22" s="236">
        <v>34</v>
      </c>
      <c r="M22" s="237">
        <f t="shared" si="5"/>
        <v>0.56666666666666665</v>
      </c>
      <c r="N22" s="239">
        <f t="shared" si="6"/>
        <v>0.13877551020408163</v>
      </c>
      <c r="O22" s="240">
        <v>49</v>
      </c>
      <c r="P22" s="237">
        <f t="shared" si="7"/>
        <v>0.81666666666666665</v>
      </c>
      <c r="Q22" s="238">
        <f t="shared" si="8"/>
        <v>0.11264367816091954</v>
      </c>
      <c r="R22" s="241">
        <v>60</v>
      </c>
      <c r="S22" s="237">
        <f t="shared" si="9"/>
        <v>1</v>
      </c>
      <c r="T22" s="239">
        <f t="shared" si="10"/>
        <v>0.1271186440677966</v>
      </c>
      <c r="Y22" s="95"/>
      <c r="Z22" s="95"/>
      <c r="AB22" s="95"/>
      <c r="AC22" s="95"/>
      <c r="AE22" s="95"/>
      <c r="AF22" s="95"/>
      <c r="AH22" s="95"/>
      <c r="AI22" s="95"/>
      <c r="AK22" s="95"/>
      <c r="AL22" s="95"/>
      <c r="AN22" s="95"/>
      <c r="AO22" s="95"/>
    </row>
    <row r="23" spans="1:41" ht="13.15" customHeight="1">
      <c r="A23" s="252"/>
      <c r="B23" s="192" t="s">
        <v>48</v>
      </c>
      <c r="C23" s="236">
        <v>1</v>
      </c>
      <c r="D23" s="237">
        <f t="shared" si="0"/>
        <v>1</v>
      </c>
      <c r="E23" s="238">
        <f t="shared" si="11"/>
        <v>2.1413276231263384E-3</v>
      </c>
      <c r="F23" s="236">
        <v>1</v>
      </c>
      <c r="G23" s="237">
        <f t="shared" si="1"/>
        <v>1</v>
      </c>
      <c r="H23" s="239">
        <f t="shared" si="2"/>
        <v>3.8461538461538464E-2</v>
      </c>
      <c r="I23" s="240">
        <v>0</v>
      </c>
      <c r="J23" s="237">
        <f t="shared" si="3"/>
        <v>0</v>
      </c>
      <c r="K23" s="238">
        <f t="shared" si="4"/>
        <v>0</v>
      </c>
      <c r="L23" s="236">
        <v>0</v>
      </c>
      <c r="M23" s="237">
        <f t="shared" si="5"/>
        <v>0</v>
      </c>
      <c r="N23" s="239">
        <f t="shared" si="6"/>
        <v>0</v>
      </c>
      <c r="O23" s="240">
        <v>0</v>
      </c>
      <c r="P23" s="237">
        <f t="shared" si="7"/>
        <v>0</v>
      </c>
      <c r="Q23" s="238">
        <f t="shared" si="8"/>
        <v>0</v>
      </c>
      <c r="R23" s="241">
        <v>1</v>
      </c>
      <c r="S23" s="237">
        <f t="shared" si="9"/>
        <v>1</v>
      </c>
      <c r="T23" s="239">
        <f t="shared" si="10"/>
        <v>2.1186440677966102E-3</v>
      </c>
      <c r="Y23" s="95"/>
      <c r="Z23" s="95"/>
      <c r="AB23" s="95"/>
      <c r="AC23" s="95"/>
      <c r="AE23" s="95"/>
      <c r="AF23" s="95"/>
      <c r="AH23" s="95"/>
      <c r="AI23" s="95"/>
      <c r="AK23" s="95"/>
      <c r="AL23" s="95"/>
      <c r="AN23" s="95"/>
      <c r="AO23" s="95"/>
    </row>
    <row r="24" spans="1:41" ht="13.15" customHeight="1">
      <c r="A24" s="252"/>
      <c r="B24" s="192" t="s">
        <v>16</v>
      </c>
      <c r="C24" s="236">
        <v>0</v>
      </c>
      <c r="D24" s="237">
        <f t="shared" si="0"/>
        <v>0</v>
      </c>
      <c r="E24" s="238">
        <f t="shared" si="11"/>
        <v>0</v>
      </c>
      <c r="F24" s="236">
        <v>0</v>
      </c>
      <c r="G24" s="237">
        <f t="shared" si="1"/>
        <v>0</v>
      </c>
      <c r="H24" s="239">
        <f t="shared" si="2"/>
        <v>0</v>
      </c>
      <c r="I24" s="240">
        <v>0</v>
      </c>
      <c r="J24" s="237">
        <f t="shared" si="3"/>
        <v>0</v>
      </c>
      <c r="K24" s="238">
        <f t="shared" si="4"/>
        <v>0</v>
      </c>
      <c r="L24" s="236">
        <v>0</v>
      </c>
      <c r="M24" s="237">
        <f t="shared" si="5"/>
        <v>0</v>
      </c>
      <c r="N24" s="239">
        <f t="shared" si="6"/>
        <v>0</v>
      </c>
      <c r="O24" s="240">
        <v>0</v>
      </c>
      <c r="P24" s="237">
        <f t="shared" si="7"/>
        <v>0</v>
      </c>
      <c r="Q24" s="238">
        <f t="shared" si="8"/>
        <v>0</v>
      </c>
      <c r="R24" s="241">
        <v>0</v>
      </c>
      <c r="S24" s="237">
        <f t="shared" si="9"/>
        <v>0</v>
      </c>
      <c r="T24" s="239">
        <f t="shared" si="10"/>
        <v>0</v>
      </c>
      <c r="Y24" s="95"/>
      <c r="Z24" s="95"/>
      <c r="AB24" s="95"/>
      <c r="AC24" s="95"/>
      <c r="AE24" s="95"/>
      <c r="AF24" s="95"/>
      <c r="AH24" s="95"/>
      <c r="AI24" s="95"/>
      <c r="AK24" s="95"/>
      <c r="AL24" s="95"/>
      <c r="AN24" s="95"/>
      <c r="AO24" s="95"/>
    </row>
    <row r="25" spans="1:41" ht="13.15" customHeight="1">
      <c r="A25" s="252"/>
      <c r="B25" s="192" t="s">
        <v>21</v>
      </c>
      <c r="C25" s="236">
        <v>5</v>
      </c>
      <c r="D25" s="237">
        <f t="shared" si="0"/>
        <v>1</v>
      </c>
      <c r="E25" s="238">
        <f t="shared" si="11"/>
        <v>1.0706638115631691E-2</v>
      </c>
      <c r="F25" s="236">
        <v>0</v>
      </c>
      <c r="G25" s="237">
        <f t="shared" si="1"/>
        <v>0</v>
      </c>
      <c r="H25" s="239">
        <f t="shared" si="2"/>
        <v>0</v>
      </c>
      <c r="I25" s="240">
        <v>1</v>
      </c>
      <c r="J25" s="237">
        <f t="shared" si="3"/>
        <v>0.2</v>
      </c>
      <c r="K25" s="238">
        <f t="shared" si="4"/>
        <v>1.2987012987012988E-2</v>
      </c>
      <c r="L25" s="236">
        <v>1</v>
      </c>
      <c r="M25" s="237">
        <f t="shared" si="5"/>
        <v>0.2</v>
      </c>
      <c r="N25" s="239">
        <f t="shared" si="6"/>
        <v>4.0816326530612249E-3</v>
      </c>
      <c r="O25" s="240">
        <v>5</v>
      </c>
      <c r="P25" s="237">
        <f t="shared" si="7"/>
        <v>1</v>
      </c>
      <c r="Q25" s="238">
        <f t="shared" si="8"/>
        <v>1.1494252873563218E-2</v>
      </c>
      <c r="R25" s="241">
        <v>5</v>
      </c>
      <c r="S25" s="237">
        <f t="shared" si="9"/>
        <v>1</v>
      </c>
      <c r="T25" s="239">
        <f t="shared" si="10"/>
        <v>1.059322033898305E-2</v>
      </c>
      <c r="Y25" s="95"/>
      <c r="Z25" s="95"/>
      <c r="AB25" s="95"/>
      <c r="AC25" s="95"/>
      <c r="AE25" s="95"/>
      <c r="AF25" s="95"/>
      <c r="AH25" s="95"/>
      <c r="AI25" s="95"/>
      <c r="AK25" s="95"/>
      <c r="AL25" s="95"/>
      <c r="AN25" s="95"/>
      <c r="AO25" s="95"/>
    </row>
    <row r="26" spans="1:41" ht="13.15" customHeight="1">
      <c r="A26" s="252"/>
      <c r="B26" s="192" t="s">
        <v>17</v>
      </c>
      <c r="C26" s="236">
        <v>10</v>
      </c>
      <c r="D26" s="237">
        <f t="shared" si="0"/>
        <v>1</v>
      </c>
      <c r="E26" s="238">
        <f t="shared" si="11"/>
        <v>2.1413276231263382E-2</v>
      </c>
      <c r="F26" s="236">
        <v>0</v>
      </c>
      <c r="G26" s="237">
        <f t="shared" si="1"/>
        <v>0</v>
      </c>
      <c r="H26" s="239">
        <f t="shared" si="2"/>
        <v>0</v>
      </c>
      <c r="I26" s="240">
        <v>5</v>
      </c>
      <c r="J26" s="237">
        <f t="shared" si="3"/>
        <v>0.5</v>
      </c>
      <c r="K26" s="238">
        <f t="shared" si="4"/>
        <v>6.4935064935064929E-2</v>
      </c>
      <c r="L26" s="236">
        <v>10</v>
      </c>
      <c r="M26" s="237">
        <f t="shared" si="5"/>
        <v>1</v>
      </c>
      <c r="N26" s="239">
        <f t="shared" si="6"/>
        <v>4.0816326530612242E-2</v>
      </c>
      <c r="O26" s="240">
        <v>10</v>
      </c>
      <c r="P26" s="237">
        <f t="shared" si="7"/>
        <v>1</v>
      </c>
      <c r="Q26" s="238">
        <f t="shared" si="8"/>
        <v>2.2988505747126436E-2</v>
      </c>
      <c r="R26" s="241">
        <v>10</v>
      </c>
      <c r="S26" s="237">
        <f t="shared" si="9"/>
        <v>1</v>
      </c>
      <c r="T26" s="239">
        <f t="shared" si="10"/>
        <v>2.1186440677966101E-2</v>
      </c>
      <c r="Y26" s="95"/>
      <c r="Z26" s="95"/>
      <c r="AB26" s="95"/>
      <c r="AC26" s="95"/>
      <c r="AE26" s="95"/>
      <c r="AF26" s="95"/>
      <c r="AH26" s="95"/>
      <c r="AI26" s="95"/>
      <c r="AK26" s="95"/>
      <c r="AL26" s="95"/>
      <c r="AN26" s="95"/>
      <c r="AO26" s="95"/>
    </row>
    <row r="27" spans="1:41" ht="13.15" customHeight="1">
      <c r="A27" s="252"/>
      <c r="B27" s="192" t="s">
        <v>18</v>
      </c>
      <c r="C27" s="236">
        <v>16</v>
      </c>
      <c r="D27" s="237">
        <f t="shared" si="0"/>
        <v>1</v>
      </c>
      <c r="E27" s="238">
        <f t="shared" si="11"/>
        <v>3.4261241970021415E-2</v>
      </c>
      <c r="F27" s="236">
        <v>0</v>
      </c>
      <c r="G27" s="237">
        <f t="shared" si="1"/>
        <v>0</v>
      </c>
      <c r="H27" s="239">
        <f t="shared" si="2"/>
        <v>0</v>
      </c>
      <c r="I27" s="240">
        <v>0</v>
      </c>
      <c r="J27" s="237">
        <f t="shared" si="3"/>
        <v>0</v>
      </c>
      <c r="K27" s="238">
        <f t="shared" si="4"/>
        <v>0</v>
      </c>
      <c r="L27" s="236">
        <v>12</v>
      </c>
      <c r="M27" s="237">
        <f t="shared" si="5"/>
        <v>0.75</v>
      </c>
      <c r="N27" s="239">
        <f t="shared" si="6"/>
        <v>4.8979591836734691E-2</v>
      </c>
      <c r="O27" s="240">
        <v>15</v>
      </c>
      <c r="P27" s="237">
        <f t="shared" si="7"/>
        <v>0.9375</v>
      </c>
      <c r="Q27" s="238">
        <f t="shared" si="8"/>
        <v>3.4482758620689655E-2</v>
      </c>
      <c r="R27" s="241">
        <v>16</v>
      </c>
      <c r="S27" s="237">
        <f t="shared" si="9"/>
        <v>1</v>
      </c>
      <c r="T27" s="239">
        <f t="shared" si="10"/>
        <v>3.3898305084745763E-2</v>
      </c>
      <c r="Y27" s="95"/>
      <c r="Z27" s="95"/>
      <c r="AB27" s="95"/>
      <c r="AC27" s="95"/>
      <c r="AE27" s="95"/>
      <c r="AF27" s="95"/>
      <c r="AH27" s="95"/>
      <c r="AI27" s="95"/>
      <c r="AK27" s="95"/>
      <c r="AL27" s="95"/>
      <c r="AN27" s="95"/>
      <c r="AO27" s="95"/>
    </row>
    <row r="28" spans="1:41" ht="13.15" customHeight="1">
      <c r="A28" s="252"/>
      <c r="B28" s="192" t="s">
        <v>19</v>
      </c>
      <c r="C28" s="236">
        <v>7</v>
      </c>
      <c r="D28" s="237">
        <f t="shared" si="0"/>
        <v>1</v>
      </c>
      <c r="E28" s="238">
        <f t="shared" si="11"/>
        <v>1.4989293361884369E-2</v>
      </c>
      <c r="F28" s="236">
        <v>0</v>
      </c>
      <c r="G28" s="237">
        <f t="shared" si="1"/>
        <v>0</v>
      </c>
      <c r="H28" s="239">
        <f t="shared" si="2"/>
        <v>0</v>
      </c>
      <c r="I28" s="240">
        <v>0</v>
      </c>
      <c r="J28" s="237">
        <f t="shared" si="3"/>
        <v>0</v>
      </c>
      <c r="K28" s="238">
        <f t="shared" si="4"/>
        <v>0</v>
      </c>
      <c r="L28" s="236">
        <v>4</v>
      </c>
      <c r="M28" s="237">
        <f t="shared" si="5"/>
        <v>0.5714285714285714</v>
      </c>
      <c r="N28" s="239">
        <f t="shared" si="6"/>
        <v>1.6326530612244899E-2</v>
      </c>
      <c r="O28" s="240">
        <v>5</v>
      </c>
      <c r="P28" s="237">
        <f t="shared" si="7"/>
        <v>0.7142857142857143</v>
      </c>
      <c r="Q28" s="238">
        <f t="shared" si="8"/>
        <v>1.1494252873563218E-2</v>
      </c>
      <c r="R28" s="241">
        <v>7</v>
      </c>
      <c r="S28" s="237">
        <f t="shared" si="9"/>
        <v>1</v>
      </c>
      <c r="T28" s="239">
        <f t="shared" si="10"/>
        <v>1.4830508474576272E-2</v>
      </c>
      <c r="Y28" s="95"/>
      <c r="Z28" s="95"/>
      <c r="AB28" s="95"/>
      <c r="AC28" s="95"/>
      <c r="AE28" s="95"/>
      <c r="AF28" s="95"/>
      <c r="AH28" s="95"/>
      <c r="AI28" s="95"/>
      <c r="AK28" s="95"/>
      <c r="AL28" s="95"/>
      <c r="AN28" s="95"/>
      <c r="AO28" s="95"/>
    </row>
    <row r="29" spans="1:41" ht="13.15" customHeight="1">
      <c r="A29" s="252"/>
      <c r="B29" s="192" t="s">
        <v>49</v>
      </c>
      <c r="C29" s="236">
        <v>17</v>
      </c>
      <c r="D29" s="237">
        <f t="shared" si="0"/>
        <v>1</v>
      </c>
      <c r="E29" s="238">
        <f t="shared" si="11"/>
        <v>3.6402569593147749E-2</v>
      </c>
      <c r="F29" s="236">
        <v>1</v>
      </c>
      <c r="G29" s="237">
        <f t="shared" si="1"/>
        <v>5.8823529411764705E-2</v>
      </c>
      <c r="H29" s="239">
        <f t="shared" si="2"/>
        <v>3.8461538461538464E-2</v>
      </c>
      <c r="I29" s="240">
        <v>3</v>
      </c>
      <c r="J29" s="237">
        <f t="shared" si="3"/>
        <v>0.17647058823529413</v>
      </c>
      <c r="K29" s="238">
        <f t="shared" si="4"/>
        <v>3.896103896103896E-2</v>
      </c>
      <c r="L29" s="236">
        <v>11</v>
      </c>
      <c r="M29" s="237">
        <f t="shared" si="5"/>
        <v>0.6470588235294118</v>
      </c>
      <c r="N29" s="239">
        <f t="shared" si="6"/>
        <v>4.4897959183673466E-2</v>
      </c>
      <c r="O29" s="240">
        <v>16</v>
      </c>
      <c r="P29" s="237">
        <f t="shared" si="7"/>
        <v>0.94117647058823528</v>
      </c>
      <c r="Q29" s="238">
        <f t="shared" si="8"/>
        <v>3.6781609195402298E-2</v>
      </c>
      <c r="R29" s="241">
        <v>17</v>
      </c>
      <c r="S29" s="237">
        <f t="shared" si="9"/>
        <v>1</v>
      </c>
      <c r="T29" s="239">
        <f t="shared" si="10"/>
        <v>3.6016949152542374E-2</v>
      </c>
      <c r="Y29" s="95"/>
      <c r="Z29" s="95"/>
      <c r="AB29" s="95"/>
      <c r="AC29" s="95"/>
      <c r="AE29" s="95"/>
      <c r="AF29" s="95"/>
      <c r="AH29" s="95"/>
      <c r="AI29" s="95"/>
      <c r="AK29" s="95"/>
      <c r="AL29" s="95"/>
      <c r="AN29" s="95"/>
      <c r="AO29" s="95"/>
    </row>
    <row r="30" spans="1:41" ht="13.15" customHeight="1">
      <c r="A30" s="252"/>
      <c r="B30" s="192" t="s">
        <v>50</v>
      </c>
      <c r="C30" s="236">
        <v>3</v>
      </c>
      <c r="D30" s="237">
        <f t="shared" si="0"/>
        <v>1</v>
      </c>
      <c r="E30" s="238">
        <f t="shared" si="11"/>
        <v>6.4239828693790149E-3</v>
      </c>
      <c r="F30" s="236">
        <v>0</v>
      </c>
      <c r="G30" s="237">
        <f t="shared" si="1"/>
        <v>0</v>
      </c>
      <c r="H30" s="239">
        <f t="shared" si="2"/>
        <v>0</v>
      </c>
      <c r="I30" s="240">
        <v>1</v>
      </c>
      <c r="J30" s="237">
        <f t="shared" si="3"/>
        <v>0.33333333333333331</v>
      </c>
      <c r="K30" s="238">
        <f t="shared" si="4"/>
        <v>1.2987012987012988E-2</v>
      </c>
      <c r="L30" s="236">
        <v>2</v>
      </c>
      <c r="M30" s="237">
        <f t="shared" si="5"/>
        <v>0.66666666666666663</v>
      </c>
      <c r="N30" s="239">
        <f t="shared" si="6"/>
        <v>8.1632653061224497E-3</v>
      </c>
      <c r="O30" s="240">
        <v>1</v>
      </c>
      <c r="P30" s="237">
        <f t="shared" si="7"/>
        <v>0.33333333333333331</v>
      </c>
      <c r="Q30" s="238">
        <f t="shared" si="8"/>
        <v>2.2988505747126436E-3</v>
      </c>
      <c r="R30" s="241">
        <v>3</v>
      </c>
      <c r="S30" s="237">
        <f t="shared" si="9"/>
        <v>1</v>
      </c>
      <c r="T30" s="239">
        <f t="shared" si="10"/>
        <v>6.3559322033898309E-3</v>
      </c>
    </row>
    <row r="31" spans="1:41" ht="13.15" customHeight="1">
      <c r="A31" s="252"/>
      <c r="B31" s="192" t="s">
        <v>44</v>
      </c>
      <c r="C31" s="236">
        <v>6</v>
      </c>
      <c r="D31" s="237">
        <f t="shared" si="0"/>
        <v>1</v>
      </c>
      <c r="E31" s="238">
        <f t="shared" si="11"/>
        <v>1.284796573875803E-2</v>
      </c>
      <c r="F31" s="236">
        <v>0</v>
      </c>
      <c r="G31" s="237">
        <f t="shared" si="1"/>
        <v>0</v>
      </c>
      <c r="H31" s="239">
        <f t="shared" si="2"/>
        <v>0</v>
      </c>
      <c r="I31" s="240">
        <v>2</v>
      </c>
      <c r="J31" s="237">
        <f t="shared" si="3"/>
        <v>0.33333333333333331</v>
      </c>
      <c r="K31" s="238">
        <f t="shared" si="4"/>
        <v>2.5974025974025976E-2</v>
      </c>
      <c r="L31" s="236">
        <v>3</v>
      </c>
      <c r="M31" s="237">
        <f t="shared" si="5"/>
        <v>0.5</v>
      </c>
      <c r="N31" s="239">
        <f t="shared" si="6"/>
        <v>1.2244897959183673E-2</v>
      </c>
      <c r="O31" s="240">
        <v>3</v>
      </c>
      <c r="P31" s="237">
        <f t="shared" si="7"/>
        <v>0.5</v>
      </c>
      <c r="Q31" s="238">
        <f t="shared" si="8"/>
        <v>6.8965517241379309E-3</v>
      </c>
      <c r="R31" s="241">
        <v>6</v>
      </c>
      <c r="S31" s="237">
        <f t="shared" si="9"/>
        <v>1</v>
      </c>
      <c r="T31" s="239">
        <f t="shared" si="10"/>
        <v>1.2711864406779662E-2</v>
      </c>
    </row>
    <row r="32" spans="1:41" ht="13.15" customHeight="1">
      <c r="A32" s="252"/>
      <c r="B32" s="192" t="s">
        <v>20</v>
      </c>
      <c r="C32" s="236">
        <v>5</v>
      </c>
      <c r="D32" s="237">
        <f t="shared" si="0"/>
        <v>1</v>
      </c>
      <c r="E32" s="238">
        <f t="shared" si="11"/>
        <v>1.0706638115631691E-2</v>
      </c>
      <c r="F32" s="236">
        <v>0</v>
      </c>
      <c r="G32" s="237">
        <f t="shared" si="1"/>
        <v>0</v>
      </c>
      <c r="H32" s="239">
        <f t="shared" si="2"/>
        <v>0</v>
      </c>
      <c r="I32" s="240">
        <v>1</v>
      </c>
      <c r="J32" s="237">
        <f t="shared" si="3"/>
        <v>0.2</v>
      </c>
      <c r="K32" s="238">
        <f t="shared" si="4"/>
        <v>1.2987012987012988E-2</v>
      </c>
      <c r="L32" s="236">
        <v>1</v>
      </c>
      <c r="M32" s="237">
        <f t="shared" si="5"/>
        <v>0.2</v>
      </c>
      <c r="N32" s="239">
        <f t="shared" si="6"/>
        <v>4.0816326530612249E-3</v>
      </c>
      <c r="O32" s="240">
        <v>4</v>
      </c>
      <c r="P32" s="237">
        <f t="shared" si="7"/>
        <v>0.8</v>
      </c>
      <c r="Q32" s="238">
        <f t="shared" si="8"/>
        <v>9.1954022988505746E-3</v>
      </c>
      <c r="R32" s="241">
        <v>5</v>
      </c>
      <c r="S32" s="237">
        <f t="shared" si="9"/>
        <v>1</v>
      </c>
      <c r="T32" s="239">
        <f t="shared" si="10"/>
        <v>1.059322033898305E-2</v>
      </c>
    </row>
    <row r="33" spans="1:44" ht="13.15" customHeight="1">
      <c r="A33" s="252"/>
      <c r="B33" s="192" t="s">
        <v>7</v>
      </c>
      <c r="C33" s="236">
        <v>54</v>
      </c>
      <c r="D33" s="237">
        <f t="shared" si="0"/>
        <v>1</v>
      </c>
      <c r="E33" s="238">
        <f t="shared" si="11"/>
        <v>0.11563169164882227</v>
      </c>
      <c r="F33" s="236">
        <v>8</v>
      </c>
      <c r="G33" s="237">
        <f t="shared" si="1"/>
        <v>0.14814814814814814</v>
      </c>
      <c r="H33" s="239">
        <f t="shared" si="2"/>
        <v>0.30769230769230771</v>
      </c>
      <c r="I33" s="240">
        <v>18</v>
      </c>
      <c r="J33" s="237">
        <f t="shared" si="3"/>
        <v>0.33333333333333331</v>
      </c>
      <c r="K33" s="238">
        <f t="shared" si="4"/>
        <v>0.23376623376623376</v>
      </c>
      <c r="L33" s="236">
        <v>49</v>
      </c>
      <c r="M33" s="237">
        <f t="shared" si="5"/>
        <v>0.90740740740740744</v>
      </c>
      <c r="N33" s="239">
        <f t="shared" si="6"/>
        <v>0.2</v>
      </c>
      <c r="O33" s="240">
        <v>51</v>
      </c>
      <c r="P33" s="237">
        <f t="shared" si="7"/>
        <v>0.94444444444444442</v>
      </c>
      <c r="Q33" s="238">
        <f t="shared" si="8"/>
        <v>0.11724137931034483</v>
      </c>
      <c r="R33" s="241">
        <v>54</v>
      </c>
      <c r="S33" s="237">
        <f t="shared" si="9"/>
        <v>1</v>
      </c>
      <c r="T33" s="239">
        <f t="shared" si="10"/>
        <v>0.11440677966101695</v>
      </c>
    </row>
    <row r="34" spans="1:44" ht="13.15" customHeight="1">
      <c r="A34" s="252"/>
      <c r="B34" s="192" t="s">
        <v>29</v>
      </c>
      <c r="C34" s="236">
        <v>16</v>
      </c>
      <c r="D34" s="237">
        <f t="shared" si="0"/>
        <v>1</v>
      </c>
      <c r="E34" s="238">
        <f t="shared" si="11"/>
        <v>3.4261241970021415E-2</v>
      </c>
      <c r="F34" s="236">
        <v>0</v>
      </c>
      <c r="G34" s="237">
        <f t="shared" si="1"/>
        <v>0</v>
      </c>
      <c r="H34" s="239">
        <f t="shared" si="2"/>
        <v>0</v>
      </c>
      <c r="I34" s="240">
        <v>3</v>
      </c>
      <c r="J34" s="237">
        <f t="shared" si="3"/>
        <v>0.1875</v>
      </c>
      <c r="K34" s="238">
        <f t="shared" si="4"/>
        <v>3.896103896103896E-2</v>
      </c>
      <c r="L34" s="236">
        <v>9</v>
      </c>
      <c r="M34" s="237">
        <f t="shared" si="5"/>
        <v>0.5625</v>
      </c>
      <c r="N34" s="239">
        <f t="shared" si="6"/>
        <v>3.6734693877551024E-2</v>
      </c>
      <c r="O34" s="240">
        <v>16</v>
      </c>
      <c r="P34" s="237">
        <f t="shared" si="7"/>
        <v>1</v>
      </c>
      <c r="Q34" s="238">
        <f t="shared" si="8"/>
        <v>3.6781609195402298E-2</v>
      </c>
      <c r="R34" s="241">
        <v>16</v>
      </c>
      <c r="S34" s="237">
        <f t="shared" si="9"/>
        <v>1</v>
      </c>
      <c r="T34" s="239">
        <f t="shared" si="10"/>
        <v>3.3898305084745763E-2</v>
      </c>
    </row>
    <row r="35" spans="1:44" ht="13.15" customHeight="1">
      <c r="A35" s="252"/>
      <c r="B35" s="192" t="s">
        <v>3</v>
      </c>
      <c r="C35" s="236">
        <v>13</v>
      </c>
      <c r="D35" s="237">
        <f t="shared" si="0"/>
        <v>1</v>
      </c>
      <c r="E35" s="238">
        <f t="shared" si="11"/>
        <v>2.7837259100642397E-2</v>
      </c>
      <c r="F35" s="236">
        <v>1</v>
      </c>
      <c r="G35" s="237">
        <f t="shared" si="1"/>
        <v>7.6923076923076927E-2</v>
      </c>
      <c r="H35" s="239">
        <f t="shared" si="2"/>
        <v>3.8461538461538464E-2</v>
      </c>
      <c r="I35" s="240">
        <v>0</v>
      </c>
      <c r="J35" s="237">
        <f t="shared" si="3"/>
        <v>0</v>
      </c>
      <c r="K35" s="238">
        <f t="shared" si="4"/>
        <v>0</v>
      </c>
      <c r="L35" s="236">
        <v>5</v>
      </c>
      <c r="M35" s="237">
        <f t="shared" si="5"/>
        <v>0.38461538461538464</v>
      </c>
      <c r="N35" s="239">
        <f t="shared" si="6"/>
        <v>2.0408163265306121E-2</v>
      </c>
      <c r="O35" s="240">
        <v>13</v>
      </c>
      <c r="P35" s="237">
        <f t="shared" si="7"/>
        <v>1</v>
      </c>
      <c r="Q35" s="238">
        <f t="shared" si="8"/>
        <v>2.9885057471264367E-2</v>
      </c>
      <c r="R35" s="241">
        <v>13</v>
      </c>
      <c r="S35" s="237">
        <f t="shared" si="9"/>
        <v>1</v>
      </c>
      <c r="T35" s="239">
        <f t="shared" si="10"/>
        <v>2.7542372881355932E-2</v>
      </c>
    </row>
    <row r="36" spans="1:44" ht="13.15" customHeight="1">
      <c r="A36" s="252"/>
      <c r="B36" s="192" t="s">
        <v>165</v>
      </c>
      <c r="C36" s="236">
        <v>14</v>
      </c>
      <c r="D36" s="237">
        <f t="shared" si="0"/>
        <v>1</v>
      </c>
      <c r="E36" s="238">
        <f t="shared" si="11"/>
        <v>2.9978586723768737E-2</v>
      </c>
      <c r="F36" s="236">
        <v>1</v>
      </c>
      <c r="G36" s="237">
        <f t="shared" si="1"/>
        <v>7.1428571428571425E-2</v>
      </c>
      <c r="H36" s="239">
        <f t="shared" si="2"/>
        <v>3.8461538461538464E-2</v>
      </c>
      <c r="I36" s="240">
        <v>5</v>
      </c>
      <c r="J36" s="237">
        <f t="shared" si="3"/>
        <v>0.35714285714285715</v>
      </c>
      <c r="K36" s="238">
        <f t="shared" si="4"/>
        <v>6.4935064935064929E-2</v>
      </c>
      <c r="L36" s="236">
        <v>10</v>
      </c>
      <c r="M36" s="237">
        <f t="shared" si="5"/>
        <v>0.7142857142857143</v>
      </c>
      <c r="N36" s="239">
        <f t="shared" si="6"/>
        <v>4.0816326530612242E-2</v>
      </c>
      <c r="O36" s="240">
        <v>14</v>
      </c>
      <c r="P36" s="237">
        <f t="shared" si="7"/>
        <v>1</v>
      </c>
      <c r="Q36" s="238">
        <f t="shared" si="8"/>
        <v>3.2183908045977011E-2</v>
      </c>
      <c r="R36" s="241">
        <v>14</v>
      </c>
      <c r="S36" s="237">
        <f t="shared" si="9"/>
        <v>1</v>
      </c>
      <c r="T36" s="239">
        <f t="shared" si="10"/>
        <v>2.9661016949152543E-2</v>
      </c>
    </row>
    <row r="37" spans="1:44" ht="13.15" customHeight="1">
      <c r="A37" s="252"/>
      <c r="B37" s="196"/>
      <c r="C37" s="241"/>
      <c r="D37" s="253"/>
      <c r="E37" s="238"/>
      <c r="F37" s="241"/>
      <c r="G37" s="253"/>
      <c r="H37" s="239"/>
      <c r="I37" s="254"/>
      <c r="J37" s="253"/>
      <c r="K37" s="238"/>
      <c r="L37" s="241"/>
      <c r="M37" s="253"/>
      <c r="N37" s="239"/>
      <c r="O37" s="254"/>
      <c r="P37" s="253"/>
      <c r="Q37" s="238"/>
      <c r="R37" s="241"/>
      <c r="S37" s="253"/>
      <c r="T37" s="239"/>
      <c r="Y37" s="95"/>
      <c r="Z37" s="95"/>
      <c r="AB37" s="95"/>
      <c r="AC37" s="95"/>
      <c r="AE37" s="95"/>
      <c r="AF37" s="95"/>
      <c r="AH37" s="95"/>
      <c r="AI37" s="95"/>
      <c r="AK37" s="95"/>
      <c r="AL37" s="95"/>
      <c r="AN37" s="95"/>
      <c r="AO37" s="95"/>
    </row>
    <row r="38" spans="1:44" ht="13.15" customHeight="1">
      <c r="A38" s="255"/>
      <c r="B38" s="256" t="s">
        <v>22</v>
      </c>
      <c r="C38" s="257">
        <f>SUM(C7:C37)</f>
        <v>467</v>
      </c>
      <c r="D38" s="245">
        <f>IF($R38=0,0,C38/$R38)</f>
        <v>0.98940677966101698</v>
      </c>
      <c r="E38" s="246">
        <f t="shared" si="11"/>
        <v>1</v>
      </c>
      <c r="F38" s="257">
        <f>SUM(F7:F37)</f>
        <v>26</v>
      </c>
      <c r="G38" s="245">
        <f>IF($R38=0,0,F38/$R38)</f>
        <v>5.5084745762711863E-2</v>
      </c>
      <c r="H38" s="247">
        <f t="shared" si="2"/>
        <v>1</v>
      </c>
      <c r="I38" s="258">
        <f>SUM(I7:I37)</f>
        <v>77</v>
      </c>
      <c r="J38" s="245">
        <f>IF($R38=0,0,I38/$R38)</f>
        <v>0.16313559322033899</v>
      </c>
      <c r="K38" s="246">
        <f t="shared" si="4"/>
        <v>1</v>
      </c>
      <c r="L38" s="257">
        <f>SUM(L7:L37)</f>
        <v>245</v>
      </c>
      <c r="M38" s="245">
        <f>IF($R38=0,0,L38/$R38)</f>
        <v>0.51906779661016944</v>
      </c>
      <c r="N38" s="247">
        <f t="shared" si="6"/>
        <v>1</v>
      </c>
      <c r="O38" s="258">
        <f>SUM(O7:O37)</f>
        <v>435</v>
      </c>
      <c r="P38" s="245">
        <f>IF($R38=0,0,O38/$R38)</f>
        <v>0.92161016949152541</v>
      </c>
      <c r="Q38" s="246">
        <f t="shared" si="8"/>
        <v>1</v>
      </c>
      <c r="R38" s="257">
        <f>SUM(R7:R37)</f>
        <v>472</v>
      </c>
      <c r="S38" s="245">
        <f t="shared" si="9"/>
        <v>1</v>
      </c>
      <c r="T38" s="247">
        <f t="shared" si="10"/>
        <v>1</v>
      </c>
      <c r="Y38" s="95"/>
      <c r="Z38" s="95"/>
      <c r="AB38" s="95"/>
      <c r="AC38" s="95"/>
      <c r="AE38" s="95"/>
      <c r="AF38" s="95"/>
      <c r="AH38" s="95"/>
      <c r="AI38" s="95"/>
      <c r="AK38" s="95"/>
      <c r="AL38" s="95"/>
      <c r="AN38" s="95"/>
      <c r="AO38" s="95"/>
    </row>
    <row r="39" spans="1:44" ht="13.15" customHeight="1">
      <c r="A39" s="2"/>
      <c r="AB39" s="95"/>
      <c r="AC39" s="95"/>
      <c r="AE39" s="95"/>
      <c r="AF39" s="95"/>
      <c r="AH39" s="95"/>
      <c r="AI39" s="95"/>
      <c r="AK39" s="95"/>
      <c r="AL39" s="95"/>
      <c r="AN39" s="95"/>
      <c r="AO39" s="95"/>
      <c r="AQ39" s="95"/>
      <c r="AR39" s="95"/>
    </row>
    <row r="40" spans="1:44" ht="13.15" customHeight="1">
      <c r="AB40" s="95"/>
      <c r="AC40" s="95"/>
      <c r="AE40" s="95"/>
      <c r="AF40" s="95"/>
      <c r="AH40" s="95"/>
      <c r="AI40" s="95"/>
      <c r="AK40" s="95"/>
      <c r="AL40" s="95"/>
      <c r="AN40" s="95"/>
      <c r="AO40" s="95"/>
      <c r="AQ40" s="95"/>
      <c r="AR40" s="95"/>
    </row>
    <row r="41" spans="1:44" ht="13.15" customHeight="1"/>
    <row r="42" spans="1:44" ht="13.15" customHeight="1" thickBot="1">
      <c r="A42" s="8" t="s">
        <v>64</v>
      </c>
    </row>
    <row r="43" spans="1:44" ht="13.15" customHeight="1">
      <c r="A43" s="177" t="s">
        <v>0</v>
      </c>
      <c r="B43" s="177" t="s">
        <v>0</v>
      </c>
      <c r="C43" s="653" t="s">
        <v>127</v>
      </c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</row>
    <row r="44" spans="1:44" ht="13.15" customHeight="1">
      <c r="A44" s="22"/>
      <c r="B44" s="22"/>
      <c r="C44" s="643" t="s">
        <v>58</v>
      </c>
      <c r="D44" s="684"/>
      <c r="E44" s="699"/>
      <c r="F44" s="646" t="s">
        <v>128</v>
      </c>
      <c r="G44" s="644"/>
      <c r="H44" s="645"/>
      <c r="I44" s="646" t="s">
        <v>129</v>
      </c>
      <c r="J44" s="644"/>
      <c r="K44" s="645"/>
      <c r="L44" s="646" t="s">
        <v>130</v>
      </c>
      <c r="M44" s="644"/>
      <c r="N44" s="645"/>
      <c r="O44" s="642" t="s">
        <v>131</v>
      </c>
      <c r="P44" s="684"/>
      <c r="Q44" s="684"/>
      <c r="R44" s="642" t="s">
        <v>22</v>
      </c>
      <c r="S44" s="684"/>
      <c r="T44" s="684"/>
    </row>
    <row r="45" spans="1:44" ht="13.15" customHeight="1" thickBot="1">
      <c r="A45" s="178"/>
      <c r="B45" s="178"/>
      <c r="C45" s="29" t="s">
        <v>60</v>
      </c>
      <c r="D45" s="30" t="s">
        <v>61</v>
      </c>
      <c r="E45" s="30" t="s">
        <v>62</v>
      </c>
      <c r="F45" s="30" t="s">
        <v>60</v>
      </c>
      <c r="G45" s="30" t="s">
        <v>61</v>
      </c>
      <c r="H45" s="30" t="s">
        <v>62</v>
      </c>
      <c r="I45" s="30" t="s">
        <v>60</v>
      </c>
      <c r="J45" s="30" t="s">
        <v>61</v>
      </c>
      <c r="K45" s="30" t="s">
        <v>62</v>
      </c>
      <c r="L45" s="30" t="s">
        <v>60</v>
      </c>
      <c r="M45" s="30" t="s">
        <v>61</v>
      </c>
      <c r="N45" s="30" t="s">
        <v>62</v>
      </c>
      <c r="O45" s="30" t="s">
        <v>60</v>
      </c>
      <c r="P45" s="30" t="s">
        <v>61</v>
      </c>
      <c r="Q45" s="31" t="s">
        <v>62</v>
      </c>
      <c r="R45" s="30" t="s">
        <v>60</v>
      </c>
      <c r="S45" s="30" t="s">
        <v>61</v>
      </c>
      <c r="T45" s="31" t="s">
        <v>62</v>
      </c>
    </row>
    <row r="46" spans="1:44" ht="13.15" customHeight="1">
      <c r="A46" s="17" t="s">
        <v>23</v>
      </c>
      <c r="B46" s="32" t="s">
        <v>1</v>
      </c>
      <c r="C46" s="33">
        <v>2</v>
      </c>
      <c r="D46" s="34">
        <v>6.5000000000000002E-2</v>
      </c>
      <c r="E46" s="34">
        <v>5.0000000000000001E-3</v>
      </c>
      <c r="F46" s="35">
        <v>1</v>
      </c>
      <c r="G46" s="34">
        <v>3.2000000000000001E-2</v>
      </c>
      <c r="H46" s="34">
        <v>5.8999999999999997E-2</v>
      </c>
      <c r="I46" s="35">
        <v>4</v>
      </c>
      <c r="J46" s="34">
        <v>0.129</v>
      </c>
      <c r="K46" s="34">
        <v>6.9000000000000006E-2</v>
      </c>
      <c r="L46" s="35">
        <v>12</v>
      </c>
      <c r="M46" s="34">
        <v>0.38700000000000001</v>
      </c>
      <c r="N46" s="34">
        <v>4.8000000000000001E-2</v>
      </c>
      <c r="O46" s="35">
        <v>28</v>
      </c>
      <c r="P46" s="34">
        <v>0.90300000000000002</v>
      </c>
      <c r="Q46" s="36">
        <v>7.2999999999999995E-2</v>
      </c>
      <c r="R46" s="35">
        <v>31</v>
      </c>
      <c r="S46" s="34">
        <v>1</v>
      </c>
      <c r="T46" s="36">
        <v>3.7999999999999999E-2</v>
      </c>
    </row>
    <row r="47" spans="1:44" ht="13.15" customHeight="1">
      <c r="A47" s="21"/>
      <c r="B47" s="37" t="s">
        <v>2</v>
      </c>
      <c r="C47" s="38">
        <v>3</v>
      </c>
      <c r="D47" s="39">
        <v>0.214</v>
      </c>
      <c r="E47" s="39">
        <v>8.0000000000000002E-3</v>
      </c>
      <c r="F47" s="40">
        <v>0</v>
      </c>
      <c r="G47" s="39">
        <v>0</v>
      </c>
      <c r="H47" s="39">
        <v>0</v>
      </c>
      <c r="I47" s="40">
        <v>3</v>
      </c>
      <c r="J47" s="39">
        <v>0.214</v>
      </c>
      <c r="K47" s="39">
        <v>5.1999999999999998E-2</v>
      </c>
      <c r="L47" s="40">
        <v>9</v>
      </c>
      <c r="M47" s="39">
        <v>0.64300000000000002</v>
      </c>
      <c r="N47" s="39">
        <v>3.5999999999999997E-2</v>
      </c>
      <c r="O47" s="40">
        <v>11</v>
      </c>
      <c r="P47" s="39">
        <v>0.78600000000000003</v>
      </c>
      <c r="Q47" s="41">
        <v>2.9000000000000001E-2</v>
      </c>
      <c r="R47" s="40">
        <v>14</v>
      </c>
      <c r="S47" s="39">
        <v>1</v>
      </c>
      <c r="T47" s="41">
        <v>1.7000000000000001E-2</v>
      </c>
      <c r="AB47" s="95"/>
      <c r="AC47" s="95"/>
      <c r="AE47" s="95"/>
      <c r="AF47" s="95"/>
      <c r="AH47" s="95"/>
      <c r="AI47" s="95"/>
      <c r="AK47" s="95"/>
      <c r="AL47" s="95"/>
      <c r="AN47" s="95"/>
      <c r="AO47" s="95"/>
      <c r="AQ47" s="95"/>
      <c r="AR47" s="95"/>
    </row>
    <row r="48" spans="1:44" ht="13.15" customHeight="1">
      <c r="A48" s="21"/>
      <c r="B48" s="37" t="s">
        <v>12</v>
      </c>
      <c r="C48" s="38">
        <v>14</v>
      </c>
      <c r="D48" s="39">
        <v>0.93300000000000005</v>
      </c>
      <c r="E48" s="39">
        <v>3.5000000000000003E-2</v>
      </c>
      <c r="F48" s="40">
        <v>1</v>
      </c>
      <c r="G48" s="39">
        <v>6.7000000000000004E-2</v>
      </c>
      <c r="H48" s="39">
        <v>5.8999999999999997E-2</v>
      </c>
      <c r="I48" s="40">
        <v>0</v>
      </c>
      <c r="J48" s="39">
        <v>0</v>
      </c>
      <c r="K48" s="39">
        <v>0</v>
      </c>
      <c r="L48" s="40">
        <v>0</v>
      </c>
      <c r="M48" s="39">
        <v>0</v>
      </c>
      <c r="N48" s="39">
        <v>0</v>
      </c>
      <c r="O48" s="40">
        <v>0</v>
      </c>
      <c r="P48" s="39">
        <v>0</v>
      </c>
      <c r="Q48" s="41">
        <v>0</v>
      </c>
      <c r="R48" s="40">
        <v>15</v>
      </c>
      <c r="S48" s="39">
        <v>1</v>
      </c>
      <c r="T48" s="41">
        <v>1.7999999999999999E-2</v>
      </c>
      <c r="AB48" s="95"/>
      <c r="AC48" s="95"/>
      <c r="AE48" s="95"/>
      <c r="AF48" s="95"/>
      <c r="AH48" s="95"/>
      <c r="AI48" s="95"/>
      <c r="AK48" s="95"/>
      <c r="AL48" s="95"/>
      <c r="AN48" s="95"/>
      <c r="AO48" s="95"/>
      <c r="AQ48" s="95"/>
      <c r="AR48" s="95"/>
    </row>
    <row r="49" spans="1:44" ht="13.15" customHeight="1">
      <c r="A49" s="21"/>
      <c r="B49" s="37" t="s">
        <v>4</v>
      </c>
      <c r="C49" s="38">
        <v>47</v>
      </c>
      <c r="D49" s="39">
        <v>0.71199999999999997</v>
      </c>
      <c r="E49" s="39">
        <v>0.11899999999999999</v>
      </c>
      <c r="F49" s="40">
        <v>0</v>
      </c>
      <c r="G49" s="39">
        <v>0</v>
      </c>
      <c r="H49" s="39">
        <v>0</v>
      </c>
      <c r="I49" s="40">
        <v>4</v>
      </c>
      <c r="J49" s="39">
        <v>6.0999999999999999E-2</v>
      </c>
      <c r="K49" s="39">
        <v>6.9000000000000006E-2</v>
      </c>
      <c r="L49" s="40">
        <v>18</v>
      </c>
      <c r="M49" s="39">
        <v>0.27300000000000002</v>
      </c>
      <c r="N49" s="39">
        <v>7.2999999999999995E-2</v>
      </c>
      <c r="O49" s="40">
        <v>9</v>
      </c>
      <c r="P49" s="39">
        <v>0.13600000000000001</v>
      </c>
      <c r="Q49" s="41">
        <v>2.3E-2</v>
      </c>
      <c r="R49" s="40">
        <v>66</v>
      </c>
      <c r="S49" s="39">
        <v>1</v>
      </c>
      <c r="T49" s="41">
        <v>8.1000000000000003E-2</v>
      </c>
      <c r="AB49" s="95"/>
      <c r="AC49" s="95"/>
      <c r="AE49" s="95"/>
      <c r="AF49" s="95"/>
      <c r="AH49" s="95"/>
      <c r="AI49" s="95"/>
      <c r="AK49" s="95"/>
      <c r="AL49" s="95"/>
      <c r="AN49" s="95"/>
      <c r="AO49" s="95"/>
      <c r="AQ49" s="95"/>
      <c r="AR49" s="95"/>
    </row>
    <row r="50" spans="1:44" ht="13.15" customHeight="1">
      <c r="A50" s="21"/>
      <c r="B50" s="37" t="s">
        <v>6</v>
      </c>
      <c r="C50" s="38">
        <v>1</v>
      </c>
      <c r="D50" s="39">
        <v>0.111</v>
      </c>
      <c r="E50" s="39">
        <v>3.0000000000000001E-3</v>
      </c>
      <c r="F50" s="40">
        <v>0</v>
      </c>
      <c r="G50" s="39">
        <v>0</v>
      </c>
      <c r="H50" s="39">
        <v>0</v>
      </c>
      <c r="I50" s="40">
        <v>3</v>
      </c>
      <c r="J50" s="39">
        <v>0.33300000000000002</v>
      </c>
      <c r="K50" s="39">
        <v>5.1999999999999998E-2</v>
      </c>
      <c r="L50" s="40">
        <v>8</v>
      </c>
      <c r="M50" s="39">
        <v>0.88900000000000001</v>
      </c>
      <c r="N50" s="39">
        <v>3.2000000000000001E-2</v>
      </c>
      <c r="O50" s="40">
        <v>6</v>
      </c>
      <c r="P50" s="39">
        <v>0.66700000000000004</v>
      </c>
      <c r="Q50" s="41">
        <v>1.6E-2</v>
      </c>
      <c r="R50" s="40">
        <v>9</v>
      </c>
      <c r="S50" s="39">
        <v>1</v>
      </c>
      <c r="T50" s="41">
        <v>1.0999999999999999E-2</v>
      </c>
      <c r="AB50" s="95"/>
      <c r="AC50" s="95"/>
      <c r="AE50" s="95"/>
      <c r="AF50" s="95"/>
      <c r="AH50" s="95"/>
      <c r="AI50" s="95"/>
      <c r="AK50" s="95"/>
      <c r="AL50" s="95"/>
      <c r="AN50" s="95"/>
      <c r="AO50" s="95"/>
      <c r="AQ50" s="95"/>
      <c r="AR50" s="95"/>
    </row>
    <row r="51" spans="1:44" ht="13.15" customHeight="1">
      <c r="A51" s="21"/>
      <c r="B51" s="37" t="s">
        <v>8</v>
      </c>
      <c r="C51" s="38">
        <v>14</v>
      </c>
      <c r="D51" s="39">
        <v>0.93300000000000005</v>
      </c>
      <c r="E51" s="39">
        <v>3.5000000000000003E-2</v>
      </c>
      <c r="F51" s="40">
        <v>1</v>
      </c>
      <c r="G51" s="39">
        <v>6.7000000000000004E-2</v>
      </c>
      <c r="H51" s="39">
        <v>5.8999999999999997E-2</v>
      </c>
      <c r="I51" s="40">
        <v>0</v>
      </c>
      <c r="J51" s="39">
        <v>0</v>
      </c>
      <c r="K51" s="39">
        <v>0</v>
      </c>
      <c r="L51" s="40">
        <v>0</v>
      </c>
      <c r="M51" s="39">
        <v>0</v>
      </c>
      <c r="N51" s="39">
        <v>0</v>
      </c>
      <c r="O51" s="40">
        <v>0</v>
      </c>
      <c r="P51" s="39">
        <v>0</v>
      </c>
      <c r="Q51" s="41">
        <v>0</v>
      </c>
      <c r="R51" s="40">
        <v>15</v>
      </c>
      <c r="S51" s="39">
        <v>1</v>
      </c>
      <c r="T51" s="41">
        <v>1.7999999999999999E-2</v>
      </c>
      <c r="AB51" s="95"/>
      <c r="AC51" s="95"/>
      <c r="AE51" s="95"/>
      <c r="AF51" s="95"/>
      <c r="AH51" s="95"/>
      <c r="AI51" s="95"/>
      <c r="AK51" s="95"/>
      <c r="AL51" s="95"/>
      <c r="AN51" s="95"/>
      <c r="AO51" s="95"/>
      <c r="AQ51" s="95"/>
      <c r="AR51" s="95"/>
    </row>
    <row r="52" spans="1:44" ht="13.15" customHeight="1">
      <c r="A52" s="21"/>
      <c r="B52" s="37" t="s">
        <v>9</v>
      </c>
      <c r="C52" s="38">
        <v>19</v>
      </c>
      <c r="D52" s="39">
        <v>0.57599999999999996</v>
      </c>
      <c r="E52" s="39">
        <v>4.8000000000000001E-2</v>
      </c>
      <c r="F52" s="40">
        <v>0</v>
      </c>
      <c r="G52" s="39">
        <v>0</v>
      </c>
      <c r="H52" s="39">
        <v>0</v>
      </c>
      <c r="I52" s="40">
        <v>2</v>
      </c>
      <c r="J52" s="39">
        <v>6.0999999999999999E-2</v>
      </c>
      <c r="K52" s="39">
        <v>3.4000000000000002E-2</v>
      </c>
      <c r="L52" s="40">
        <v>8</v>
      </c>
      <c r="M52" s="39">
        <v>0.24199999999999999</v>
      </c>
      <c r="N52" s="39">
        <v>3.2000000000000001E-2</v>
      </c>
      <c r="O52" s="40">
        <v>13</v>
      </c>
      <c r="P52" s="39">
        <v>0.39400000000000002</v>
      </c>
      <c r="Q52" s="41">
        <v>3.4000000000000002E-2</v>
      </c>
      <c r="R52" s="40">
        <v>33</v>
      </c>
      <c r="S52" s="39">
        <v>1</v>
      </c>
      <c r="T52" s="41">
        <v>4.1000000000000002E-2</v>
      </c>
      <c r="AB52" s="95"/>
      <c r="AC52" s="95"/>
      <c r="AE52" s="95"/>
      <c r="AF52" s="95"/>
      <c r="AH52" s="95"/>
      <c r="AI52" s="95"/>
      <c r="AK52" s="95"/>
      <c r="AL52" s="95"/>
      <c r="AN52" s="95"/>
      <c r="AO52" s="95"/>
      <c r="AQ52" s="95"/>
      <c r="AR52" s="95"/>
    </row>
    <row r="53" spans="1:44" ht="13.15" customHeight="1">
      <c r="A53" s="21"/>
      <c r="B53" s="37" t="s">
        <v>10</v>
      </c>
      <c r="C53" s="38">
        <v>15</v>
      </c>
      <c r="D53" s="39">
        <v>0.625</v>
      </c>
      <c r="E53" s="39">
        <v>3.7999999999999999E-2</v>
      </c>
      <c r="F53" s="40">
        <v>0</v>
      </c>
      <c r="G53" s="39">
        <v>0</v>
      </c>
      <c r="H53" s="39">
        <v>0</v>
      </c>
      <c r="I53" s="40">
        <v>0</v>
      </c>
      <c r="J53" s="39">
        <v>0</v>
      </c>
      <c r="K53" s="39">
        <v>0</v>
      </c>
      <c r="L53" s="40">
        <v>0</v>
      </c>
      <c r="M53" s="39">
        <v>0</v>
      </c>
      <c r="N53" s="39">
        <v>0</v>
      </c>
      <c r="O53" s="40">
        <v>9</v>
      </c>
      <c r="P53" s="39">
        <v>0.375</v>
      </c>
      <c r="Q53" s="41">
        <v>2.3E-2</v>
      </c>
      <c r="R53" s="40">
        <v>24</v>
      </c>
      <c r="S53" s="39">
        <v>1</v>
      </c>
      <c r="T53" s="41">
        <v>2.9000000000000001E-2</v>
      </c>
      <c r="AB53" s="95"/>
      <c r="AC53" s="95"/>
      <c r="AE53" s="95"/>
      <c r="AF53" s="95"/>
      <c r="AH53" s="95"/>
      <c r="AI53" s="95"/>
      <c r="AK53" s="95"/>
      <c r="AL53" s="95"/>
      <c r="AN53" s="95"/>
      <c r="AO53" s="95"/>
      <c r="AQ53" s="95"/>
      <c r="AR53" s="95"/>
    </row>
    <row r="54" spans="1:44" ht="13.15" customHeight="1">
      <c r="A54" s="21"/>
      <c r="B54" s="37" t="s">
        <v>5</v>
      </c>
      <c r="C54" s="38">
        <v>17</v>
      </c>
      <c r="D54" s="39">
        <v>0.125</v>
      </c>
      <c r="E54" s="39">
        <v>4.2999999999999997E-2</v>
      </c>
      <c r="F54" s="40">
        <v>1</v>
      </c>
      <c r="G54" s="39">
        <v>7.0000000000000001E-3</v>
      </c>
      <c r="H54" s="39">
        <v>5.8999999999999997E-2</v>
      </c>
      <c r="I54" s="40">
        <v>12</v>
      </c>
      <c r="J54" s="39">
        <v>8.7999999999999995E-2</v>
      </c>
      <c r="K54" s="39">
        <v>0.20699999999999999</v>
      </c>
      <c r="L54" s="40">
        <v>41</v>
      </c>
      <c r="M54" s="39">
        <v>0.30099999999999999</v>
      </c>
      <c r="N54" s="39">
        <v>0.16500000000000001</v>
      </c>
      <c r="O54" s="40">
        <v>121</v>
      </c>
      <c r="P54" s="39">
        <v>0.89</v>
      </c>
      <c r="Q54" s="41">
        <v>0.316</v>
      </c>
      <c r="R54" s="40">
        <v>136</v>
      </c>
      <c r="S54" s="39">
        <v>1</v>
      </c>
      <c r="T54" s="41">
        <v>0.16700000000000001</v>
      </c>
      <c r="AB54" s="95"/>
      <c r="AC54" s="95"/>
      <c r="AE54" s="95"/>
      <c r="AF54" s="95"/>
      <c r="AH54" s="95"/>
      <c r="AI54" s="95"/>
      <c r="AK54" s="95"/>
      <c r="AL54" s="95"/>
      <c r="AN54" s="95"/>
      <c r="AO54" s="95"/>
      <c r="AQ54" s="95"/>
      <c r="AR54" s="95"/>
    </row>
    <row r="55" spans="1:44" ht="13.15" customHeight="1">
      <c r="A55" s="21"/>
      <c r="B55" s="37" t="s">
        <v>11</v>
      </c>
      <c r="C55" s="38">
        <v>12</v>
      </c>
      <c r="D55" s="39">
        <v>0.85699999999999998</v>
      </c>
      <c r="E55" s="39">
        <v>0.03</v>
      </c>
      <c r="F55" s="40">
        <v>1</v>
      </c>
      <c r="G55" s="39">
        <v>7.0999999999999994E-2</v>
      </c>
      <c r="H55" s="39">
        <v>5.8999999999999997E-2</v>
      </c>
      <c r="I55" s="40">
        <v>0</v>
      </c>
      <c r="J55" s="39">
        <v>0</v>
      </c>
      <c r="K55" s="39">
        <v>0</v>
      </c>
      <c r="L55" s="40">
        <v>1</v>
      </c>
      <c r="M55" s="39">
        <v>7.0999999999999994E-2</v>
      </c>
      <c r="N55" s="39">
        <v>4.0000000000000001E-3</v>
      </c>
      <c r="O55" s="40">
        <v>2</v>
      </c>
      <c r="P55" s="39">
        <v>0.14299999999999999</v>
      </c>
      <c r="Q55" s="41">
        <v>5.0000000000000001E-3</v>
      </c>
      <c r="R55" s="40">
        <v>14</v>
      </c>
      <c r="S55" s="39">
        <v>1</v>
      </c>
      <c r="T55" s="41">
        <v>1.7000000000000001E-2</v>
      </c>
      <c r="AB55" s="95"/>
      <c r="AC55" s="95"/>
      <c r="AE55" s="95"/>
      <c r="AF55" s="95"/>
      <c r="AH55" s="95"/>
      <c r="AI55" s="95"/>
      <c r="AK55" s="95"/>
      <c r="AL55" s="95"/>
      <c r="AN55" s="95"/>
      <c r="AO55" s="95"/>
      <c r="AQ55" s="95"/>
      <c r="AR55" s="95"/>
    </row>
    <row r="56" spans="1:44" ht="13.15" customHeight="1">
      <c r="A56" s="21"/>
      <c r="B56" s="37" t="s">
        <v>13</v>
      </c>
      <c r="C56" s="38">
        <v>48</v>
      </c>
      <c r="D56" s="39">
        <v>0.78700000000000003</v>
      </c>
      <c r="E56" s="39">
        <v>0.122</v>
      </c>
      <c r="F56" s="40">
        <v>1</v>
      </c>
      <c r="G56" s="39">
        <v>1.6E-2</v>
      </c>
      <c r="H56" s="39">
        <v>5.8999999999999997E-2</v>
      </c>
      <c r="I56" s="40">
        <v>0</v>
      </c>
      <c r="J56" s="39">
        <v>0</v>
      </c>
      <c r="K56" s="39">
        <v>0</v>
      </c>
      <c r="L56" s="40">
        <v>2</v>
      </c>
      <c r="M56" s="39">
        <v>3.3000000000000002E-2</v>
      </c>
      <c r="N56" s="39">
        <v>8.0000000000000002E-3</v>
      </c>
      <c r="O56" s="40">
        <v>12</v>
      </c>
      <c r="P56" s="39">
        <v>0.19700000000000001</v>
      </c>
      <c r="Q56" s="41">
        <v>3.1E-2</v>
      </c>
      <c r="R56" s="40">
        <v>61</v>
      </c>
      <c r="S56" s="39">
        <v>1</v>
      </c>
      <c r="T56" s="41">
        <v>7.4999999999999997E-2</v>
      </c>
      <c r="AB56" s="95"/>
      <c r="AC56" s="95"/>
      <c r="AE56" s="95"/>
      <c r="AF56" s="95"/>
      <c r="AH56" s="95"/>
      <c r="AI56" s="95"/>
      <c r="AK56" s="95"/>
      <c r="AL56" s="95"/>
      <c r="AN56" s="95"/>
      <c r="AO56" s="95"/>
      <c r="AQ56" s="95"/>
      <c r="AR56" s="95"/>
    </row>
    <row r="57" spans="1:44" ht="13.15" customHeight="1">
      <c r="A57" s="21"/>
      <c r="B57" s="37" t="s">
        <v>14</v>
      </c>
      <c r="C57" s="38">
        <v>31</v>
      </c>
      <c r="D57" s="39">
        <v>0.70499999999999996</v>
      </c>
      <c r="E57" s="39">
        <v>7.8E-2</v>
      </c>
      <c r="F57" s="40">
        <v>0</v>
      </c>
      <c r="G57" s="39">
        <v>0</v>
      </c>
      <c r="H57" s="39">
        <v>0</v>
      </c>
      <c r="I57" s="40">
        <v>0</v>
      </c>
      <c r="J57" s="39">
        <v>0</v>
      </c>
      <c r="K57" s="39">
        <v>0</v>
      </c>
      <c r="L57" s="40">
        <v>1</v>
      </c>
      <c r="M57" s="39">
        <v>2.3E-2</v>
      </c>
      <c r="N57" s="39">
        <v>4.0000000000000001E-3</v>
      </c>
      <c r="O57" s="40">
        <v>20</v>
      </c>
      <c r="P57" s="39">
        <v>0.45500000000000002</v>
      </c>
      <c r="Q57" s="41">
        <v>5.1999999999999998E-2</v>
      </c>
      <c r="R57" s="40">
        <v>44</v>
      </c>
      <c r="S57" s="39">
        <v>1</v>
      </c>
      <c r="T57" s="41">
        <v>5.3999999999999999E-2</v>
      </c>
      <c r="AB57" s="95"/>
      <c r="AC57" s="95"/>
      <c r="AE57" s="95"/>
      <c r="AF57" s="95"/>
      <c r="AH57" s="95"/>
      <c r="AI57" s="95"/>
      <c r="AK57" s="95"/>
      <c r="AL57" s="95"/>
      <c r="AN57" s="95"/>
      <c r="AO57" s="95"/>
      <c r="AQ57" s="95"/>
      <c r="AR57" s="95"/>
    </row>
    <row r="58" spans="1:44" ht="13.15" customHeight="1">
      <c r="A58" s="21"/>
      <c r="B58" s="37" t="s">
        <v>15</v>
      </c>
      <c r="C58" s="38"/>
      <c r="D58" s="39"/>
      <c r="E58" s="39"/>
      <c r="F58" s="40"/>
      <c r="G58" s="39"/>
      <c r="H58" s="39"/>
      <c r="I58" s="40"/>
      <c r="J58" s="39"/>
      <c r="K58" s="39"/>
      <c r="L58" s="40"/>
      <c r="M58" s="39"/>
      <c r="N58" s="39"/>
      <c r="O58" s="40"/>
      <c r="P58" s="39"/>
      <c r="Q58" s="41"/>
      <c r="R58" s="40"/>
      <c r="S58" s="39"/>
      <c r="T58" s="41"/>
      <c r="AB58" s="95"/>
      <c r="AC58" s="95"/>
      <c r="AE58" s="95"/>
      <c r="AF58" s="95"/>
      <c r="AH58" s="95"/>
      <c r="AI58" s="95"/>
      <c r="AK58" s="95"/>
      <c r="AL58" s="95"/>
      <c r="AN58" s="95"/>
      <c r="AO58" s="95"/>
      <c r="AQ58" s="95"/>
      <c r="AR58" s="95"/>
    </row>
    <row r="59" spans="1:44" ht="13.15" customHeight="1">
      <c r="A59" s="21"/>
      <c r="B59" s="37" t="s">
        <v>16</v>
      </c>
      <c r="C59" s="38">
        <v>21</v>
      </c>
      <c r="D59" s="39">
        <v>0.95499999999999996</v>
      </c>
      <c r="E59" s="39">
        <v>5.2999999999999999E-2</v>
      </c>
      <c r="F59" s="40">
        <v>1</v>
      </c>
      <c r="G59" s="39">
        <v>4.4999999999999998E-2</v>
      </c>
      <c r="H59" s="39">
        <v>5.8999999999999997E-2</v>
      </c>
      <c r="I59" s="40">
        <v>0</v>
      </c>
      <c r="J59" s="39">
        <v>0</v>
      </c>
      <c r="K59" s="39">
        <v>0</v>
      </c>
      <c r="L59" s="40">
        <v>0</v>
      </c>
      <c r="M59" s="39">
        <v>0</v>
      </c>
      <c r="N59" s="39">
        <v>0</v>
      </c>
      <c r="O59" s="40">
        <v>0</v>
      </c>
      <c r="P59" s="39">
        <v>0</v>
      </c>
      <c r="Q59" s="41">
        <v>0</v>
      </c>
      <c r="R59" s="40">
        <v>22</v>
      </c>
      <c r="S59" s="39">
        <v>1</v>
      </c>
      <c r="T59" s="41">
        <v>2.7E-2</v>
      </c>
      <c r="AB59" s="95"/>
      <c r="AC59" s="95"/>
      <c r="AE59" s="95"/>
      <c r="AF59" s="95"/>
      <c r="AH59" s="95"/>
      <c r="AI59" s="95"/>
      <c r="AK59" s="95"/>
      <c r="AL59" s="95"/>
      <c r="AN59" s="95"/>
      <c r="AO59" s="95"/>
      <c r="AQ59" s="95"/>
      <c r="AR59" s="95"/>
    </row>
    <row r="60" spans="1:44" ht="13.15" customHeight="1">
      <c r="A60" s="21"/>
      <c r="B60" s="37" t="s">
        <v>21</v>
      </c>
      <c r="C60" s="38">
        <v>1</v>
      </c>
      <c r="D60" s="39">
        <v>0.25</v>
      </c>
      <c r="E60" s="39">
        <v>3.0000000000000001E-3</v>
      </c>
      <c r="F60" s="40">
        <v>0</v>
      </c>
      <c r="G60" s="39">
        <v>0</v>
      </c>
      <c r="H60" s="39">
        <v>0</v>
      </c>
      <c r="I60" s="40">
        <v>1</v>
      </c>
      <c r="J60" s="39">
        <v>0.25</v>
      </c>
      <c r="K60" s="39">
        <v>1.7000000000000001E-2</v>
      </c>
      <c r="L60" s="40">
        <v>0</v>
      </c>
      <c r="M60" s="39">
        <v>0</v>
      </c>
      <c r="N60" s="39">
        <v>0</v>
      </c>
      <c r="O60" s="40">
        <v>3</v>
      </c>
      <c r="P60" s="39">
        <v>0.75</v>
      </c>
      <c r="Q60" s="41">
        <v>8.0000000000000002E-3</v>
      </c>
      <c r="R60" s="40">
        <v>4</v>
      </c>
      <c r="S60" s="39">
        <v>1</v>
      </c>
      <c r="T60" s="41">
        <v>5.0000000000000001E-3</v>
      </c>
      <c r="AB60" s="95"/>
      <c r="AC60" s="95"/>
      <c r="AE60" s="95"/>
      <c r="AF60" s="95"/>
      <c r="AH60" s="95"/>
      <c r="AI60" s="95"/>
      <c r="AK60" s="95"/>
      <c r="AL60" s="95"/>
      <c r="AN60" s="95"/>
      <c r="AO60" s="95"/>
      <c r="AQ60" s="95"/>
      <c r="AR60" s="95"/>
    </row>
    <row r="61" spans="1:44" ht="13.15" customHeight="1">
      <c r="A61" s="21"/>
      <c r="B61" s="37" t="s">
        <v>17</v>
      </c>
      <c r="C61" s="38">
        <v>1</v>
      </c>
      <c r="D61" s="39">
        <v>3.6999999999999998E-2</v>
      </c>
      <c r="E61" s="39">
        <v>3.0000000000000001E-3</v>
      </c>
      <c r="F61" s="40">
        <v>1</v>
      </c>
      <c r="G61" s="39">
        <v>3.6999999999999998E-2</v>
      </c>
      <c r="H61" s="39">
        <v>5.8999999999999997E-2</v>
      </c>
      <c r="I61" s="40">
        <v>3</v>
      </c>
      <c r="J61" s="39">
        <v>0.111</v>
      </c>
      <c r="K61" s="39">
        <v>5.1999999999999998E-2</v>
      </c>
      <c r="L61" s="40">
        <v>27</v>
      </c>
      <c r="M61" s="39">
        <v>1</v>
      </c>
      <c r="N61" s="39">
        <v>0.109</v>
      </c>
      <c r="O61" s="40">
        <v>27</v>
      </c>
      <c r="P61" s="39">
        <v>1</v>
      </c>
      <c r="Q61" s="41">
        <v>7.0000000000000007E-2</v>
      </c>
      <c r="R61" s="40">
        <v>27</v>
      </c>
      <c r="S61" s="39">
        <v>1</v>
      </c>
      <c r="T61" s="41">
        <v>3.3000000000000002E-2</v>
      </c>
      <c r="AB61" s="95"/>
      <c r="AC61" s="95"/>
      <c r="AE61" s="95"/>
      <c r="AF61" s="95"/>
      <c r="AH61" s="95"/>
      <c r="AI61" s="95"/>
      <c r="AK61" s="95"/>
      <c r="AL61" s="95"/>
      <c r="AN61" s="95"/>
      <c r="AO61" s="95"/>
      <c r="AQ61" s="95"/>
      <c r="AR61" s="95"/>
    </row>
    <row r="62" spans="1:44" ht="13.15" customHeight="1">
      <c r="A62" s="21"/>
      <c r="B62" s="37" t="s">
        <v>18</v>
      </c>
      <c r="C62" s="38">
        <v>1</v>
      </c>
      <c r="D62" s="39">
        <v>0.125</v>
      </c>
      <c r="E62" s="39">
        <v>3.0000000000000001E-3</v>
      </c>
      <c r="F62" s="40">
        <v>0</v>
      </c>
      <c r="G62" s="39">
        <v>0</v>
      </c>
      <c r="H62" s="39">
        <v>0</v>
      </c>
      <c r="I62" s="40">
        <v>1</v>
      </c>
      <c r="J62" s="39">
        <v>0.125</v>
      </c>
      <c r="K62" s="39">
        <v>1.7000000000000001E-2</v>
      </c>
      <c r="L62" s="40">
        <v>4</v>
      </c>
      <c r="M62" s="39">
        <v>0.5</v>
      </c>
      <c r="N62" s="39">
        <v>1.6E-2</v>
      </c>
      <c r="O62" s="40">
        <v>7</v>
      </c>
      <c r="P62" s="39">
        <v>0.875</v>
      </c>
      <c r="Q62" s="41">
        <v>1.7999999999999999E-2</v>
      </c>
      <c r="R62" s="40">
        <v>8</v>
      </c>
      <c r="S62" s="39">
        <v>1</v>
      </c>
      <c r="T62" s="41">
        <v>0.01</v>
      </c>
      <c r="AB62" s="95"/>
      <c r="AC62" s="95"/>
      <c r="AE62" s="95"/>
      <c r="AF62" s="95"/>
      <c r="AH62" s="95"/>
      <c r="AI62" s="95"/>
      <c r="AK62" s="95"/>
      <c r="AL62" s="95"/>
      <c r="AN62" s="95"/>
      <c r="AO62" s="95"/>
      <c r="AQ62" s="95"/>
      <c r="AR62" s="95"/>
    </row>
    <row r="63" spans="1:44" ht="13.15" customHeight="1">
      <c r="A63" s="21"/>
      <c r="B63" s="37" t="s">
        <v>19</v>
      </c>
      <c r="C63" s="38">
        <v>34</v>
      </c>
      <c r="D63" s="39">
        <v>0.77300000000000002</v>
      </c>
      <c r="E63" s="39">
        <v>8.5999999999999993E-2</v>
      </c>
      <c r="F63" s="40">
        <v>1</v>
      </c>
      <c r="G63" s="39">
        <v>2.3E-2</v>
      </c>
      <c r="H63" s="39">
        <v>5.8999999999999997E-2</v>
      </c>
      <c r="I63" s="40">
        <v>1</v>
      </c>
      <c r="J63" s="39">
        <v>2.3E-2</v>
      </c>
      <c r="K63" s="39">
        <v>1.7000000000000001E-2</v>
      </c>
      <c r="L63" s="40">
        <v>9</v>
      </c>
      <c r="M63" s="39">
        <v>0.20499999999999999</v>
      </c>
      <c r="N63" s="39">
        <v>3.5999999999999997E-2</v>
      </c>
      <c r="O63" s="40">
        <v>4</v>
      </c>
      <c r="P63" s="39">
        <v>9.0999999999999998E-2</v>
      </c>
      <c r="Q63" s="41">
        <v>0.01</v>
      </c>
      <c r="R63" s="40">
        <v>44</v>
      </c>
      <c r="S63" s="39">
        <v>1</v>
      </c>
      <c r="T63" s="41">
        <v>5.3999999999999999E-2</v>
      </c>
      <c r="AB63" s="95"/>
      <c r="AC63" s="95"/>
      <c r="AE63" s="95"/>
      <c r="AF63" s="95"/>
      <c r="AH63" s="95"/>
      <c r="AI63" s="95"/>
      <c r="AK63" s="95"/>
      <c r="AL63" s="95"/>
      <c r="AN63" s="95"/>
      <c r="AO63" s="95"/>
      <c r="AQ63" s="95"/>
      <c r="AR63" s="95"/>
    </row>
    <row r="64" spans="1:44" ht="13.15" customHeight="1">
      <c r="A64" s="21"/>
      <c r="B64" s="37" t="s">
        <v>65</v>
      </c>
      <c r="C64" s="38">
        <v>55</v>
      </c>
      <c r="D64" s="39">
        <v>0.90200000000000002</v>
      </c>
      <c r="E64" s="39">
        <v>0.13900000000000001</v>
      </c>
      <c r="F64" s="40">
        <v>0</v>
      </c>
      <c r="G64" s="39">
        <v>0</v>
      </c>
      <c r="H64" s="39">
        <v>0</v>
      </c>
      <c r="I64" s="40">
        <v>0</v>
      </c>
      <c r="J64" s="39">
        <v>0</v>
      </c>
      <c r="K64" s="39">
        <v>0</v>
      </c>
      <c r="L64" s="40">
        <v>5</v>
      </c>
      <c r="M64" s="39">
        <v>8.2000000000000003E-2</v>
      </c>
      <c r="N64" s="39">
        <v>0.02</v>
      </c>
      <c r="O64" s="40">
        <v>2</v>
      </c>
      <c r="P64" s="39">
        <v>3.3000000000000002E-2</v>
      </c>
      <c r="Q64" s="41">
        <v>5.0000000000000001E-3</v>
      </c>
      <c r="R64" s="40">
        <v>61</v>
      </c>
      <c r="S64" s="39">
        <v>1</v>
      </c>
      <c r="T64" s="41">
        <v>7.4999999999999997E-2</v>
      </c>
      <c r="AB64" s="95"/>
      <c r="AC64" s="95"/>
      <c r="AE64" s="95"/>
      <c r="AF64" s="95"/>
      <c r="AH64" s="95"/>
      <c r="AI64" s="95"/>
      <c r="AK64" s="95"/>
      <c r="AL64" s="95"/>
      <c r="AN64" s="95"/>
      <c r="AO64" s="95"/>
      <c r="AQ64" s="95"/>
      <c r="AR64" s="95"/>
    </row>
    <row r="65" spans="1:44" ht="13.15" customHeight="1">
      <c r="A65" s="21"/>
      <c r="B65" s="37" t="s">
        <v>20</v>
      </c>
      <c r="C65" s="38">
        <v>20</v>
      </c>
      <c r="D65" s="39">
        <v>0.8</v>
      </c>
      <c r="E65" s="39">
        <v>5.0999999999999997E-2</v>
      </c>
      <c r="F65" s="40">
        <v>0</v>
      </c>
      <c r="G65" s="39">
        <v>0</v>
      </c>
      <c r="H65" s="39">
        <v>0</v>
      </c>
      <c r="I65" s="40">
        <v>2</v>
      </c>
      <c r="J65" s="39">
        <v>0.08</v>
      </c>
      <c r="K65" s="39">
        <v>3.4000000000000002E-2</v>
      </c>
      <c r="L65" s="40">
        <v>1</v>
      </c>
      <c r="M65" s="39">
        <v>0.04</v>
      </c>
      <c r="N65" s="39">
        <v>4.0000000000000001E-3</v>
      </c>
      <c r="O65" s="40">
        <v>4</v>
      </c>
      <c r="P65" s="39">
        <v>0.16</v>
      </c>
      <c r="Q65" s="41">
        <v>0.01</v>
      </c>
      <c r="R65" s="40">
        <v>25</v>
      </c>
      <c r="S65" s="39">
        <v>1</v>
      </c>
      <c r="T65" s="41">
        <v>3.1E-2</v>
      </c>
      <c r="AB65" s="95"/>
      <c r="AC65" s="95"/>
      <c r="AE65" s="95"/>
      <c r="AF65" s="95"/>
      <c r="AH65" s="95"/>
      <c r="AI65" s="95"/>
      <c r="AK65" s="95"/>
      <c r="AL65" s="95"/>
      <c r="AN65" s="95"/>
      <c r="AO65" s="95"/>
      <c r="AQ65" s="95"/>
      <c r="AR65" s="95"/>
    </row>
    <row r="66" spans="1:44" ht="13.15" customHeight="1">
      <c r="A66" s="21"/>
      <c r="B66" s="37" t="s">
        <v>7</v>
      </c>
      <c r="C66" s="38">
        <v>9</v>
      </c>
      <c r="D66" s="39">
        <v>0.129</v>
      </c>
      <c r="E66" s="39">
        <v>2.3E-2</v>
      </c>
      <c r="F66" s="40">
        <v>4</v>
      </c>
      <c r="G66" s="39">
        <v>5.7000000000000002E-2</v>
      </c>
      <c r="H66" s="39">
        <v>0.23499999999999999</v>
      </c>
      <c r="I66" s="40">
        <v>14</v>
      </c>
      <c r="J66" s="39">
        <v>0.2</v>
      </c>
      <c r="K66" s="39">
        <v>0.24099999999999999</v>
      </c>
      <c r="L66" s="40">
        <v>56</v>
      </c>
      <c r="M66" s="39">
        <v>0.8</v>
      </c>
      <c r="N66" s="39">
        <v>0.22600000000000001</v>
      </c>
      <c r="O66" s="40">
        <v>54</v>
      </c>
      <c r="P66" s="39">
        <v>0.77100000000000002</v>
      </c>
      <c r="Q66" s="41">
        <v>0.14099999999999999</v>
      </c>
      <c r="R66" s="40">
        <v>70</v>
      </c>
      <c r="S66" s="39">
        <v>1</v>
      </c>
      <c r="T66" s="41">
        <v>8.5999999999999993E-2</v>
      </c>
      <c r="AB66" s="95"/>
      <c r="AC66" s="95"/>
      <c r="AE66" s="95"/>
      <c r="AF66" s="95"/>
      <c r="AH66" s="95"/>
      <c r="AI66" s="95"/>
      <c r="AK66" s="95"/>
      <c r="AL66" s="95"/>
      <c r="AN66" s="95"/>
      <c r="AO66" s="95"/>
      <c r="AQ66" s="95"/>
      <c r="AR66" s="95"/>
    </row>
    <row r="67" spans="1:44" ht="13.15" customHeight="1">
      <c r="A67" s="21"/>
      <c r="B67" s="37" t="s">
        <v>3</v>
      </c>
      <c r="C67" s="42">
        <v>10</v>
      </c>
      <c r="D67" s="43">
        <v>0.35699999999999998</v>
      </c>
      <c r="E67" s="43">
        <v>2.5000000000000001E-2</v>
      </c>
      <c r="F67" s="44">
        <v>1</v>
      </c>
      <c r="G67" s="43">
        <v>3.5999999999999997E-2</v>
      </c>
      <c r="H67" s="43">
        <v>5.8999999999999997E-2</v>
      </c>
      <c r="I67" s="44">
        <v>2</v>
      </c>
      <c r="J67" s="43">
        <v>7.0999999999999994E-2</v>
      </c>
      <c r="K67" s="43">
        <v>3.4000000000000002E-2</v>
      </c>
      <c r="L67" s="44">
        <v>11</v>
      </c>
      <c r="M67" s="43">
        <v>0.39300000000000002</v>
      </c>
      <c r="N67" s="43">
        <v>4.3999999999999997E-2</v>
      </c>
      <c r="O67" s="44">
        <v>17</v>
      </c>
      <c r="P67" s="43">
        <v>0.60699999999999998</v>
      </c>
      <c r="Q67" s="45">
        <v>4.3999999999999997E-2</v>
      </c>
      <c r="R67" s="44">
        <v>28</v>
      </c>
      <c r="S67" s="43">
        <v>1</v>
      </c>
      <c r="T67" s="45">
        <v>3.4000000000000002E-2</v>
      </c>
      <c r="AB67" s="95"/>
      <c r="AC67" s="95"/>
      <c r="AE67" s="95"/>
      <c r="AF67" s="95"/>
      <c r="AH67" s="95"/>
      <c r="AI67" s="95"/>
      <c r="AK67" s="95"/>
      <c r="AL67" s="95"/>
      <c r="AN67" s="95"/>
      <c r="AO67" s="95"/>
      <c r="AQ67" s="95"/>
      <c r="AR67" s="95"/>
    </row>
    <row r="68" spans="1:44" ht="13.15" customHeight="1">
      <c r="A68" s="21"/>
      <c r="B68" s="37" t="s">
        <v>165</v>
      </c>
      <c r="C68" s="38">
        <v>0</v>
      </c>
      <c r="D68" s="39">
        <v>0</v>
      </c>
      <c r="E68" s="39">
        <v>0</v>
      </c>
      <c r="F68" s="40">
        <v>1</v>
      </c>
      <c r="G68" s="39">
        <v>0.111</v>
      </c>
      <c r="H68" s="39">
        <v>5.8999999999999997E-2</v>
      </c>
      <c r="I68" s="40">
        <v>2</v>
      </c>
      <c r="J68" s="39">
        <v>0.222</v>
      </c>
      <c r="K68" s="39">
        <v>3.4000000000000002E-2</v>
      </c>
      <c r="L68" s="40">
        <v>9</v>
      </c>
      <c r="M68" s="39">
        <v>1</v>
      </c>
      <c r="N68" s="39">
        <v>3.5999999999999997E-2</v>
      </c>
      <c r="O68" s="40">
        <v>9</v>
      </c>
      <c r="P68" s="39">
        <v>1</v>
      </c>
      <c r="Q68" s="41">
        <v>2.3E-2</v>
      </c>
      <c r="R68" s="40">
        <v>9</v>
      </c>
      <c r="S68" s="39">
        <v>1</v>
      </c>
      <c r="T68" s="41">
        <v>1.0999999999999999E-2</v>
      </c>
      <c r="AB68" s="95"/>
      <c r="AC68" s="95"/>
      <c r="AE68" s="95"/>
      <c r="AF68" s="95"/>
      <c r="AH68" s="95"/>
      <c r="AI68" s="95"/>
      <c r="AK68" s="95"/>
      <c r="AL68" s="95"/>
      <c r="AN68" s="95"/>
      <c r="AO68" s="95"/>
      <c r="AQ68" s="95"/>
      <c r="AR68" s="95"/>
    </row>
    <row r="69" spans="1:44" ht="13.15" customHeight="1">
      <c r="A69" s="21"/>
      <c r="B69" s="46"/>
      <c r="C69" s="42"/>
      <c r="D69" s="43"/>
      <c r="E69" s="43"/>
      <c r="F69" s="44"/>
      <c r="G69" s="43"/>
      <c r="H69" s="43"/>
      <c r="I69" s="44"/>
      <c r="J69" s="43"/>
      <c r="K69" s="43"/>
      <c r="L69" s="44"/>
      <c r="M69" s="43"/>
      <c r="N69" s="43"/>
      <c r="O69" s="44"/>
      <c r="P69" s="43"/>
      <c r="Q69" s="45"/>
      <c r="R69" s="44"/>
      <c r="S69" s="43"/>
      <c r="T69" s="45"/>
      <c r="AB69" s="95"/>
      <c r="AC69" s="95"/>
      <c r="AE69" s="95"/>
      <c r="AF69" s="95"/>
      <c r="AH69" s="95"/>
      <c r="AI69" s="95"/>
      <c r="AK69" s="95"/>
      <c r="AL69" s="95"/>
      <c r="AN69" s="95"/>
      <c r="AO69" s="95"/>
      <c r="AQ69" s="95"/>
      <c r="AR69" s="95"/>
    </row>
    <row r="70" spans="1:44" ht="13.15" customHeight="1" thickBot="1">
      <c r="A70" s="23"/>
      <c r="B70" s="24" t="s">
        <v>22</v>
      </c>
      <c r="C70" s="25">
        <v>395</v>
      </c>
      <c r="D70" s="26">
        <v>0.48499999999999999</v>
      </c>
      <c r="E70" s="26">
        <v>1</v>
      </c>
      <c r="F70" s="27">
        <v>17</v>
      </c>
      <c r="G70" s="26">
        <v>2.1000000000000001E-2</v>
      </c>
      <c r="H70" s="26">
        <v>1</v>
      </c>
      <c r="I70" s="27">
        <v>58</v>
      </c>
      <c r="J70" s="26">
        <v>7.0999999999999994E-2</v>
      </c>
      <c r="K70" s="26">
        <v>1</v>
      </c>
      <c r="L70" s="27">
        <v>248</v>
      </c>
      <c r="M70" s="26">
        <v>0.30499999999999999</v>
      </c>
      <c r="N70" s="26">
        <v>1</v>
      </c>
      <c r="O70" s="27">
        <v>383</v>
      </c>
      <c r="P70" s="26">
        <v>0.47099999999999997</v>
      </c>
      <c r="Q70" s="28">
        <v>1</v>
      </c>
      <c r="R70" s="27">
        <v>814</v>
      </c>
      <c r="S70" s="26">
        <v>1</v>
      </c>
      <c r="T70" s="28">
        <v>1</v>
      </c>
      <c r="AB70" s="95"/>
      <c r="AC70" s="95"/>
      <c r="AE70" s="95"/>
      <c r="AF70" s="95"/>
      <c r="AH70" s="95"/>
      <c r="AI70" s="95"/>
      <c r="AK70" s="95"/>
      <c r="AL70" s="95"/>
      <c r="AN70" s="95"/>
      <c r="AO70" s="95"/>
      <c r="AQ70" s="95"/>
      <c r="AR70" s="95"/>
    </row>
    <row r="71" spans="1:44" ht="13.15" customHeight="1">
      <c r="A71" s="21"/>
      <c r="B71" s="22"/>
      <c r="C71" s="20"/>
      <c r="D71" s="19"/>
      <c r="E71" s="19"/>
      <c r="F71" s="20"/>
      <c r="G71" s="19"/>
      <c r="H71" s="19"/>
      <c r="I71" s="20"/>
      <c r="J71" s="19"/>
      <c r="K71" s="19"/>
      <c r="L71" s="20"/>
      <c r="M71" s="19"/>
      <c r="N71" s="19"/>
      <c r="O71" s="20"/>
      <c r="P71" s="19"/>
      <c r="Q71" s="19"/>
      <c r="R71" s="20"/>
      <c r="S71" s="19"/>
      <c r="T71" s="19"/>
      <c r="AB71" s="95"/>
      <c r="AC71" s="95"/>
      <c r="AE71" s="95"/>
      <c r="AF71" s="95"/>
      <c r="AH71" s="95"/>
      <c r="AI71" s="95"/>
      <c r="AK71" s="95"/>
      <c r="AL71" s="95"/>
      <c r="AN71" s="95"/>
      <c r="AO71" s="95"/>
      <c r="AQ71" s="95"/>
      <c r="AR71" s="95"/>
    </row>
    <row r="72" spans="1:44" ht="13.15" customHeight="1">
      <c r="A72" s="1">
        <v>2010</v>
      </c>
      <c r="AB72" s="95"/>
      <c r="AC72" s="95"/>
      <c r="AE72" s="95"/>
      <c r="AF72" s="95"/>
      <c r="AH72" s="95"/>
      <c r="AI72" s="95"/>
      <c r="AK72" s="95"/>
      <c r="AL72" s="95"/>
      <c r="AN72" s="95"/>
      <c r="AO72" s="95"/>
      <c r="AQ72" s="95"/>
      <c r="AR72" s="95"/>
    </row>
    <row r="73" spans="1:44" ht="13.15" customHeight="1">
      <c r="A73" s="368" t="s">
        <v>80</v>
      </c>
      <c r="B73" s="376" t="s">
        <v>0</v>
      </c>
      <c r="C73" s="634" t="s">
        <v>58</v>
      </c>
      <c r="D73" s="635"/>
      <c r="E73" s="636"/>
    </row>
    <row r="74" spans="1:44" ht="13.15" customHeight="1">
      <c r="A74" s="377"/>
      <c r="B74" s="365"/>
      <c r="C74" s="634" t="s">
        <v>63</v>
      </c>
      <c r="D74" s="635"/>
      <c r="E74" s="637"/>
    </row>
    <row r="75" spans="1:44" ht="13.15" customHeight="1">
      <c r="A75" s="378"/>
      <c r="B75" s="367"/>
      <c r="C75" s="351" t="s">
        <v>57</v>
      </c>
      <c r="D75" s="352" t="s">
        <v>58</v>
      </c>
      <c r="E75" s="353" t="s">
        <v>22</v>
      </c>
      <c r="T75" s="95"/>
      <c r="U75" s="95"/>
      <c r="V75" s="95"/>
      <c r="W75" s="95"/>
      <c r="X75" s="95"/>
      <c r="Y75" s="95"/>
      <c r="Z75" s="95"/>
    </row>
    <row r="76" spans="1:44" ht="13.15" customHeight="1">
      <c r="A76" s="363" t="s">
        <v>23</v>
      </c>
      <c r="B76" s="466" t="s">
        <v>1</v>
      </c>
      <c r="C76" s="467">
        <f>C7/$R$38</f>
        <v>5.7203389830508475E-2</v>
      </c>
      <c r="D76" s="468">
        <f>($R7-C7)/$R$38</f>
        <v>1.059322033898305E-2</v>
      </c>
      <c r="E76" s="469">
        <f t="shared" ref="E76:E90" si="12">SUM(C76:D76)</f>
        <v>6.7796610169491525E-2</v>
      </c>
      <c r="T76" s="95"/>
      <c r="U76" s="95"/>
      <c r="V76" s="95"/>
      <c r="W76" s="95"/>
      <c r="X76" s="95"/>
      <c r="Y76" s="95"/>
      <c r="Z76" s="95"/>
      <c r="AA76" s="95"/>
      <c r="AC76" s="95"/>
      <c r="AD76" s="95"/>
      <c r="AF76" s="95"/>
      <c r="AG76" s="95"/>
      <c r="AI76" s="95"/>
      <c r="AJ76" s="95"/>
    </row>
    <row r="77" spans="1:44" ht="13.15" customHeight="1">
      <c r="A77" s="345"/>
      <c r="B77" s="470" t="s">
        <v>2</v>
      </c>
      <c r="C77" s="471">
        <f t="shared" ref="C77:C107" si="13">C8/$R$38</f>
        <v>5.5084745762711863E-2</v>
      </c>
      <c r="D77" s="472">
        <f t="shared" ref="D77:D107" si="14">($R8-C8)/$R$38</f>
        <v>0</v>
      </c>
      <c r="E77" s="473">
        <f t="shared" si="12"/>
        <v>5.5084745762711863E-2</v>
      </c>
      <c r="T77" s="95"/>
      <c r="U77" s="95"/>
      <c r="V77" s="95"/>
      <c r="W77" s="95"/>
      <c r="X77" s="95"/>
      <c r="Y77" s="95"/>
      <c r="Z77" s="95"/>
      <c r="AA77" s="95"/>
      <c r="AC77" s="95"/>
      <c r="AD77" s="95"/>
      <c r="AF77" s="95"/>
      <c r="AG77" s="95"/>
      <c r="AI77" s="95"/>
      <c r="AJ77" s="95"/>
    </row>
    <row r="78" spans="1:44" ht="13.15" customHeight="1">
      <c r="A78" s="345"/>
      <c r="B78" s="470" t="s">
        <v>45</v>
      </c>
      <c r="C78" s="471">
        <f t="shared" si="13"/>
        <v>0</v>
      </c>
      <c r="D78" s="472">
        <f t="shared" si="14"/>
        <v>0</v>
      </c>
      <c r="E78" s="473">
        <f t="shared" si="12"/>
        <v>0</v>
      </c>
      <c r="T78" s="95"/>
      <c r="U78" s="95"/>
      <c r="V78" s="95"/>
      <c r="W78" s="95"/>
      <c r="X78" s="95"/>
      <c r="Y78" s="95"/>
      <c r="Z78" s="95"/>
      <c r="AA78" s="95"/>
      <c r="AC78" s="95"/>
      <c r="AD78" s="95"/>
      <c r="AF78" s="95"/>
      <c r="AG78" s="95"/>
      <c r="AI78" s="95"/>
      <c r="AJ78" s="95"/>
    </row>
    <row r="79" spans="1:44" ht="13.15" customHeight="1">
      <c r="A79" s="345"/>
      <c r="B79" s="470" t="s">
        <v>46</v>
      </c>
      <c r="C79" s="471">
        <f t="shared" si="13"/>
        <v>4.2372881355932203E-3</v>
      </c>
      <c r="D79" s="472">
        <f t="shared" si="14"/>
        <v>0</v>
      </c>
      <c r="E79" s="473">
        <f t="shared" si="12"/>
        <v>4.2372881355932203E-3</v>
      </c>
      <c r="T79" s="95"/>
      <c r="U79" s="95"/>
      <c r="V79" s="95"/>
      <c r="W79" s="95"/>
      <c r="X79" s="95"/>
      <c r="Y79" s="95"/>
      <c r="Z79" s="95"/>
      <c r="AA79" s="95"/>
      <c r="AC79" s="95"/>
      <c r="AD79" s="95"/>
      <c r="AF79" s="95"/>
      <c r="AG79" s="95"/>
      <c r="AI79" s="95"/>
      <c r="AJ79" s="95"/>
    </row>
    <row r="80" spans="1:44" ht="13.15" customHeight="1">
      <c r="A80" s="345"/>
      <c r="B80" s="470" t="s">
        <v>12</v>
      </c>
      <c r="C80" s="471">
        <f t="shared" si="13"/>
        <v>1.059322033898305E-2</v>
      </c>
      <c r="D80" s="472">
        <f t="shared" si="14"/>
        <v>0</v>
      </c>
      <c r="E80" s="473">
        <f t="shared" si="12"/>
        <v>1.059322033898305E-2</v>
      </c>
      <c r="T80" s="95"/>
      <c r="U80" s="95"/>
      <c r="V80" s="95"/>
      <c r="W80" s="95"/>
      <c r="X80" s="95"/>
      <c r="Y80" s="95"/>
      <c r="Z80" s="95"/>
      <c r="AA80" s="95"/>
      <c r="AC80" s="95"/>
      <c r="AD80" s="95"/>
      <c r="AF80" s="95"/>
      <c r="AG80" s="95"/>
      <c r="AI80" s="95"/>
      <c r="AJ80" s="95"/>
    </row>
    <row r="81" spans="1:36" ht="13.15" customHeight="1">
      <c r="A81" s="345"/>
      <c r="B81" s="470" t="s">
        <v>4</v>
      </c>
      <c r="C81" s="471">
        <f t="shared" si="13"/>
        <v>5.2966101694915252E-2</v>
      </c>
      <c r="D81" s="472">
        <f t="shared" si="14"/>
        <v>0</v>
      </c>
      <c r="E81" s="473">
        <f t="shared" si="12"/>
        <v>5.2966101694915252E-2</v>
      </c>
      <c r="T81" s="95"/>
      <c r="U81" s="95"/>
      <c r="V81" s="95"/>
      <c r="W81" s="95"/>
      <c r="X81" s="95"/>
      <c r="Y81" s="95"/>
      <c r="Z81" s="95"/>
      <c r="AA81" s="95"/>
      <c r="AC81" s="95"/>
      <c r="AD81" s="95"/>
      <c r="AF81" s="95"/>
      <c r="AG81" s="95"/>
      <c r="AI81" s="95"/>
      <c r="AJ81" s="95"/>
    </row>
    <row r="82" spans="1:36" ht="13.15" customHeight="1">
      <c r="A82" s="345"/>
      <c r="B82" s="470" t="s">
        <v>6</v>
      </c>
      <c r="C82" s="471">
        <f t="shared" si="13"/>
        <v>1.4830508474576272E-2</v>
      </c>
      <c r="D82" s="472">
        <f t="shared" si="14"/>
        <v>0</v>
      </c>
      <c r="E82" s="473">
        <f t="shared" si="12"/>
        <v>1.4830508474576272E-2</v>
      </c>
      <c r="T82" s="95"/>
      <c r="U82" s="95"/>
      <c r="V82" s="95"/>
      <c r="W82" s="95"/>
      <c r="X82" s="95"/>
      <c r="Y82" s="95"/>
      <c r="Z82" s="95"/>
      <c r="AA82" s="95"/>
      <c r="AC82" s="95"/>
      <c r="AD82" s="95"/>
      <c r="AF82" s="95"/>
      <c r="AG82" s="95"/>
      <c r="AI82" s="95"/>
      <c r="AJ82" s="95"/>
    </row>
    <row r="83" spans="1:36" ht="13.15" customHeight="1">
      <c r="A83" s="345"/>
      <c r="B83" s="470" t="s">
        <v>8</v>
      </c>
      <c r="C83" s="471">
        <f t="shared" si="13"/>
        <v>4.2372881355932203E-3</v>
      </c>
      <c r="D83" s="472">
        <f t="shared" si="14"/>
        <v>0</v>
      </c>
      <c r="E83" s="473">
        <f t="shared" si="12"/>
        <v>4.2372881355932203E-3</v>
      </c>
      <c r="T83" s="95"/>
      <c r="U83" s="95"/>
      <c r="V83" s="95"/>
      <c r="W83" s="95"/>
      <c r="X83" s="95"/>
      <c r="Y83" s="95"/>
      <c r="Z83" s="95"/>
      <c r="AA83" s="95"/>
      <c r="AC83" s="95"/>
      <c r="AD83" s="95"/>
      <c r="AF83" s="95"/>
      <c r="AG83" s="95"/>
      <c r="AI83" s="95"/>
      <c r="AJ83" s="95"/>
    </row>
    <row r="84" spans="1:36" ht="13.15" customHeight="1">
      <c r="A84" s="345"/>
      <c r="B84" s="470" t="s">
        <v>9</v>
      </c>
      <c r="C84" s="471">
        <f t="shared" si="13"/>
        <v>4.4491525423728813E-2</v>
      </c>
      <c r="D84" s="472">
        <f t="shared" si="14"/>
        <v>0</v>
      </c>
      <c r="E84" s="473">
        <f t="shared" si="12"/>
        <v>4.4491525423728813E-2</v>
      </c>
      <c r="T84" s="95"/>
      <c r="U84" s="95"/>
      <c r="V84" s="95"/>
      <c r="W84" s="95"/>
      <c r="X84" s="95"/>
      <c r="Y84" s="95"/>
      <c r="Z84" s="95"/>
      <c r="AA84" s="95"/>
      <c r="AC84" s="95"/>
      <c r="AD84" s="95"/>
      <c r="AF84" s="95"/>
      <c r="AG84" s="95"/>
      <c r="AI84" s="95"/>
      <c r="AJ84" s="95"/>
    </row>
    <row r="85" spans="1:36" ht="13.15" customHeight="1">
      <c r="A85" s="345"/>
      <c r="B85" s="470" t="s">
        <v>10</v>
      </c>
      <c r="C85" s="471">
        <f t="shared" si="13"/>
        <v>2.1186440677966101E-2</v>
      </c>
      <c r="D85" s="472">
        <f t="shared" si="14"/>
        <v>0</v>
      </c>
      <c r="E85" s="473">
        <f t="shared" si="12"/>
        <v>2.1186440677966101E-2</v>
      </c>
      <c r="T85" s="95"/>
      <c r="U85" s="95"/>
      <c r="V85" s="95"/>
      <c r="W85" s="95"/>
      <c r="X85" s="95"/>
      <c r="Y85" s="95"/>
      <c r="Z85" s="95"/>
      <c r="AA85" s="95"/>
      <c r="AC85" s="95"/>
      <c r="AD85" s="95"/>
      <c r="AF85" s="95"/>
      <c r="AG85" s="95"/>
      <c r="AI85" s="95"/>
      <c r="AJ85" s="95"/>
    </row>
    <row r="86" spans="1:36" ht="13.15" customHeight="1">
      <c r="A86" s="345"/>
      <c r="B86" s="470" t="s">
        <v>47</v>
      </c>
      <c r="C86" s="471">
        <f t="shared" si="13"/>
        <v>0</v>
      </c>
      <c r="D86" s="472">
        <f t="shared" si="14"/>
        <v>0</v>
      </c>
      <c r="E86" s="473">
        <f t="shared" si="12"/>
        <v>0</v>
      </c>
      <c r="T86" s="95"/>
      <c r="U86" s="95"/>
      <c r="V86" s="95"/>
      <c r="W86" s="95"/>
      <c r="X86" s="95"/>
      <c r="Y86" s="95"/>
      <c r="Z86" s="95"/>
      <c r="AA86" s="95"/>
      <c r="AC86" s="95"/>
      <c r="AD86" s="95"/>
      <c r="AF86" s="95"/>
      <c r="AG86" s="95"/>
      <c r="AI86" s="95"/>
      <c r="AJ86" s="95"/>
    </row>
    <row r="87" spans="1:36" ht="13.15" customHeight="1">
      <c r="A87" s="345"/>
      <c r="B87" s="470" t="s">
        <v>5</v>
      </c>
      <c r="C87" s="471">
        <f t="shared" si="13"/>
        <v>0.17796610169491525</v>
      </c>
      <c r="D87" s="472">
        <f t="shared" si="14"/>
        <v>0</v>
      </c>
      <c r="E87" s="473">
        <f t="shared" si="12"/>
        <v>0.17796610169491525</v>
      </c>
      <c r="T87" s="95"/>
      <c r="U87" s="95"/>
      <c r="V87" s="95"/>
      <c r="W87" s="95"/>
      <c r="X87" s="95"/>
      <c r="Y87" s="95"/>
      <c r="Z87" s="95"/>
      <c r="AA87" s="95"/>
      <c r="AC87" s="95"/>
      <c r="AD87" s="95"/>
      <c r="AF87" s="95"/>
      <c r="AG87" s="95"/>
      <c r="AI87" s="95"/>
      <c r="AJ87" s="95"/>
    </row>
    <row r="88" spans="1:36" ht="13.15" customHeight="1">
      <c r="A88" s="345"/>
      <c r="B88" s="470" t="s">
        <v>11</v>
      </c>
      <c r="C88" s="471">
        <f t="shared" si="13"/>
        <v>8.4745762711864406E-3</v>
      </c>
      <c r="D88" s="472">
        <f t="shared" si="14"/>
        <v>0</v>
      </c>
      <c r="E88" s="473">
        <f t="shared" si="12"/>
        <v>8.4745762711864406E-3</v>
      </c>
      <c r="T88" s="95"/>
      <c r="U88" s="95"/>
      <c r="V88" s="95"/>
      <c r="W88" s="95"/>
      <c r="X88" s="95"/>
      <c r="Y88" s="95"/>
      <c r="Z88" s="95"/>
      <c r="AA88" s="95"/>
      <c r="AC88" s="95"/>
      <c r="AD88" s="95"/>
      <c r="AF88" s="95"/>
      <c r="AG88" s="95"/>
      <c r="AI88" s="95"/>
      <c r="AJ88" s="95"/>
    </row>
    <row r="89" spans="1:36" ht="13.15" customHeight="1">
      <c r="A89" s="345"/>
      <c r="B89" s="470" t="s">
        <v>13</v>
      </c>
      <c r="C89" s="471">
        <f t="shared" si="13"/>
        <v>2.9661016949152543E-2</v>
      </c>
      <c r="D89" s="472">
        <f t="shared" si="14"/>
        <v>0</v>
      </c>
      <c r="E89" s="473">
        <f t="shared" si="12"/>
        <v>2.9661016949152543E-2</v>
      </c>
      <c r="T89" s="95"/>
      <c r="U89" s="95"/>
      <c r="V89" s="95"/>
      <c r="W89" s="95"/>
      <c r="X89" s="95"/>
      <c r="Y89" s="95"/>
      <c r="Z89" s="95"/>
      <c r="AA89" s="95"/>
      <c r="AC89" s="95"/>
      <c r="AD89" s="95"/>
      <c r="AF89" s="95"/>
      <c r="AG89" s="95"/>
      <c r="AI89" s="95"/>
      <c r="AJ89" s="95"/>
    </row>
    <row r="90" spans="1:36" ht="13.15" customHeight="1">
      <c r="A90" s="345"/>
      <c r="B90" s="470" t="s">
        <v>14</v>
      </c>
      <c r="C90" s="471">
        <f t="shared" si="13"/>
        <v>2.7542372881355932E-2</v>
      </c>
      <c r="D90" s="472">
        <f t="shared" si="14"/>
        <v>0</v>
      </c>
      <c r="E90" s="473">
        <f t="shared" si="12"/>
        <v>2.7542372881355932E-2</v>
      </c>
      <c r="T90" s="95"/>
      <c r="U90" s="95"/>
      <c r="V90" s="95"/>
      <c r="W90" s="95"/>
      <c r="X90" s="95"/>
      <c r="Y90" s="95"/>
      <c r="Z90" s="95"/>
      <c r="AA90" s="95"/>
      <c r="AC90" s="95"/>
      <c r="AD90" s="95"/>
      <c r="AF90" s="95"/>
      <c r="AG90" s="95"/>
      <c r="AI90" s="95"/>
      <c r="AJ90" s="95"/>
    </row>
    <row r="91" spans="1:36" ht="13.15" customHeight="1">
      <c r="A91" s="345"/>
      <c r="B91" s="470" t="s">
        <v>15</v>
      </c>
      <c r="C91" s="471">
        <f t="shared" si="13"/>
        <v>0.1271186440677966</v>
      </c>
      <c r="D91" s="472">
        <f t="shared" si="14"/>
        <v>0</v>
      </c>
      <c r="E91" s="473"/>
      <c r="T91" s="95"/>
      <c r="U91" s="95"/>
      <c r="V91" s="95"/>
      <c r="W91" s="95"/>
      <c r="X91" s="95"/>
      <c r="Y91" s="95"/>
      <c r="Z91" s="95"/>
      <c r="AA91" s="95"/>
      <c r="AC91" s="95"/>
      <c r="AD91" s="95"/>
      <c r="AF91" s="95"/>
      <c r="AG91" s="95"/>
      <c r="AI91" s="95"/>
      <c r="AJ91" s="95"/>
    </row>
    <row r="92" spans="1:36" ht="13.15" customHeight="1">
      <c r="A92" s="345"/>
      <c r="B92" s="470" t="s">
        <v>48</v>
      </c>
      <c r="C92" s="471">
        <f t="shared" si="13"/>
        <v>2.1186440677966102E-3</v>
      </c>
      <c r="D92" s="472">
        <f t="shared" si="14"/>
        <v>0</v>
      </c>
      <c r="E92" s="473">
        <f t="shared" ref="E92:E105" si="15">SUM(C92:D92)</f>
        <v>2.1186440677966102E-3</v>
      </c>
      <c r="T92" s="95"/>
      <c r="U92" s="95"/>
      <c r="V92" s="95"/>
      <c r="W92" s="95"/>
      <c r="X92" s="95"/>
      <c r="Y92" s="95"/>
      <c r="Z92" s="95"/>
      <c r="AA92" s="95"/>
      <c r="AC92" s="95"/>
      <c r="AD92" s="95"/>
      <c r="AF92" s="95"/>
      <c r="AG92" s="95"/>
      <c r="AI92" s="95"/>
      <c r="AJ92" s="95"/>
    </row>
    <row r="93" spans="1:36" ht="13.15" customHeight="1">
      <c r="A93" s="345"/>
      <c r="B93" s="470" t="s">
        <v>16</v>
      </c>
      <c r="C93" s="471">
        <f t="shared" si="13"/>
        <v>0</v>
      </c>
      <c r="D93" s="472">
        <f t="shared" si="14"/>
        <v>0</v>
      </c>
      <c r="E93" s="473">
        <f t="shared" si="15"/>
        <v>0</v>
      </c>
      <c r="T93" s="95"/>
      <c r="U93" s="95"/>
      <c r="V93" s="95"/>
      <c r="W93" s="95"/>
      <c r="X93" s="95"/>
      <c r="Y93" s="95"/>
      <c r="Z93" s="95"/>
      <c r="AA93" s="95"/>
      <c r="AC93" s="95"/>
      <c r="AD93" s="95"/>
      <c r="AF93" s="95"/>
      <c r="AG93" s="95"/>
      <c r="AI93" s="95"/>
      <c r="AJ93" s="95"/>
    </row>
    <row r="94" spans="1:36" ht="13.15" customHeight="1">
      <c r="A94" s="345"/>
      <c r="B94" s="470" t="s">
        <v>21</v>
      </c>
      <c r="C94" s="471">
        <f t="shared" si="13"/>
        <v>1.059322033898305E-2</v>
      </c>
      <c r="D94" s="472">
        <f t="shared" si="14"/>
        <v>0</v>
      </c>
      <c r="E94" s="473">
        <f t="shared" si="15"/>
        <v>1.059322033898305E-2</v>
      </c>
      <c r="T94" s="95"/>
      <c r="U94" s="95"/>
      <c r="V94" s="95"/>
      <c r="W94" s="95"/>
      <c r="X94" s="95"/>
      <c r="Y94" s="95"/>
      <c r="Z94" s="95"/>
      <c r="AA94" s="95"/>
      <c r="AC94" s="95"/>
      <c r="AD94" s="95"/>
      <c r="AF94" s="95"/>
      <c r="AG94" s="95"/>
      <c r="AI94" s="95"/>
      <c r="AJ94" s="95"/>
    </row>
    <row r="95" spans="1:36" ht="13.15" customHeight="1">
      <c r="A95" s="345"/>
      <c r="B95" s="470" t="s">
        <v>17</v>
      </c>
      <c r="C95" s="471">
        <f t="shared" si="13"/>
        <v>2.1186440677966101E-2</v>
      </c>
      <c r="D95" s="472">
        <f t="shared" si="14"/>
        <v>0</v>
      </c>
      <c r="E95" s="473">
        <f t="shared" si="15"/>
        <v>2.1186440677966101E-2</v>
      </c>
      <c r="T95" s="95"/>
      <c r="U95" s="95"/>
      <c r="V95" s="95"/>
      <c r="W95" s="95"/>
      <c r="X95" s="95"/>
      <c r="Y95" s="95"/>
      <c r="Z95" s="95"/>
      <c r="AA95" s="95"/>
      <c r="AC95" s="95"/>
      <c r="AD95" s="95"/>
      <c r="AF95" s="95"/>
      <c r="AG95" s="95"/>
      <c r="AI95" s="95"/>
      <c r="AJ95" s="95"/>
    </row>
    <row r="96" spans="1:36" ht="13.15" customHeight="1">
      <c r="A96" s="345"/>
      <c r="B96" s="470" t="s">
        <v>18</v>
      </c>
      <c r="C96" s="471">
        <f t="shared" si="13"/>
        <v>3.3898305084745763E-2</v>
      </c>
      <c r="D96" s="472">
        <f t="shared" si="14"/>
        <v>0</v>
      </c>
      <c r="E96" s="473">
        <f t="shared" si="15"/>
        <v>3.3898305084745763E-2</v>
      </c>
      <c r="T96" s="95"/>
      <c r="U96" s="95"/>
      <c r="V96" s="95"/>
      <c r="W96" s="95"/>
      <c r="X96" s="95"/>
      <c r="Y96" s="95"/>
      <c r="Z96" s="95"/>
      <c r="AA96" s="95"/>
      <c r="AC96" s="95"/>
      <c r="AD96" s="95"/>
      <c r="AF96" s="95"/>
      <c r="AG96" s="95"/>
      <c r="AI96" s="95"/>
      <c r="AJ96" s="95"/>
    </row>
    <row r="97" spans="1:36" ht="13.15" customHeight="1">
      <c r="A97" s="345"/>
      <c r="B97" s="470" t="s">
        <v>19</v>
      </c>
      <c r="C97" s="471">
        <f t="shared" si="13"/>
        <v>1.4830508474576272E-2</v>
      </c>
      <c r="D97" s="472">
        <f t="shared" si="14"/>
        <v>0</v>
      </c>
      <c r="E97" s="473">
        <f t="shared" si="15"/>
        <v>1.4830508474576272E-2</v>
      </c>
      <c r="U97" s="95"/>
      <c r="V97" s="95"/>
      <c r="W97" s="95"/>
      <c r="X97" s="95"/>
      <c r="Y97" s="95"/>
      <c r="Z97" s="95"/>
      <c r="AA97" s="95"/>
      <c r="AC97" s="95"/>
      <c r="AD97" s="95"/>
      <c r="AF97" s="95"/>
      <c r="AG97" s="95"/>
      <c r="AI97" s="95"/>
      <c r="AJ97" s="95"/>
    </row>
    <row r="98" spans="1:36" ht="13.15" customHeight="1">
      <c r="A98" s="345"/>
      <c r="B98" s="470" t="s">
        <v>49</v>
      </c>
      <c r="C98" s="471">
        <f t="shared" si="13"/>
        <v>3.6016949152542374E-2</v>
      </c>
      <c r="D98" s="472">
        <f t="shared" si="14"/>
        <v>0</v>
      </c>
      <c r="E98" s="473">
        <f t="shared" si="15"/>
        <v>3.6016949152542374E-2</v>
      </c>
    </row>
    <row r="99" spans="1:36" ht="13.15" customHeight="1">
      <c r="A99" s="345"/>
      <c r="B99" s="470" t="s">
        <v>50</v>
      </c>
      <c r="C99" s="471">
        <f t="shared" si="13"/>
        <v>6.3559322033898309E-3</v>
      </c>
      <c r="D99" s="472">
        <f t="shared" si="14"/>
        <v>0</v>
      </c>
      <c r="E99" s="473">
        <f t="shared" si="15"/>
        <v>6.3559322033898309E-3</v>
      </c>
    </row>
    <row r="100" spans="1:36" ht="13.15" customHeight="1">
      <c r="A100" s="345"/>
      <c r="B100" s="470" t="s">
        <v>44</v>
      </c>
      <c r="C100" s="471">
        <f t="shared" si="13"/>
        <v>1.2711864406779662E-2</v>
      </c>
      <c r="D100" s="472">
        <f t="shared" si="14"/>
        <v>0</v>
      </c>
      <c r="E100" s="473">
        <f t="shared" si="15"/>
        <v>1.2711864406779662E-2</v>
      </c>
    </row>
    <row r="101" spans="1:36" ht="13.15" customHeight="1">
      <c r="A101" s="345"/>
      <c r="B101" s="470" t="s">
        <v>20</v>
      </c>
      <c r="C101" s="471">
        <f t="shared" si="13"/>
        <v>1.059322033898305E-2</v>
      </c>
      <c r="D101" s="472">
        <f t="shared" si="14"/>
        <v>0</v>
      </c>
      <c r="E101" s="473">
        <f t="shared" si="15"/>
        <v>1.059322033898305E-2</v>
      </c>
    </row>
    <row r="102" spans="1:36" ht="13.15" customHeight="1">
      <c r="A102" s="345"/>
      <c r="B102" s="470" t="s">
        <v>7</v>
      </c>
      <c r="C102" s="471">
        <f t="shared" si="13"/>
        <v>0.11440677966101695</v>
      </c>
      <c r="D102" s="472">
        <f t="shared" si="14"/>
        <v>0</v>
      </c>
      <c r="E102" s="473">
        <f t="shared" si="15"/>
        <v>0.11440677966101695</v>
      </c>
    </row>
    <row r="103" spans="1:36" ht="13.15" customHeight="1">
      <c r="A103" s="345"/>
      <c r="B103" s="470" t="s">
        <v>29</v>
      </c>
      <c r="C103" s="471">
        <f t="shared" si="13"/>
        <v>3.3898305084745763E-2</v>
      </c>
      <c r="D103" s="472">
        <f t="shared" si="14"/>
        <v>0</v>
      </c>
      <c r="E103" s="473">
        <f t="shared" si="15"/>
        <v>3.3898305084745763E-2</v>
      </c>
    </row>
    <row r="104" spans="1:36" ht="13.15" customHeight="1">
      <c r="A104" s="345"/>
      <c r="B104" s="470" t="s">
        <v>3</v>
      </c>
      <c r="C104" s="471">
        <f t="shared" si="13"/>
        <v>2.7542372881355932E-2</v>
      </c>
      <c r="D104" s="472">
        <f t="shared" si="14"/>
        <v>0</v>
      </c>
      <c r="E104" s="473">
        <f t="shared" si="15"/>
        <v>2.7542372881355932E-2</v>
      </c>
    </row>
    <row r="105" spans="1:36" ht="13.15" customHeight="1">
      <c r="A105" s="345"/>
      <c r="B105" s="470" t="s">
        <v>165</v>
      </c>
      <c r="C105" s="471">
        <f t="shared" si="13"/>
        <v>2.9661016949152543E-2</v>
      </c>
      <c r="D105" s="472">
        <f t="shared" si="14"/>
        <v>0</v>
      </c>
      <c r="E105" s="473">
        <f t="shared" si="15"/>
        <v>2.9661016949152543E-2</v>
      </c>
      <c r="T105" s="95"/>
      <c r="U105" s="95"/>
      <c r="V105" s="95"/>
      <c r="W105" s="95"/>
      <c r="X105" s="95"/>
      <c r="Y105" s="95"/>
      <c r="Z105" s="95"/>
      <c r="AA105" s="95"/>
      <c r="AC105" s="95"/>
      <c r="AD105" s="95"/>
      <c r="AF105" s="95"/>
      <c r="AG105" s="95"/>
      <c r="AI105" s="95"/>
      <c r="AJ105" s="95"/>
    </row>
    <row r="106" spans="1:36" ht="13.15" customHeight="1">
      <c r="A106" s="346"/>
      <c r="B106" s="474"/>
      <c r="C106" s="475"/>
      <c r="D106" s="476"/>
      <c r="E106" s="477"/>
    </row>
    <row r="107" spans="1:36" ht="13.15" customHeight="1">
      <c r="B107" s="359" t="s">
        <v>22</v>
      </c>
      <c r="C107" s="464">
        <f t="shared" si="13"/>
        <v>0.98940677966101698</v>
      </c>
      <c r="D107" s="465">
        <f t="shared" si="14"/>
        <v>1.059322033898305E-2</v>
      </c>
      <c r="E107" s="362">
        <f>SUM(C107:D107)</f>
        <v>1</v>
      </c>
      <c r="T107" s="95"/>
      <c r="U107" s="95"/>
      <c r="V107" s="95"/>
      <c r="W107" s="95"/>
      <c r="X107" s="95"/>
      <c r="Y107" s="95"/>
      <c r="Z107" s="95"/>
    </row>
    <row r="108" spans="1:36" ht="13.15" customHeight="1" thickBot="1"/>
    <row r="109" spans="1:36" ht="13.15" customHeight="1" thickBot="1">
      <c r="A109" s="700" t="s">
        <v>82</v>
      </c>
      <c r="B109" s="73" t="s">
        <v>0</v>
      </c>
      <c r="C109" s="638" t="s">
        <v>58</v>
      </c>
      <c r="D109" s="638"/>
      <c r="E109" s="639"/>
    </row>
    <row r="110" spans="1:36" ht="13.15" customHeight="1" thickBot="1">
      <c r="A110" s="701"/>
      <c r="B110" s="74"/>
      <c r="C110" s="638" t="s">
        <v>63</v>
      </c>
      <c r="D110" s="638"/>
      <c r="E110" s="638"/>
    </row>
    <row r="111" spans="1:36" ht="13.15" customHeight="1" thickBot="1">
      <c r="A111" s="74"/>
      <c r="B111" s="74"/>
      <c r="C111" s="83" t="s">
        <v>57</v>
      </c>
      <c r="D111" s="84" t="s">
        <v>58</v>
      </c>
      <c r="E111" s="85" t="s">
        <v>22</v>
      </c>
      <c r="T111" s="95"/>
      <c r="U111" s="95"/>
      <c r="V111" s="95"/>
      <c r="W111" s="95"/>
      <c r="X111" s="95"/>
      <c r="Y111" s="95"/>
      <c r="Z111" s="95"/>
    </row>
    <row r="112" spans="1:36" ht="13.15" customHeight="1">
      <c r="A112" s="77" t="s">
        <v>23</v>
      </c>
      <c r="B112" s="119" t="s">
        <v>1</v>
      </c>
      <c r="C112" s="86">
        <v>2E-3</v>
      </c>
      <c r="D112" s="87">
        <f>E112-C112</f>
        <v>3.5999999999999997E-2</v>
      </c>
      <c r="E112" s="88">
        <v>3.7999999999999999E-2</v>
      </c>
      <c r="T112" s="95"/>
      <c r="U112" s="95"/>
      <c r="V112" s="95"/>
      <c r="W112" s="95"/>
      <c r="X112" s="95"/>
      <c r="Y112" s="95"/>
      <c r="Z112" s="95"/>
    </row>
    <row r="113" spans="1:36" ht="13.15" customHeight="1">
      <c r="A113" s="81"/>
      <c r="B113" s="120" t="s">
        <v>2</v>
      </c>
      <c r="C113" s="89">
        <v>4.0000000000000001E-3</v>
      </c>
      <c r="D113" s="90">
        <f t="shared" ref="D113:D135" si="16">E113-C113</f>
        <v>1.3000000000000001E-2</v>
      </c>
      <c r="E113" s="91">
        <v>1.7000000000000001E-2</v>
      </c>
      <c r="T113" s="95"/>
      <c r="U113" s="95"/>
      <c r="V113" s="95"/>
      <c r="W113" s="95"/>
      <c r="X113" s="95"/>
      <c r="Y113" s="95"/>
      <c r="Z113" s="95"/>
      <c r="AA113" s="95"/>
      <c r="AC113" s="95"/>
      <c r="AD113" s="95"/>
      <c r="AF113" s="95"/>
      <c r="AG113" s="95"/>
      <c r="AI113" s="95"/>
      <c r="AJ113" s="95"/>
    </row>
    <row r="114" spans="1:36" ht="13.15" customHeight="1">
      <c r="A114" s="81"/>
      <c r="B114" s="120" t="s">
        <v>12</v>
      </c>
      <c r="C114" s="89">
        <v>1.7000000000000001E-2</v>
      </c>
      <c r="D114" s="90">
        <f t="shared" si="16"/>
        <v>9.9999999999999742E-4</v>
      </c>
      <c r="E114" s="91">
        <v>1.7999999999999999E-2</v>
      </c>
      <c r="T114" s="95"/>
      <c r="U114" s="95"/>
      <c r="V114" s="95"/>
      <c r="W114" s="95"/>
      <c r="X114" s="95"/>
      <c r="Y114" s="95"/>
      <c r="Z114" s="95"/>
      <c r="AA114" s="95"/>
      <c r="AC114" s="95"/>
      <c r="AD114" s="95"/>
      <c r="AF114" s="95"/>
      <c r="AG114" s="95"/>
      <c r="AI114" s="95"/>
      <c r="AJ114" s="95"/>
    </row>
    <row r="115" spans="1:36" ht="13.15" customHeight="1">
      <c r="A115" s="81"/>
      <c r="B115" s="105" t="s">
        <v>4</v>
      </c>
      <c r="C115" s="89">
        <v>5.8000000000000003E-2</v>
      </c>
      <c r="D115" s="90">
        <f t="shared" si="16"/>
        <v>2.3E-2</v>
      </c>
      <c r="E115" s="91">
        <v>8.1000000000000003E-2</v>
      </c>
      <c r="T115" s="95"/>
      <c r="U115" s="95"/>
      <c r="V115" s="95"/>
      <c r="W115" s="95"/>
      <c r="X115" s="95"/>
      <c r="Y115" s="95"/>
      <c r="Z115" s="95"/>
      <c r="AA115" s="95"/>
      <c r="AC115" s="95"/>
      <c r="AD115" s="95"/>
      <c r="AF115" s="95"/>
      <c r="AG115" s="95"/>
      <c r="AI115" s="95"/>
      <c r="AJ115" s="95"/>
    </row>
    <row r="116" spans="1:36" ht="13.15" customHeight="1">
      <c r="A116" s="81"/>
      <c r="B116" s="120" t="s">
        <v>6</v>
      </c>
      <c r="C116" s="89">
        <v>1E-3</v>
      </c>
      <c r="D116" s="90">
        <f t="shared" si="16"/>
        <v>9.9999999999999985E-3</v>
      </c>
      <c r="E116" s="91">
        <v>1.0999999999999999E-2</v>
      </c>
      <c r="T116" s="95"/>
      <c r="U116" s="95"/>
      <c r="V116" s="95"/>
      <c r="W116" s="95"/>
      <c r="X116" s="95"/>
      <c r="Y116" s="95"/>
      <c r="Z116" s="95"/>
      <c r="AA116" s="95"/>
      <c r="AC116" s="95"/>
      <c r="AD116" s="95"/>
      <c r="AF116" s="95"/>
      <c r="AG116" s="95"/>
      <c r="AI116" s="95"/>
      <c r="AJ116" s="95"/>
    </row>
    <row r="117" spans="1:36" ht="13.15" customHeight="1">
      <c r="A117" s="81"/>
      <c r="B117" s="120" t="s">
        <v>8</v>
      </c>
      <c r="C117" s="89">
        <v>1.7000000000000001E-2</v>
      </c>
      <c r="D117" s="90">
        <f t="shared" si="16"/>
        <v>9.9999999999999742E-4</v>
      </c>
      <c r="E117" s="91">
        <v>1.7999999999999999E-2</v>
      </c>
      <c r="T117" s="95"/>
      <c r="U117" s="95"/>
      <c r="V117" s="95"/>
      <c r="W117" s="95"/>
      <c r="X117" s="95"/>
      <c r="Y117" s="95"/>
      <c r="Z117" s="95"/>
      <c r="AA117" s="95"/>
      <c r="AC117" s="95"/>
      <c r="AD117" s="95"/>
      <c r="AF117" s="95"/>
      <c r="AG117" s="95"/>
      <c r="AI117" s="95"/>
      <c r="AJ117" s="95"/>
    </row>
    <row r="118" spans="1:36" ht="13.15" customHeight="1">
      <c r="A118" s="81"/>
      <c r="B118" s="120" t="s">
        <v>9</v>
      </c>
      <c r="C118" s="89">
        <v>2.3E-2</v>
      </c>
      <c r="D118" s="90">
        <f t="shared" si="16"/>
        <v>1.8000000000000002E-2</v>
      </c>
      <c r="E118" s="91">
        <v>4.1000000000000002E-2</v>
      </c>
      <c r="T118" s="95"/>
      <c r="U118" s="95"/>
      <c r="V118" s="95"/>
      <c r="W118" s="95"/>
      <c r="X118" s="95"/>
      <c r="Y118" s="95"/>
      <c r="Z118" s="95"/>
      <c r="AA118" s="95"/>
      <c r="AC118" s="95"/>
      <c r="AD118" s="95"/>
      <c r="AF118" s="95"/>
      <c r="AG118" s="95"/>
      <c r="AI118" s="95"/>
      <c r="AJ118" s="95"/>
    </row>
    <row r="119" spans="1:36" ht="13.15" customHeight="1">
      <c r="A119" s="81"/>
      <c r="B119" s="120" t="s">
        <v>10</v>
      </c>
      <c r="C119" s="89">
        <v>1.7999999999999999E-2</v>
      </c>
      <c r="D119" s="90">
        <f t="shared" si="16"/>
        <v>1.1000000000000003E-2</v>
      </c>
      <c r="E119" s="91">
        <v>2.9000000000000001E-2</v>
      </c>
      <c r="T119" s="95"/>
      <c r="U119" s="95"/>
      <c r="V119" s="95"/>
      <c r="W119" s="95"/>
      <c r="X119" s="95"/>
      <c r="Y119" s="95"/>
      <c r="Z119" s="95"/>
      <c r="AA119" s="95"/>
      <c r="AC119" s="95"/>
      <c r="AD119" s="95"/>
      <c r="AF119" s="95"/>
      <c r="AG119" s="95"/>
      <c r="AI119" s="95"/>
      <c r="AJ119" s="95"/>
    </row>
    <row r="120" spans="1:36" ht="13.15" customHeight="1">
      <c r="A120" s="81"/>
      <c r="B120" s="120" t="s">
        <v>5</v>
      </c>
      <c r="C120" s="89">
        <v>2.1000000000000001E-2</v>
      </c>
      <c r="D120" s="90">
        <f t="shared" si="16"/>
        <v>0.14600000000000002</v>
      </c>
      <c r="E120" s="91">
        <v>0.16700000000000001</v>
      </c>
      <c r="T120" s="95"/>
      <c r="U120" s="95"/>
      <c r="V120" s="95"/>
      <c r="W120" s="95"/>
      <c r="X120" s="95"/>
      <c r="Y120" s="95"/>
      <c r="Z120" s="95"/>
      <c r="AA120" s="95"/>
      <c r="AC120" s="95"/>
      <c r="AD120" s="95"/>
      <c r="AF120" s="95"/>
      <c r="AG120" s="95"/>
      <c r="AI120" s="95"/>
      <c r="AJ120" s="95"/>
    </row>
    <row r="121" spans="1:36" ht="13.15" customHeight="1">
      <c r="A121" s="81"/>
      <c r="B121" s="105" t="s">
        <v>165</v>
      </c>
      <c r="C121" s="89">
        <v>0</v>
      </c>
      <c r="D121" s="90">
        <f t="shared" si="16"/>
        <v>1.0999999999999999E-2</v>
      </c>
      <c r="E121" s="91">
        <v>1.0999999999999999E-2</v>
      </c>
      <c r="T121" s="95"/>
      <c r="U121" s="95"/>
      <c r="V121" s="95"/>
      <c r="W121" s="95"/>
      <c r="X121" s="95"/>
      <c r="Y121" s="95"/>
      <c r="Z121" s="95"/>
      <c r="AA121" s="95"/>
      <c r="AC121" s="95"/>
      <c r="AD121" s="95"/>
      <c r="AF121" s="95"/>
      <c r="AG121" s="95"/>
      <c r="AI121" s="95"/>
      <c r="AJ121" s="95"/>
    </row>
    <row r="122" spans="1:36" ht="13.15" customHeight="1">
      <c r="A122" s="81"/>
      <c r="B122" s="120" t="s">
        <v>11</v>
      </c>
      <c r="C122" s="89">
        <v>1.4999999999999999E-2</v>
      </c>
      <c r="D122" s="90">
        <f t="shared" si="16"/>
        <v>2.0000000000000018E-3</v>
      </c>
      <c r="E122" s="91">
        <v>1.7000000000000001E-2</v>
      </c>
      <c r="T122" s="95"/>
      <c r="U122" s="95"/>
      <c r="V122" s="95"/>
      <c r="W122" s="95"/>
      <c r="X122" s="95"/>
      <c r="Y122" s="95"/>
      <c r="Z122" s="95"/>
      <c r="AA122" s="95"/>
      <c r="AC122" s="95"/>
      <c r="AD122" s="95"/>
      <c r="AF122" s="95"/>
      <c r="AG122" s="95"/>
      <c r="AI122" s="95"/>
      <c r="AJ122" s="95"/>
    </row>
    <row r="123" spans="1:36" ht="13.15" customHeight="1">
      <c r="A123" s="81"/>
      <c r="B123" s="120" t="s">
        <v>13</v>
      </c>
      <c r="C123" s="89">
        <v>5.8999999999999997E-2</v>
      </c>
      <c r="D123" s="90">
        <f t="shared" si="16"/>
        <v>1.6E-2</v>
      </c>
      <c r="E123" s="91">
        <v>7.4999999999999997E-2</v>
      </c>
      <c r="T123" s="95"/>
      <c r="U123" s="95"/>
      <c r="V123" s="95"/>
      <c r="W123" s="95"/>
      <c r="X123" s="95"/>
      <c r="Y123" s="95"/>
      <c r="Z123" s="95"/>
      <c r="AA123" s="95"/>
      <c r="AC123" s="95"/>
      <c r="AD123" s="95"/>
      <c r="AF123" s="95"/>
      <c r="AG123" s="95"/>
      <c r="AI123" s="95"/>
      <c r="AJ123" s="95"/>
    </row>
    <row r="124" spans="1:36" ht="13.15" customHeight="1">
      <c r="A124" s="81"/>
      <c r="B124" s="120" t="s">
        <v>14</v>
      </c>
      <c r="C124" s="89">
        <v>3.7999999999999999E-2</v>
      </c>
      <c r="D124" s="90">
        <f t="shared" si="16"/>
        <v>1.6E-2</v>
      </c>
      <c r="E124" s="91">
        <v>5.3999999999999999E-2</v>
      </c>
      <c r="T124" s="95"/>
      <c r="U124" s="95"/>
      <c r="V124" s="95"/>
      <c r="W124" s="95"/>
      <c r="X124" s="95"/>
      <c r="Y124" s="95"/>
      <c r="Z124" s="95"/>
      <c r="AA124" s="95"/>
      <c r="AC124" s="95"/>
      <c r="AD124" s="95"/>
      <c r="AF124" s="95"/>
      <c r="AG124" s="95"/>
      <c r="AI124" s="95"/>
      <c r="AJ124" s="95"/>
    </row>
    <row r="125" spans="1:36" ht="13.15" customHeight="1">
      <c r="A125" s="81"/>
      <c r="B125" s="120" t="s">
        <v>15</v>
      </c>
      <c r="C125" s="89"/>
      <c r="D125" s="90"/>
      <c r="E125" s="91"/>
      <c r="T125" s="95"/>
      <c r="U125" s="95"/>
      <c r="V125" s="95"/>
      <c r="W125" s="95"/>
      <c r="X125" s="95"/>
      <c r="Y125" s="95"/>
      <c r="Z125" s="95"/>
      <c r="AA125" s="95"/>
      <c r="AC125" s="95"/>
      <c r="AD125" s="95"/>
      <c r="AF125" s="95"/>
      <c r="AG125" s="95"/>
      <c r="AI125" s="95"/>
      <c r="AJ125" s="95"/>
    </row>
    <row r="126" spans="1:36" ht="13.15" customHeight="1">
      <c r="A126" s="81"/>
      <c r="B126" s="120" t="s">
        <v>16</v>
      </c>
      <c r="C126" s="89">
        <v>2.5999999999999999E-2</v>
      </c>
      <c r="D126" s="90">
        <f t="shared" si="16"/>
        <v>1.0000000000000009E-3</v>
      </c>
      <c r="E126" s="91">
        <v>2.7E-2</v>
      </c>
      <c r="T126" s="95"/>
      <c r="U126" s="95"/>
      <c r="V126" s="95"/>
      <c r="W126" s="95"/>
      <c r="X126" s="95"/>
      <c r="Y126" s="95"/>
      <c r="Z126" s="95"/>
      <c r="AA126" s="95"/>
      <c r="AC126" s="95"/>
      <c r="AD126" s="95"/>
      <c r="AF126" s="95"/>
      <c r="AG126" s="95"/>
      <c r="AI126" s="95"/>
      <c r="AJ126" s="95"/>
    </row>
    <row r="127" spans="1:36" ht="13.15" customHeight="1">
      <c r="A127" s="81"/>
      <c r="B127" s="105" t="s">
        <v>21</v>
      </c>
      <c r="C127" s="89">
        <v>1E-3</v>
      </c>
      <c r="D127" s="90">
        <f t="shared" si="16"/>
        <v>4.0000000000000001E-3</v>
      </c>
      <c r="E127" s="91">
        <v>5.0000000000000001E-3</v>
      </c>
      <c r="T127" s="95"/>
      <c r="U127" s="95"/>
      <c r="V127" s="95"/>
      <c r="W127" s="95"/>
      <c r="X127" s="95"/>
      <c r="Y127" s="95"/>
      <c r="Z127" s="95"/>
      <c r="AA127" s="95"/>
      <c r="AC127" s="95"/>
      <c r="AD127" s="95"/>
      <c r="AF127" s="95"/>
      <c r="AG127" s="95"/>
      <c r="AI127" s="95"/>
      <c r="AJ127" s="95"/>
    </row>
    <row r="128" spans="1:36" ht="13.15" customHeight="1">
      <c r="A128" s="81"/>
      <c r="B128" s="105" t="s">
        <v>17</v>
      </c>
      <c r="C128" s="89">
        <v>1E-3</v>
      </c>
      <c r="D128" s="90">
        <f t="shared" si="16"/>
        <v>3.2000000000000001E-2</v>
      </c>
      <c r="E128" s="91">
        <v>3.3000000000000002E-2</v>
      </c>
      <c r="T128" s="95"/>
      <c r="U128" s="95"/>
      <c r="V128" s="95"/>
      <c r="W128" s="95"/>
      <c r="X128" s="95"/>
      <c r="Y128" s="95"/>
      <c r="Z128" s="95"/>
      <c r="AA128" s="95"/>
      <c r="AC128" s="95"/>
      <c r="AD128" s="95"/>
      <c r="AF128" s="95"/>
      <c r="AG128" s="95"/>
      <c r="AI128" s="95"/>
      <c r="AJ128" s="95"/>
    </row>
    <row r="129" spans="1:36" ht="13.15" customHeight="1">
      <c r="A129" s="81"/>
      <c r="B129" s="120" t="s">
        <v>18</v>
      </c>
      <c r="C129" s="89">
        <v>1E-3</v>
      </c>
      <c r="D129" s="90">
        <f t="shared" si="16"/>
        <v>9.0000000000000011E-3</v>
      </c>
      <c r="E129" s="91">
        <v>0.01</v>
      </c>
      <c r="T129" s="95"/>
      <c r="U129" s="95"/>
      <c r="V129" s="95"/>
      <c r="W129" s="95"/>
      <c r="X129" s="95"/>
      <c r="Y129" s="95"/>
      <c r="Z129" s="95"/>
      <c r="AA129" s="95"/>
      <c r="AC129" s="95"/>
      <c r="AD129" s="95"/>
      <c r="AF129" s="95"/>
      <c r="AG129" s="95"/>
      <c r="AI129" s="95"/>
      <c r="AJ129" s="95"/>
    </row>
    <row r="130" spans="1:36" ht="13.15" customHeight="1">
      <c r="A130" s="81"/>
      <c r="B130" s="120" t="s">
        <v>19</v>
      </c>
      <c r="C130" s="89">
        <v>4.2000000000000003E-2</v>
      </c>
      <c r="D130" s="90">
        <f t="shared" si="16"/>
        <v>1.1999999999999997E-2</v>
      </c>
      <c r="E130" s="91">
        <v>5.3999999999999999E-2</v>
      </c>
      <c r="T130" s="95"/>
      <c r="U130" s="95"/>
      <c r="V130" s="95"/>
      <c r="W130" s="95"/>
      <c r="X130" s="95"/>
      <c r="Y130" s="95"/>
      <c r="Z130" s="95"/>
      <c r="AA130" s="95"/>
      <c r="AC130" s="95"/>
      <c r="AD130" s="95"/>
      <c r="AF130" s="95"/>
      <c r="AG130" s="95"/>
      <c r="AI130" s="95"/>
      <c r="AJ130" s="95"/>
    </row>
    <row r="131" spans="1:36" ht="13.15" customHeight="1">
      <c r="A131" s="81"/>
      <c r="B131" s="105" t="s">
        <v>65</v>
      </c>
      <c r="C131" s="89">
        <v>6.8000000000000005E-2</v>
      </c>
      <c r="D131" s="90">
        <f t="shared" si="16"/>
        <v>6.9999999999999923E-3</v>
      </c>
      <c r="E131" s="91">
        <v>7.4999999999999997E-2</v>
      </c>
      <c r="T131" s="95"/>
      <c r="U131" s="95"/>
      <c r="V131" s="95"/>
      <c r="W131" s="95"/>
      <c r="X131" s="95"/>
      <c r="Y131" s="95"/>
      <c r="Z131" s="95"/>
      <c r="AA131" s="95"/>
      <c r="AC131" s="95"/>
      <c r="AD131" s="95"/>
      <c r="AF131" s="95"/>
      <c r="AG131" s="95"/>
      <c r="AI131" s="95"/>
      <c r="AJ131" s="95"/>
    </row>
    <row r="132" spans="1:36" ht="13.15" customHeight="1">
      <c r="A132" s="81"/>
      <c r="B132" s="120" t="s">
        <v>20</v>
      </c>
      <c r="C132" s="89">
        <v>2.5000000000000001E-2</v>
      </c>
      <c r="D132" s="90">
        <f t="shared" si="16"/>
        <v>5.9999999999999984E-3</v>
      </c>
      <c r="E132" s="91">
        <v>3.1E-2</v>
      </c>
      <c r="T132" s="95"/>
      <c r="U132" s="95"/>
      <c r="V132" s="95"/>
      <c r="W132" s="95"/>
      <c r="X132" s="95"/>
      <c r="Y132" s="95"/>
      <c r="Z132" s="95"/>
      <c r="AA132" s="95"/>
      <c r="AC132" s="95"/>
      <c r="AD132" s="95"/>
      <c r="AF132" s="95"/>
      <c r="AG132" s="95"/>
      <c r="AI132" s="95"/>
      <c r="AJ132" s="95"/>
    </row>
    <row r="133" spans="1:36" ht="13.15" customHeight="1">
      <c r="A133" s="81"/>
      <c r="B133" s="120" t="s">
        <v>7</v>
      </c>
      <c r="C133" s="89">
        <v>1.0999999999999999E-2</v>
      </c>
      <c r="D133" s="90">
        <f t="shared" si="16"/>
        <v>7.4999999999999997E-2</v>
      </c>
      <c r="E133" s="91">
        <v>8.5999999999999993E-2</v>
      </c>
      <c r="T133" s="95"/>
      <c r="U133" s="95"/>
      <c r="V133" s="95"/>
      <c r="W133" s="95"/>
      <c r="X133" s="95"/>
      <c r="Y133" s="95"/>
      <c r="Z133" s="95"/>
      <c r="AA133" s="95"/>
      <c r="AC133" s="95"/>
      <c r="AD133" s="95"/>
      <c r="AF133" s="95"/>
      <c r="AG133" s="95"/>
      <c r="AI133" s="95"/>
      <c r="AJ133" s="95"/>
    </row>
    <row r="134" spans="1:36" ht="13.15" customHeight="1">
      <c r="A134" s="81"/>
      <c r="B134" s="105" t="s">
        <v>3</v>
      </c>
      <c r="C134" s="89">
        <v>1.2E-2</v>
      </c>
      <c r="D134" s="90">
        <f t="shared" si="16"/>
        <v>2.2000000000000002E-2</v>
      </c>
      <c r="E134" s="91">
        <v>3.4000000000000002E-2</v>
      </c>
      <c r="T134" s="95"/>
      <c r="U134" s="95"/>
      <c r="V134" s="95"/>
      <c r="W134" s="95"/>
      <c r="X134" s="95"/>
      <c r="Y134" s="95"/>
      <c r="Z134" s="95"/>
      <c r="AA134" s="95"/>
      <c r="AC134" s="95"/>
      <c r="AD134" s="95"/>
      <c r="AF134" s="95"/>
      <c r="AG134" s="95"/>
      <c r="AI134" s="95"/>
      <c r="AJ134" s="95"/>
    </row>
    <row r="135" spans="1:36" ht="13.15" customHeight="1" thickBot="1">
      <c r="A135" s="82"/>
      <c r="B135" s="121" t="s">
        <v>22</v>
      </c>
      <c r="C135" s="92">
        <v>0.48499999999999999</v>
      </c>
      <c r="D135" s="93">
        <f t="shared" si="16"/>
        <v>0.51500000000000001</v>
      </c>
      <c r="E135" s="94">
        <v>1</v>
      </c>
      <c r="U135" s="95"/>
      <c r="V135" s="95"/>
      <c r="W135" s="95"/>
      <c r="X135" s="95"/>
      <c r="Y135" s="95"/>
      <c r="Z135" s="95"/>
      <c r="AA135" s="95"/>
      <c r="AC135" s="95"/>
      <c r="AD135" s="95"/>
      <c r="AF135" s="95"/>
      <c r="AG135" s="95"/>
      <c r="AI135" s="95"/>
      <c r="AJ135" s="95"/>
    </row>
    <row r="136" spans="1:36" ht="13.15" customHeight="1">
      <c r="U136" s="95"/>
      <c r="V136" s="95"/>
      <c r="W136" s="95"/>
      <c r="X136" s="95"/>
      <c r="Y136" s="95"/>
      <c r="Z136" s="95"/>
      <c r="AA136" s="95"/>
      <c r="AC136" s="95"/>
      <c r="AD136" s="95"/>
      <c r="AF136" s="95"/>
      <c r="AG136" s="95"/>
      <c r="AI136" s="95"/>
      <c r="AJ136" s="95"/>
    </row>
    <row r="137" spans="1:36" ht="21.6" customHeight="1">
      <c r="A137" s="648" t="s">
        <v>80</v>
      </c>
      <c r="B137" s="376" t="s">
        <v>0</v>
      </c>
      <c r="C137" s="634" t="s">
        <v>128</v>
      </c>
      <c r="D137" s="635"/>
      <c r="E137" s="636"/>
    </row>
    <row r="138" spans="1:36" ht="13.15" customHeight="1">
      <c r="A138" s="649"/>
      <c r="B138" s="365"/>
      <c r="C138" s="634" t="s">
        <v>63</v>
      </c>
      <c r="D138" s="635"/>
      <c r="E138" s="637"/>
    </row>
    <row r="139" spans="1:36" ht="13.15" customHeight="1">
      <c r="A139" s="650"/>
      <c r="B139" s="367"/>
      <c r="C139" s="351" t="s">
        <v>57</v>
      </c>
      <c r="D139" s="352" t="s">
        <v>58</v>
      </c>
      <c r="E139" s="353" t="s">
        <v>22</v>
      </c>
    </row>
    <row r="140" spans="1:36" ht="13.15" customHeight="1">
      <c r="A140" s="363" t="s">
        <v>23</v>
      </c>
      <c r="B140" s="466" t="s">
        <v>1</v>
      </c>
      <c r="C140" s="467">
        <f>F7/$R$38</f>
        <v>0</v>
      </c>
      <c r="D140" s="468">
        <f>($R$7-F$7)/$R$38</f>
        <v>6.7796610169491525E-2</v>
      </c>
      <c r="E140" s="469">
        <f t="shared" ref="E140:E154" si="17">SUM(C140:D140)</f>
        <v>6.7796610169491525E-2</v>
      </c>
    </row>
    <row r="141" spans="1:36" ht="13.15" customHeight="1">
      <c r="A141" s="345"/>
      <c r="B141" s="470" t="s">
        <v>2</v>
      </c>
      <c r="C141" s="471">
        <f t="shared" ref="C141:C171" si="18">F8/$R$38</f>
        <v>2.1186440677966102E-3</v>
      </c>
      <c r="D141" s="472">
        <f t="shared" ref="D141:D171" si="19">($R8-F8)/$R$38</f>
        <v>5.2966101694915252E-2</v>
      </c>
      <c r="E141" s="473">
        <f t="shared" si="17"/>
        <v>5.5084745762711863E-2</v>
      </c>
    </row>
    <row r="142" spans="1:36" ht="13.15" customHeight="1">
      <c r="A142" s="345"/>
      <c r="B142" s="470" t="s">
        <v>45</v>
      </c>
      <c r="C142" s="471">
        <f t="shared" si="18"/>
        <v>0</v>
      </c>
      <c r="D142" s="472">
        <f t="shared" si="19"/>
        <v>0</v>
      </c>
      <c r="E142" s="473">
        <f t="shared" si="17"/>
        <v>0</v>
      </c>
    </row>
    <row r="143" spans="1:36" ht="13.15" customHeight="1">
      <c r="A143" s="345"/>
      <c r="B143" s="470" t="s">
        <v>46</v>
      </c>
      <c r="C143" s="471">
        <f t="shared" si="18"/>
        <v>0</v>
      </c>
      <c r="D143" s="472">
        <f t="shared" si="19"/>
        <v>4.2372881355932203E-3</v>
      </c>
      <c r="E143" s="473">
        <f t="shared" si="17"/>
        <v>4.2372881355932203E-3</v>
      </c>
    </row>
    <row r="144" spans="1:36" ht="13.15" customHeight="1">
      <c r="A144" s="345"/>
      <c r="B144" s="470" t="s">
        <v>12</v>
      </c>
      <c r="C144" s="471">
        <f t="shared" si="18"/>
        <v>0</v>
      </c>
      <c r="D144" s="472">
        <f t="shared" si="19"/>
        <v>1.059322033898305E-2</v>
      </c>
      <c r="E144" s="473">
        <f t="shared" si="17"/>
        <v>1.059322033898305E-2</v>
      </c>
    </row>
    <row r="145" spans="1:5" ht="13.15" customHeight="1">
      <c r="A145" s="345"/>
      <c r="B145" s="470" t="s">
        <v>4</v>
      </c>
      <c r="C145" s="471">
        <f t="shared" si="18"/>
        <v>6.3559322033898309E-3</v>
      </c>
      <c r="D145" s="472">
        <f t="shared" si="19"/>
        <v>4.6610169491525424E-2</v>
      </c>
      <c r="E145" s="473">
        <f t="shared" si="17"/>
        <v>5.2966101694915252E-2</v>
      </c>
    </row>
    <row r="146" spans="1:5" ht="13.15" customHeight="1">
      <c r="A146" s="345"/>
      <c r="B146" s="470" t="s">
        <v>6</v>
      </c>
      <c r="C146" s="471">
        <f t="shared" si="18"/>
        <v>0</v>
      </c>
      <c r="D146" s="472">
        <f t="shared" si="19"/>
        <v>1.4830508474576272E-2</v>
      </c>
      <c r="E146" s="473">
        <f t="shared" si="17"/>
        <v>1.4830508474576272E-2</v>
      </c>
    </row>
    <row r="147" spans="1:5" ht="13.15" customHeight="1">
      <c r="A147" s="345"/>
      <c r="B147" s="470" t="s">
        <v>8</v>
      </c>
      <c r="C147" s="471">
        <f t="shared" si="18"/>
        <v>0</v>
      </c>
      <c r="D147" s="472">
        <f t="shared" si="19"/>
        <v>4.2372881355932203E-3</v>
      </c>
      <c r="E147" s="473">
        <f t="shared" si="17"/>
        <v>4.2372881355932203E-3</v>
      </c>
    </row>
    <row r="148" spans="1:5" ht="13.15" customHeight="1">
      <c r="A148" s="345"/>
      <c r="B148" s="470" t="s">
        <v>9</v>
      </c>
      <c r="C148" s="471">
        <f t="shared" si="18"/>
        <v>2.1186440677966102E-3</v>
      </c>
      <c r="D148" s="472">
        <f t="shared" si="19"/>
        <v>4.2372881355932202E-2</v>
      </c>
      <c r="E148" s="473">
        <f t="shared" si="17"/>
        <v>4.4491525423728813E-2</v>
      </c>
    </row>
    <row r="149" spans="1:5" ht="13.15" customHeight="1">
      <c r="A149" s="345"/>
      <c r="B149" s="470" t="s">
        <v>10</v>
      </c>
      <c r="C149" s="471">
        <f t="shared" si="18"/>
        <v>0</v>
      </c>
      <c r="D149" s="472">
        <f t="shared" si="19"/>
        <v>2.1186440677966101E-2</v>
      </c>
      <c r="E149" s="473">
        <f t="shared" si="17"/>
        <v>2.1186440677966101E-2</v>
      </c>
    </row>
    <row r="150" spans="1:5" ht="13.15" customHeight="1">
      <c r="A150" s="345"/>
      <c r="B150" s="470" t="s">
        <v>47</v>
      </c>
      <c r="C150" s="471">
        <f t="shared" si="18"/>
        <v>0</v>
      </c>
      <c r="D150" s="472">
        <f t="shared" si="19"/>
        <v>0</v>
      </c>
      <c r="E150" s="473">
        <f t="shared" si="17"/>
        <v>0</v>
      </c>
    </row>
    <row r="151" spans="1:5" ht="13.15" customHeight="1">
      <c r="A151" s="345"/>
      <c r="B151" s="470" t="s">
        <v>5</v>
      </c>
      <c r="C151" s="471">
        <f t="shared" si="18"/>
        <v>2.1186440677966102E-3</v>
      </c>
      <c r="D151" s="472">
        <f t="shared" si="19"/>
        <v>0.17584745762711865</v>
      </c>
      <c r="E151" s="473">
        <f t="shared" si="17"/>
        <v>0.17796610169491525</v>
      </c>
    </row>
    <row r="152" spans="1:5" ht="13.15" customHeight="1">
      <c r="A152" s="345"/>
      <c r="B152" s="470" t="s">
        <v>11</v>
      </c>
      <c r="C152" s="471">
        <f t="shared" si="18"/>
        <v>0</v>
      </c>
      <c r="D152" s="472">
        <f t="shared" si="19"/>
        <v>8.4745762711864406E-3</v>
      </c>
      <c r="E152" s="473">
        <f t="shared" si="17"/>
        <v>8.4745762711864406E-3</v>
      </c>
    </row>
    <row r="153" spans="1:5" ht="13.15" customHeight="1">
      <c r="A153" s="345"/>
      <c r="B153" s="470" t="s">
        <v>13</v>
      </c>
      <c r="C153" s="471">
        <f t="shared" si="18"/>
        <v>4.2372881355932203E-3</v>
      </c>
      <c r="D153" s="472">
        <f t="shared" si="19"/>
        <v>2.5423728813559324E-2</v>
      </c>
      <c r="E153" s="473">
        <f t="shared" si="17"/>
        <v>2.9661016949152543E-2</v>
      </c>
    </row>
    <row r="154" spans="1:5" ht="13.15" customHeight="1">
      <c r="A154" s="345"/>
      <c r="B154" s="470" t="s">
        <v>14</v>
      </c>
      <c r="C154" s="471">
        <f t="shared" si="18"/>
        <v>0</v>
      </c>
      <c r="D154" s="472">
        <f t="shared" si="19"/>
        <v>2.7542372881355932E-2</v>
      </c>
      <c r="E154" s="473">
        <f t="shared" si="17"/>
        <v>2.7542372881355932E-2</v>
      </c>
    </row>
    <row r="155" spans="1:5" ht="13.15" customHeight="1">
      <c r="A155" s="345"/>
      <c r="B155" s="470" t="s">
        <v>15</v>
      </c>
      <c r="C155" s="471">
        <f t="shared" si="18"/>
        <v>1.2711864406779662E-2</v>
      </c>
      <c r="D155" s="472">
        <f t="shared" si="19"/>
        <v>0.11440677966101695</v>
      </c>
      <c r="E155" s="473"/>
    </row>
    <row r="156" spans="1:5" ht="13.15" customHeight="1">
      <c r="A156" s="345"/>
      <c r="B156" s="470" t="s">
        <v>48</v>
      </c>
      <c r="C156" s="471">
        <f t="shared" si="18"/>
        <v>2.1186440677966102E-3</v>
      </c>
      <c r="D156" s="472">
        <f t="shared" si="19"/>
        <v>0</v>
      </c>
      <c r="E156" s="473">
        <f t="shared" ref="E156:E169" si="20">SUM(C156:D156)</f>
        <v>2.1186440677966102E-3</v>
      </c>
    </row>
    <row r="157" spans="1:5" ht="13.15" customHeight="1">
      <c r="A157" s="345"/>
      <c r="B157" s="470" t="s">
        <v>16</v>
      </c>
      <c r="C157" s="471">
        <f t="shared" si="18"/>
        <v>0</v>
      </c>
      <c r="D157" s="472">
        <f t="shared" si="19"/>
        <v>0</v>
      </c>
      <c r="E157" s="473">
        <f t="shared" si="20"/>
        <v>0</v>
      </c>
    </row>
    <row r="158" spans="1:5" ht="13.15" customHeight="1">
      <c r="A158" s="345"/>
      <c r="B158" s="470" t="s">
        <v>21</v>
      </c>
      <c r="C158" s="471">
        <f t="shared" si="18"/>
        <v>0</v>
      </c>
      <c r="D158" s="472">
        <f t="shared" si="19"/>
        <v>1.059322033898305E-2</v>
      </c>
      <c r="E158" s="473">
        <f t="shared" si="20"/>
        <v>1.059322033898305E-2</v>
      </c>
    </row>
    <row r="159" spans="1:5" ht="13.15" customHeight="1">
      <c r="A159" s="345"/>
      <c r="B159" s="470" t="s">
        <v>17</v>
      </c>
      <c r="C159" s="471">
        <f t="shared" si="18"/>
        <v>0</v>
      </c>
      <c r="D159" s="472">
        <f t="shared" si="19"/>
        <v>2.1186440677966101E-2</v>
      </c>
      <c r="E159" s="473">
        <f t="shared" si="20"/>
        <v>2.1186440677966101E-2</v>
      </c>
    </row>
    <row r="160" spans="1:5" ht="13.15" customHeight="1">
      <c r="A160" s="345"/>
      <c r="B160" s="470" t="s">
        <v>18</v>
      </c>
      <c r="C160" s="471">
        <f t="shared" si="18"/>
        <v>0</v>
      </c>
      <c r="D160" s="472">
        <f t="shared" si="19"/>
        <v>3.3898305084745763E-2</v>
      </c>
      <c r="E160" s="473">
        <f t="shared" si="20"/>
        <v>3.3898305084745763E-2</v>
      </c>
    </row>
    <row r="161" spans="1:36" ht="13.15" customHeight="1">
      <c r="A161" s="345"/>
      <c r="B161" s="470" t="s">
        <v>19</v>
      </c>
      <c r="C161" s="471">
        <f t="shared" si="18"/>
        <v>0</v>
      </c>
      <c r="D161" s="472">
        <f t="shared" si="19"/>
        <v>1.4830508474576272E-2</v>
      </c>
      <c r="E161" s="473">
        <f t="shared" si="20"/>
        <v>1.4830508474576272E-2</v>
      </c>
    </row>
    <row r="162" spans="1:36" ht="13.15" customHeight="1">
      <c r="A162" s="345"/>
      <c r="B162" s="470" t="s">
        <v>49</v>
      </c>
      <c r="C162" s="471">
        <f t="shared" si="18"/>
        <v>2.1186440677966102E-3</v>
      </c>
      <c r="D162" s="472">
        <f t="shared" si="19"/>
        <v>3.3898305084745763E-2</v>
      </c>
      <c r="E162" s="473">
        <f t="shared" si="20"/>
        <v>3.6016949152542374E-2</v>
      </c>
      <c r="U162" s="95"/>
      <c r="V162" s="95"/>
      <c r="W162" s="95"/>
      <c r="X162" s="95"/>
      <c r="Y162" s="95"/>
      <c r="Z162" s="95"/>
      <c r="AA162" s="95"/>
      <c r="AC162" s="95"/>
      <c r="AD162" s="95"/>
      <c r="AF162" s="95"/>
      <c r="AG162" s="95"/>
      <c r="AI162" s="95"/>
      <c r="AJ162" s="95"/>
    </row>
    <row r="163" spans="1:36" ht="13.15" customHeight="1">
      <c r="A163" s="345"/>
      <c r="B163" s="470" t="s">
        <v>50</v>
      </c>
      <c r="C163" s="471">
        <f t="shared" si="18"/>
        <v>0</v>
      </c>
      <c r="D163" s="472">
        <f t="shared" si="19"/>
        <v>6.3559322033898309E-3</v>
      </c>
      <c r="E163" s="473">
        <f t="shared" si="20"/>
        <v>6.3559322033898309E-3</v>
      </c>
      <c r="U163" s="95"/>
      <c r="V163" s="95"/>
      <c r="W163" s="95"/>
      <c r="X163" s="95"/>
      <c r="Y163" s="95"/>
      <c r="Z163" s="95"/>
      <c r="AA163" s="95"/>
      <c r="AC163" s="95"/>
      <c r="AD163" s="95"/>
      <c r="AF163" s="95"/>
      <c r="AG163" s="95"/>
      <c r="AI163" s="95"/>
      <c r="AJ163" s="95"/>
    </row>
    <row r="164" spans="1:36" ht="13.15" customHeight="1">
      <c r="A164" s="345"/>
      <c r="B164" s="470" t="s">
        <v>44</v>
      </c>
      <c r="C164" s="471">
        <f t="shared" si="18"/>
        <v>0</v>
      </c>
      <c r="D164" s="472">
        <f t="shared" si="19"/>
        <v>1.2711864406779662E-2</v>
      </c>
      <c r="E164" s="473">
        <f t="shared" si="20"/>
        <v>1.2711864406779662E-2</v>
      </c>
      <c r="U164" s="95"/>
      <c r="V164" s="95"/>
      <c r="W164" s="95"/>
      <c r="X164" s="95"/>
      <c r="Y164" s="95"/>
      <c r="Z164" s="95"/>
      <c r="AA164" s="95"/>
      <c r="AC164" s="95"/>
      <c r="AD164" s="95"/>
      <c r="AF164" s="95"/>
      <c r="AG164" s="95"/>
      <c r="AI164" s="95"/>
      <c r="AJ164" s="95"/>
    </row>
    <row r="165" spans="1:36" ht="13.15" customHeight="1">
      <c r="A165" s="345"/>
      <c r="B165" s="470" t="s">
        <v>20</v>
      </c>
      <c r="C165" s="471">
        <f t="shared" si="18"/>
        <v>0</v>
      </c>
      <c r="D165" s="472">
        <f t="shared" si="19"/>
        <v>1.059322033898305E-2</v>
      </c>
      <c r="E165" s="473">
        <f t="shared" si="20"/>
        <v>1.059322033898305E-2</v>
      </c>
      <c r="U165" s="95"/>
      <c r="V165" s="95"/>
      <c r="W165" s="95"/>
      <c r="X165" s="95"/>
      <c r="Y165" s="95"/>
      <c r="Z165" s="95"/>
      <c r="AA165" s="95"/>
      <c r="AC165" s="95"/>
      <c r="AD165" s="95"/>
      <c r="AF165" s="95"/>
      <c r="AG165" s="95"/>
      <c r="AI165" s="95"/>
      <c r="AJ165" s="95"/>
    </row>
    <row r="166" spans="1:36" ht="13.15" customHeight="1">
      <c r="A166" s="345"/>
      <c r="B166" s="470" t="s">
        <v>7</v>
      </c>
      <c r="C166" s="471">
        <f t="shared" si="18"/>
        <v>1.6949152542372881E-2</v>
      </c>
      <c r="D166" s="472">
        <f t="shared" si="19"/>
        <v>9.7457627118644072E-2</v>
      </c>
      <c r="E166" s="473">
        <f t="shared" si="20"/>
        <v>0.11440677966101695</v>
      </c>
      <c r="U166" s="95"/>
      <c r="V166" s="95"/>
      <c r="W166" s="95"/>
      <c r="X166" s="95"/>
      <c r="Y166" s="95"/>
      <c r="Z166" s="95"/>
      <c r="AA166" s="95"/>
      <c r="AC166" s="95"/>
      <c r="AD166" s="95"/>
      <c r="AF166" s="95"/>
      <c r="AG166" s="95"/>
      <c r="AI166" s="95"/>
      <c r="AJ166" s="95"/>
    </row>
    <row r="167" spans="1:36" ht="13.15" customHeight="1">
      <c r="A167" s="345"/>
      <c r="B167" s="470" t="s">
        <v>29</v>
      </c>
      <c r="C167" s="471">
        <f t="shared" si="18"/>
        <v>0</v>
      </c>
      <c r="D167" s="472">
        <f t="shared" si="19"/>
        <v>3.3898305084745763E-2</v>
      </c>
      <c r="E167" s="473">
        <f t="shared" si="20"/>
        <v>3.3898305084745763E-2</v>
      </c>
      <c r="U167" s="95"/>
      <c r="V167" s="95"/>
      <c r="W167" s="95"/>
      <c r="X167" s="95"/>
      <c r="Y167" s="95"/>
      <c r="Z167" s="95"/>
      <c r="AA167" s="95"/>
      <c r="AC167" s="95"/>
      <c r="AD167" s="95"/>
      <c r="AF167" s="95"/>
      <c r="AG167" s="95"/>
      <c r="AI167" s="95"/>
      <c r="AJ167" s="95"/>
    </row>
    <row r="168" spans="1:36" ht="13.15" customHeight="1">
      <c r="A168" s="345"/>
      <c r="B168" s="470" t="s">
        <v>3</v>
      </c>
      <c r="C168" s="471">
        <f t="shared" si="18"/>
        <v>2.1186440677966102E-3</v>
      </c>
      <c r="D168" s="472">
        <f t="shared" si="19"/>
        <v>2.5423728813559324E-2</v>
      </c>
      <c r="E168" s="473">
        <f t="shared" si="20"/>
        <v>2.7542372881355935E-2</v>
      </c>
      <c r="U168" s="95"/>
      <c r="V168" s="95"/>
      <c r="W168" s="95"/>
      <c r="X168" s="95"/>
      <c r="Y168" s="95"/>
      <c r="Z168" s="95"/>
      <c r="AA168" s="95"/>
      <c r="AC168" s="95"/>
      <c r="AD168" s="95"/>
      <c r="AF168" s="95"/>
      <c r="AG168" s="95"/>
      <c r="AI168" s="95"/>
      <c r="AJ168" s="95"/>
    </row>
    <row r="169" spans="1:36" ht="13.15" customHeight="1">
      <c r="A169" s="345"/>
      <c r="B169" s="470" t="s">
        <v>165</v>
      </c>
      <c r="C169" s="471">
        <f t="shared" si="18"/>
        <v>2.1186440677966102E-3</v>
      </c>
      <c r="D169" s="472">
        <f t="shared" si="19"/>
        <v>2.7542372881355932E-2</v>
      </c>
      <c r="E169" s="473">
        <f t="shared" si="20"/>
        <v>2.9661016949152543E-2</v>
      </c>
    </row>
    <row r="170" spans="1:36" ht="13.15" customHeight="1">
      <c r="A170" s="346"/>
      <c r="B170" s="474"/>
      <c r="C170" s="475"/>
      <c r="D170" s="476"/>
      <c r="E170" s="477"/>
      <c r="U170" s="95"/>
      <c r="V170" s="95"/>
      <c r="W170" s="95"/>
      <c r="X170" s="95"/>
      <c r="Y170" s="95"/>
      <c r="Z170" s="95"/>
      <c r="AA170" s="95"/>
      <c r="AC170" s="95"/>
      <c r="AD170" s="95"/>
      <c r="AF170" s="95"/>
      <c r="AG170" s="95"/>
      <c r="AI170" s="95"/>
      <c r="AJ170" s="95"/>
    </row>
    <row r="171" spans="1:36" ht="13.15" customHeight="1">
      <c r="B171" s="359" t="s">
        <v>22</v>
      </c>
      <c r="C171" s="464">
        <f t="shared" si="18"/>
        <v>5.5084745762711863E-2</v>
      </c>
      <c r="D171" s="465">
        <f t="shared" si="19"/>
        <v>0.94491525423728817</v>
      </c>
      <c r="E171" s="362">
        <f>SUM(C171:D171)</f>
        <v>1</v>
      </c>
    </row>
    <row r="172" spans="1:36" ht="13.15" customHeight="1">
      <c r="A172" s="18"/>
      <c r="B172" s="18"/>
      <c r="C172" s="78"/>
      <c r="D172" s="79"/>
      <c r="E172" s="80"/>
      <c r="U172" s="95"/>
      <c r="V172" s="95"/>
      <c r="W172" s="95"/>
      <c r="X172" s="95"/>
      <c r="Y172" s="95"/>
      <c r="Z172" s="95"/>
      <c r="AA172" s="95"/>
      <c r="AC172" s="95"/>
      <c r="AD172" s="95"/>
      <c r="AF172" s="95"/>
      <c r="AG172" s="95"/>
      <c r="AI172" s="95"/>
      <c r="AJ172" s="95"/>
    </row>
    <row r="173" spans="1:36" ht="13.15" customHeight="1" thickBot="1">
      <c r="A173" s="701" t="s">
        <v>82</v>
      </c>
      <c r="B173" s="259"/>
      <c r="C173" s="640" t="s">
        <v>128</v>
      </c>
      <c r="D173" s="640"/>
      <c r="E173" s="641"/>
    </row>
    <row r="174" spans="1:36" ht="13.15" customHeight="1" thickBot="1">
      <c r="A174" s="701"/>
      <c r="B174" s="259"/>
      <c r="C174" s="638" t="s">
        <v>63</v>
      </c>
      <c r="D174" s="638"/>
      <c r="E174" s="638"/>
    </row>
    <row r="175" spans="1:36" ht="13.15" customHeight="1" thickBot="1">
      <c r="A175" s="259"/>
      <c r="B175" s="259"/>
      <c r="C175" s="83" t="s">
        <v>57</v>
      </c>
      <c r="D175" s="84" t="s">
        <v>58</v>
      </c>
      <c r="E175" s="85" t="s">
        <v>22</v>
      </c>
    </row>
    <row r="176" spans="1:36" ht="13.15" customHeight="1">
      <c r="A176" s="77" t="s">
        <v>23</v>
      </c>
      <c r="B176" s="119" t="s">
        <v>1</v>
      </c>
      <c r="C176" s="86">
        <v>1E-3</v>
      </c>
      <c r="D176" s="87">
        <f t="shared" ref="D176:D187" si="21">E176-C176</f>
        <v>3.6999999999999998E-2</v>
      </c>
      <c r="E176" s="88">
        <v>3.7999999999999999E-2</v>
      </c>
    </row>
    <row r="177" spans="1:5" ht="13.15" customHeight="1">
      <c r="A177" s="81"/>
      <c r="B177" s="120" t="s">
        <v>2</v>
      </c>
      <c r="C177" s="89">
        <v>0</v>
      </c>
      <c r="D177" s="90">
        <f t="shared" si="21"/>
        <v>1.7000000000000001E-2</v>
      </c>
      <c r="E177" s="91">
        <v>1.7000000000000001E-2</v>
      </c>
    </row>
    <row r="178" spans="1:5" ht="13.15" customHeight="1">
      <c r="A178" s="81"/>
      <c r="B178" s="120" t="s">
        <v>12</v>
      </c>
      <c r="C178" s="89">
        <v>1E-3</v>
      </c>
      <c r="D178" s="90">
        <f t="shared" si="21"/>
        <v>1.6999999999999998E-2</v>
      </c>
      <c r="E178" s="91">
        <v>1.7999999999999999E-2</v>
      </c>
    </row>
    <row r="179" spans="1:5" ht="13.15" customHeight="1">
      <c r="A179" s="81"/>
      <c r="B179" s="105" t="s">
        <v>4</v>
      </c>
      <c r="C179" s="89">
        <v>0</v>
      </c>
      <c r="D179" s="90">
        <f t="shared" si="21"/>
        <v>8.1000000000000003E-2</v>
      </c>
      <c r="E179" s="91">
        <v>8.1000000000000003E-2</v>
      </c>
    </row>
    <row r="180" spans="1:5" ht="13.15" customHeight="1">
      <c r="A180" s="81"/>
      <c r="B180" s="120" t="s">
        <v>6</v>
      </c>
      <c r="C180" s="89">
        <v>0</v>
      </c>
      <c r="D180" s="90">
        <f t="shared" si="21"/>
        <v>1.0999999999999999E-2</v>
      </c>
      <c r="E180" s="91">
        <v>1.0999999999999999E-2</v>
      </c>
    </row>
    <row r="181" spans="1:5" ht="13.15" customHeight="1">
      <c r="A181" s="81"/>
      <c r="B181" s="120" t="s">
        <v>8</v>
      </c>
      <c r="C181" s="89">
        <v>1E-3</v>
      </c>
      <c r="D181" s="90">
        <f t="shared" si="21"/>
        <v>1.6999999999999998E-2</v>
      </c>
      <c r="E181" s="91">
        <v>1.7999999999999999E-2</v>
      </c>
    </row>
    <row r="182" spans="1:5" ht="13.15" customHeight="1">
      <c r="A182" s="81"/>
      <c r="B182" s="120" t="s">
        <v>9</v>
      </c>
      <c r="C182" s="89">
        <v>0</v>
      </c>
      <c r="D182" s="90">
        <f t="shared" si="21"/>
        <v>4.1000000000000002E-2</v>
      </c>
      <c r="E182" s="91">
        <v>4.1000000000000002E-2</v>
      </c>
    </row>
    <row r="183" spans="1:5" ht="13.15" customHeight="1">
      <c r="A183" s="81"/>
      <c r="B183" s="120" t="s">
        <v>10</v>
      </c>
      <c r="C183" s="89">
        <v>0</v>
      </c>
      <c r="D183" s="90">
        <f t="shared" si="21"/>
        <v>2.9000000000000001E-2</v>
      </c>
      <c r="E183" s="91">
        <v>2.9000000000000001E-2</v>
      </c>
    </row>
    <row r="184" spans="1:5" ht="13.15" customHeight="1">
      <c r="A184" s="81"/>
      <c r="B184" s="120" t="s">
        <v>5</v>
      </c>
      <c r="C184" s="89">
        <v>1E-3</v>
      </c>
      <c r="D184" s="90">
        <f t="shared" si="21"/>
        <v>0.16600000000000001</v>
      </c>
      <c r="E184" s="91">
        <v>0.16700000000000001</v>
      </c>
    </row>
    <row r="185" spans="1:5" ht="13.15" customHeight="1">
      <c r="A185" s="81"/>
      <c r="B185" s="120" t="s">
        <v>11</v>
      </c>
      <c r="C185" s="89">
        <v>1E-3</v>
      </c>
      <c r="D185" s="90">
        <f t="shared" si="21"/>
        <v>1.6E-2</v>
      </c>
      <c r="E185" s="91">
        <v>1.7000000000000001E-2</v>
      </c>
    </row>
    <row r="186" spans="1:5" ht="13.15" customHeight="1">
      <c r="A186" s="81"/>
      <c r="B186" s="120" t="s">
        <v>13</v>
      </c>
      <c r="C186" s="89">
        <v>1E-3</v>
      </c>
      <c r="D186" s="90">
        <f t="shared" si="21"/>
        <v>7.3999999999999996E-2</v>
      </c>
      <c r="E186" s="91">
        <v>7.4999999999999997E-2</v>
      </c>
    </row>
    <row r="187" spans="1:5" ht="13.15" customHeight="1">
      <c r="A187" s="81"/>
      <c r="B187" s="120" t="s">
        <v>14</v>
      </c>
      <c r="C187" s="89">
        <v>0</v>
      </c>
      <c r="D187" s="90">
        <f t="shared" si="21"/>
        <v>5.3999999999999999E-2</v>
      </c>
      <c r="E187" s="91">
        <v>5.3999999999999999E-2</v>
      </c>
    </row>
    <row r="188" spans="1:5" ht="13.15" customHeight="1">
      <c r="A188" s="81"/>
      <c r="B188" s="120" t="s">
        <v>15</v>
      </c>
      <c r="C188" s="89"/>
      <c r="D188" s="90"/>
      <c r="E188" s="91"/>
    </row>
    <row r="189" spans="1:5" ht="13.15" customHeight="1">
      <c r="A189" s="81"/>
      <c r="B189" s="120" t="s">
        <v>16</v>
      </c>
      <c r="C189" s="89">
        <v>1E-3</v>
      </c>
      <c r="D189" s="90">
        <f t="shared" ref="D189:D198" si="22">E189-C189</f>
        <v>2.5999999999999999E-2</v>
      </c>
      <c r="E189" s="91">
        <v>2.7E-2</v>
      </c>
    </row>
    <row r="190" spans="1:5" ht="13.15" customHeight="1">
      <c r="A190" s="81"/>
      <c r="B190" s="105" t="s">
        <v>21</v>
      </c>
      <c r="C190" s="89">
        <v>0</v>
      </c>
      <c r="D190" s="90">
        <f t="shared" si="22"/>
        <v>5.0000000000000001E-3</v>
      </c>
      <c r="E190" s="91">
        <v>5.0000000000000001E-3</v>
      </c>
    </row>
    <row r="191" spans="1:5" ht="13.15" customHeight="1">
      <c r="A191" s="81"/>
      <c r="B191" s="105" t="s">
        <v>17</v>
      </c>
      <c r="C191" s="89">
        <v>1E-3</v>
      </c>
      <c r="D191" s="90">
        <f t="shared" si="22"/>
        <v>3.2000000000000001E-2</v>
      </c>
      <c r="E191" s="91">
        <v>3.3000000000000002E-2</v>
      </c>
    </row>
    <row r="192" spans="1:5" ht="13.15" customHeight="1">
      <c r="A192" s="81"/>
      <c r="B192" s="120" t="s">
        <v>18</v>
      </c>
      <c r="C192" s="89">
        <v>0</v>
      </c>
      <c r="D192" s="90">
        <f t="shared" si="22"/>
        <v>0.01</v>
      </c>
      <c r="E192" s="91">
        <v>0.01</v>
      </c>
    </row>
    <row r="193" spans="1:5" ht="13.15" customHeight="1">
      <c r="A193" s="81"/>
      <c r="B193" s="120" t="s">
        <v>19</v>
      </c>
      <c r="C193" s="89">
        <v>1E-3</v>
      </c>
      <c r="D193" s="90">
        <f t="shared" si="22"/>
        <v>5.2999999999999999E-2</v>
      </c>
      <c r="E193" s="91">
        <v>5.3999999999999999E-2</v>
      </c>
    </row>
    <row r="194" spans="1:5" ht="13.15" customHeight="1">
      <c r="A194" s="81"/>
      <c r="B194" s="105" t="s">
        <v>65</v>
      </c>
      <c r="C194" s="89">
        <v>0</v>
      </c>
      <c r="D194" s="90">
        <f t="shared" si="22"/>
        <v>7.4999999999999997E-2</v>
      </c>
      <c r="E194" s="91">
        <v>7.4999999999999997E-2</v>
      </c>
    </row>
    <row r="195" spans="1:5" ht="13.15" customHeight="1">
      <c r="A195" s="81"/>
      <c r="B195" s="120" t="s">
        <v>20</v>
      </c>
      <c r="C195" s="89">
        <v>0</v>
      </c>
      <c r="D195" s="90">
        <f t="shared" si="22"/>
        <v>3.1E-2</v>
      </c>
      <c r="E195" s="91">
        <v>3.1E-2</v>
      </c>
    </row>
    <row r="196" spans="1:5" ht="13.15" customHeight="1">
      <c r="A196" s="81"/>
      <c r="B196" s="120" t="s">
        <v>7</v>
      </c>
      <c r="C196" s="89">
        <v>5.0000000000000001E-3</v>
      </c>
      <c r="D196" s="90">
        <f t="shared" si="22"/>
        <v>8.0999999999999989E-2</v>
      </c>
      <c r="E196" s="91">
        <v>8.5999999999999993E-2</v>
      </c>
    </row>
    <row r="197" spans="1:5" ht="13.15" customHeight="1">
      <c r="A197" s="81"/>
      <c r="B197" s="105" t="s">
        <v>3</v>
      </c>
      <c r="C197" s="89">
        <v>1E-3</v>
      </c>
      <c r="D197" s="90">
        <f t="shared" si="22"/>
        <v>3.3000000000000002E-2</v>
      </c>
      <c r="E197" s="91">
        <v>3.4000000000000002E-2</v>
      </c>
    </row>
    <row r="198" spans="1:5" ht="13.15" customHeight="1">
      <c r="A198" s="81"/>
      <c r="B198" s="105" t="s">
        <v>165</v>
      </c>
      <c r="C198" s="89">
        <v>1E-3</v>
      </c>
      <c r="D198" s="90">
        <f t="shared" si="22"/>
        <v>9.9999999999999985E-3</v>
      </c>
      <c r="E198" s="91">
        <v>1.0999999999999999E-2</v>
      </c>
    </row>
    <row r="199" spans="1:5" ht="13.15" customHeight="1">
      <c r="A199" s="81"/>
      <c r="B199" s="203"/>
      <c r="C199" s="189"/>
      <c r="D199" s="190"/>
      <c r="E199" s="191"/>
    </row>
    <row r="200" spans="1:5" ht="13.15" customHeight="1" thickBot="1">
      <c r="A200" s="82"/>
      <c r="B200" s="121" t="s">
        <v>22</v>
      </c>
      <c r="C200" s="92">
        <v>2.1000000000000001E-2</v>
      </c>
      <c r="D200" s="93">
        <f>E200-C200</f>
        <v>0.97899999999999998</v>
      </c>
      <c r="E200" s="94">
        <v>1</v>
      </c>
    </row>
    <row r="201" spans="1:5" ht="13.15" customHeight="1"/>
    <row r="202" spans="1:5" ht="13.15" customHeight="1"/>
    <row r="203" spans="1:5" ht="19.899999999999999" customHeight="1">
      <c r="A203" s="648" t="s">
        <v>80</v>
      </c>
      <c r="B203" s="376" t="s">
        <v>0</v>
      </c>
      <c r="C203" s="634" t="s">
        <v>129</v>
      </c>
      <c r="D203" s="635"/>
      <c r="E203" s="636"/>
    </row>
    <row r="204" spans="1:5" ht="13.15" customHeight="1">
      <c r="A204" s="649"/>
      <c r="B204" s="365"/>
      <c r="C204" s="634" t="s">
        <v>63</v>
      </c>
      <c r="D204" s="635"/>
      <c r="E204" s="637"/>
    </row>
    <row r="205" spans="1:5" ht="13.15" customHeight="1">
      <c r="A205" s="650"/>
      <c r="B205" s="367"/>
      <c r="C205" s="351" t="s">
        <v>57</v>
      </c>
      <c r="D205" s="352" t="s">
        <v>58</v>
      </c>
      <c r="E205" s="353" t="s">
        <v>22</v>
      </c>
    </row>
    <row r="206" spans="1:5" ht="13.15" customHeight="1">
      <c r="A206" s="363" t="s">
        <v>23</v>
      </c>
      <c r="B206" s="466" t="s">
        <v>1</v>
      </c>
      <c r="C206" s="467">
        <f>I7/$R$38</f>
        <v>6.3559322033898309E-3</v>
      </c>
      <c r="D206" s="468">
        <f>($R7-I7)/$R$38</f>
        <v>6.1440677966101698E-2</v>
      </c>
      <c r="E206" s="469">
        <f t="shared" ref="E206:E235" si="23">SUM(C206:D206)</f>
        <v>6.7796610169491525E-2</v>
      </c>
    </row>
    <row r="207" spans="1:5" ht="13.15" customHeight="1">
      <c r="A207" s="345"/>
      <c r="B207" s="470" t="s">
        <v>2</v>
      </c>
      <c r="C207" s="471">
        <f t="shared" ref="C207:C237" si="24">I8/$R$38</f>
        <v>6.3559322033898309E-3</v>
      </c>
      <c r="D207" s="472">
        <f t="shared" ref="D207:D237" si="25">($R8-I8)/$R$38</f>
        <v>4.8728813559322036E-2</v>
      </c>
      <c r="E207" s="473">
        <f t="shared" si="23"/>
        <v>5.508474576271187E-2</v>
      </c>
    </row>
    <row r="208" spans="1:5" ht="13.15" customHeight="1">
      <c r="A208" s="345"/>
      <c r="B208" s="470" t="s">
        <v>45</v>
      </c>
      <c r="C208" s="471">
        <f t="shared" si="24"/>
        <v>0</v>
      </c>
      <c r="D208" s="472">
        <f t="shared" si="25"/>
        <v>0</v>
      </c>
      <c r="E208" s="473">
        <f t="shared" si="23"/>
        <v>0</v>
      </c>
    </row>
    <row r="209" spans="1:5" ht="13.15" customHeight="1">
      <c r="A209" s="345"/>
      <c r="B209" s="470" t="s">
        <v>46</v>
      </c>
      <c r="C209" s="471">
        <f t="shared" si="24"/>
        <v>0</v>
      </c>
      <c r="D209" s="472">
        <f t="shared" si="25"/>
        <v>4.2372881355932203E-3</v>
      </c>
      <c r="E209" s="473">
        <f t="shared" si="23"/>
        <v>4.2372881355932203E-3</v>
      </c>
    </row>
    <row r="210" spans="1:5" ht="13.15" customHeight="1">
      <c r="A210" s="345"/>
      <c r="B210" s="470" t="s">
        <v>12</v>
      </c>
      <c r="C210" s="471">
        <f t="shared" si="24"/>
        <v>0</v>
      </c>
      <c r="D210" s="472">
        <f t="shared" si="25"/>
        <v>1.059322033898305E-2</v>
      </c>
      <c r="E210" s="473">
        <f t="shared" si="23"/>
        <v>1.059322033898305E-2</v>
      </c>
    </row>
    <row r="211" spans="1:5" ht="13.15" customHeight="1">
      <c r="A211" s="345"/>
      <c r="B211" s="470" t="s">
        <v>4</v>
      </c>
      <c r="C211" s="471">
        <f t="shared" si="24"/>
        <v>2.1186440677966102E-3</v>
      </c>
      <c r="D211" s="472">
        <f t="shared" si="25"/>
        <v>5.0847457627118647E-2</v>
      </c>
      <c r="E211" s="473">
        <f t="shared" si="23"/>
        <v>5.2966101694915259E-2</v>
      </c>
    </row>
    <row r="212" spans="1:5" ht="13.15" customHeight="1">
      <c r="A212" s="345"/>
      <c r="B212" s="470" t="s">
        <v>6</v>
      </c>
      <c r="C212" s="471">
        <f t="shared" si="24"/>
        <v>4.2372881355932203E-3</v>
      </c>
      <c r="D212" s="472">
        <f t="shared" si="25"/>
        <v>1.059322033898305E-2</v>
      </c>
      <c r="E212" s="473">
        <f t="shared" si="23"/>
        <v>1.483050847457627E-2</v>
      </c>
    </row>
    <row r="213" spans="1:5" ht="13.15" customHeight="1">
      <c r="A213" s="345"/>
      <c r="B213" s="470" t="s">
        <v>8</v>
      </c>
      <c r="C213" s="471">
        <f t="shared" si="24"/>
        <v>4.2372881355932203E-3</v>
      </c>
      <c r="D213" s="472">
        <f t="shared" si="25"/>
        <v>0</v>
      </c>
      <c r="E213" s="473">
        <f t="shared" si="23"/>
        <v>4.2372881355932203E-3</v>
      </c>
    </row>
    <row r="214" spans="1:5" ht="13.15" customHeight="1">
      <c r="A214" s="345"/>
      <c r="B214" s="470" t="s">
        <v>9</v>
      </c>
      <c r="C214" s="471">
        <f t="shared" si="24"/>
        <v>1.059322033898305E-2</v>
      </c>
      <c r="D214" s="472">
        <f t="shared" si="25"/>
        <v>3.3898305084745763E-2</v>
      </c>
      <c r="E214" s="473">
        <f t="shared" si="23"/>
        <v>4.4491525423728813E-2</v>
      </c>
    </row>
    <row r="215" spans="1:5" ht="13.15" customHeight="1">
      <c r="A215" s="345"/>
      <c r="B215" s="470" t="s">
        <v>10</v>
      </c>
      <c r="C215" s="471">
        <f t="shared" si="24"/>
        <v>0</v>
      </c>
      <c r="D215" s="472">
        <f t="shared" si="25"/>
        <v>2.1186440677966101E-2</v>
      </c>
      <c r="E215" s="473">
        <f t="shared" si="23"/>
        <v>2.1186440677966101E-2</v>
      </c>
    </row>
    <row r="216" spans="1:5" ht="13.15" customHeight="1">
      <c r="A216" s="345"/>
      <c r="B216" s="470" t="s">
        <v>47</v>
      </c>
      <c r="C216" s="471">
        <f t="shared" si="24"/>
        <v>0</v>
      </c>
      <c r="D216" s="472">
        <f t="shared" si="25"/>
        <v>0</v>
      </c>
      <c r="E216" s="473">
        <f t="shared" si="23"/>
        <v>0</v>
      </c>
    </row>
    <row r="217" spans="1:5" ht="13.15" customHeight="1">
      <c r="A217" s="345"/>
      <c r="B217" s="470" t="s">
        <v>5</v>
      </c>
      <c r="C217" s="471">
        <f t="shared" si="24"/>
        <v>3.3898305084745763E-2</v>
      </c>
      <c r="D217" s="472">
        <f t="shared" si="25"/>
        <v>0.1440677966101695</v>
      </c>
      <c r="E217" s="473">
        <f>SUM(C217:D217)</f>
        <v>0.17796610169491525</v>
      </c>
    </row>
    <row r="218" spans="1:5" ht="13.15" customHeight="1">
      <c r="A218" s="345"/>
      <c r="B218" s="470" t="s">
        <v>11</v>
      </c>
      <c r="C218" s="471">
        <f t="shared" si="24"/>
        <v>0</v>
      </c>
      <c r="D218" s="472">
        <f t="shared" si="25"/>
        <v>8.4745762711864406E-3</v>
      </c>
      <c r="E218" s="473">
        <f>SUM(C218:D218)</f>
        <v>8.4745762711864406E-3</v>
      </c>
    </row>
    <row r="219" spans="1:5" ht="13.15" customHeight="1">
      <c r="A219" s="345"/>
      <c r="B219" s="470" t="s">
        <v>13</v>
      </c>
      <c r="C219" s="471">
        <f t="shared" si="24"/>
        <v>0</v>
      </c>
      <c r="D219" s="472">
        <f t="shared" si="25"/>
        <v>2.9661016949152543E-2</v>
      </c>
      <c r="E219" s="473">
        <f>SUM(C219:D219)</f>
        <v>2.9661016949152543E-2</v>
      </c>
    </row>
    <row r="220" spans="1:5" ht="13.15" customHeight="1">
      <c r="A220" s="345"/>
      <c r="B220" s="470" t="s">
        <v>14</v>
      </c>
      <c r="C220" s="471">
        <f t="shared" si="24"/>
        <v>2.1186440677966102E-3</v>
      </c>
      <c r="D220" s="472">
        <f t="shared" si="25"/>
        <v>2.5423728813559324E-2</v>
      </c>
      <c r="E220" s="473">
        <f>SUM(C220:D220)</f>
        <v>2.7542372881355935E-2</v>
      </c>
    </row>
    <row r="221" spans="1:5" ht="13.15" customHeight="1">
      <c r="A221" s="345"/>
      <c r="B221" s="470" t="s">
        <v>15</v>
      </c>
      <c r="C221" s="471">
        <f t="shared" si="24"/>
        <v>1.059322033898305E-2</v>
      </c>
      <c r="D221" s="472">
        <f t="shared" si="25"/>
        <v>0.11652542372881355</v>
      </c>
      <c r="E221" s="473"/>
    </row>
    <row r="222" spans="1:5" ht="13.15" customHeight="1">
      <c r="A222" s="345"/>
      <c r="B222" s="470" t="s">
        <v>48</v>
      </c>
      <c r="C222" s="471">
        <f t="shared" si="24"/>
        <v>0</v>
      </c>
      <c r="D222" s="472">
        <f t="shared" si="25"/>
        <v>2.1186440677966102E-3</v>
      </c>
      <c r="E222" s="473">
        <f t="shared" ref="E222:E234" si="26">SUM(C222:D222)</f>
        <v>2.1186440677966102E-3</v>
      </c>
    </row>
    <row r="223" spans="1:5" ht="13.15" customHeight="1">
      <c r="A223" s="345"/>
      <c r="B223" s="470" t="s">
        <v>16</v>
      </c>
      <c r="C223" s="471">
        <f t="shared" si="24"/>
        <v>0</v>
      </c>
      <c r="D223" s="472">
        <f t="shared" si="25"/>
        <v>0</v>
      </c>
      <c r="E223" s="473">
        <f t="shared" si="26"/>
        <v>0</v>
      </c>
    </row>
    <row r="224" spans="1:5" ht="13.15" customHeight="1">
      <c r="A224" s="345"/>
      <c r="B224" s="470" t="s">
        <v>21</v>
      </c>
      <c r="C224" s="471">
        <f t="shared" si="24"/>
        <v>2.1186440677966102E-3</v>
      </c>
      <c r="D224" s="472">
        <f t="shared" si="25"/>
        <v>8.4745762711864406E-3</v>
      </c>
      <c r="E224" s="473">
        <f t="shared" si="26"/>
        <v>1.059322033898305E-2</v>
      </c>
    </row>
    <row r="225" spans="1:5" ht="13.15" customHeight="1">
      <c r="A225" s="345"/>
      <c r="B225" s="470" t="s">
        <v>17</v>
      </c>
      <c r="C225" s="471">
        <f t="shared" si="24"/>
        <v>1.059322033898305E-2</v>
      </c>
      <c r="D225" s="472">
        <f t="shared" si="25"/>
        <v>1.059322033898305E-2</v>
      </c>
      <c r="E225" s="473">
        <f t="shared" si="26"/>
        <v>2.1186440677966101E-2</v>
      </c>
    </row>
    <row r="226" spans="1:5" ht="13.15" customHeight="1">
      <c r="A226" s="345"/>
      <c r="B226" s="470" t="s">
        <v>18</v>
      </c>
      <c r="C226" s="471">
        <f t="shared" si="24"/>
        <v>0</v>
      </c>
      <c r="D226" s="472">
        <f t="shared" si="25"/>
        <v>3.3898305084745763E-2</v>
      </c>
      <c r="E226" s="473">
        <f t="shared" si="26"/>
        <v>3.3898305084745763E-2</v>
      </c>
    </row>
    <row r="227" spans="1:5" ht="13.15" customHeight="1">
      <c r="A227" s="345"/>
      <c r="B227" s="470" t="s">
        <v>19</v>
      </c>
      <c r="C227" s="471">
        <f t="shared" si="24"/>
        <v>0</v>
      </c>
      <c r="D227" s="472">
        <f t="shared" si="25"/>
        <v>1.4830508474576272E-2</v>
      </c>
      <c r="E227" s="473">
        <f t="shared" si="26"/>
        <v>1.4830508474576272E-2</v>
      </c>
    </row>
    <row r="228" spans="1:5" ht="13.15" customHeight="1">
      <c r="A228" s="345"/>
      <c r="B228" s="470" t="s">
        <v>49</v>
      </c>
      <c r="C228" s="471">
        <f t="shared" si="24"/>
        <v>6.3559322033898309E-3</v>
      </c>
      <c r="D228" s="472">
        <f t="shared" si="25"/>
        <v>2.9661016949152543E-2</v>
      </c>
      <c r="E228" s="473">
        <f t="shared" si="26"/>
        <v>3.6016949152542374E-2</v>
      </c>
    </row>
    <row r="229" spans="1:5" ht="13.15" customHeight="1">
      <c r="A229" s="345"/>
      <c r="B229" s="470" t="s">
        <v>50</v>
      </c>
      <c r="C229" s="471">
        <f t="shared" si="24"/>
        <v>2.1186440677966102E-3</v>
      </c>
      <c r="D229" s="472">
        <f t="shared" si="25"/>
        <v>4.2372881355932203E-3</v>
      </c>
      <c r="E229" s="473">
        <f t="shared" si="26"/>
        <v>6.3559322033898309E-3</v>
      </c>
    </row>
    <row r="230" spans="1:5" ht="13.15" customHeight="1">
      <c r="A230" s="345"/>
      <c r="B230" s="470" t="s">
        <v>44</v>
      </c>
      <c r="C230" s="471">
        <f t="shared" si="24"/>
        <v>4.2372881355932203E-3</v>
      </c>
      <c r="D230" s="472">
        <f t="shared" si="25"/>
        <v>8.4745762711864406E-3</v>
      </c>
      <c r="E230" s="473">
        <f t="shared" si="26"/>
        <v>1.2711864406779662E-2</v>
      </c>
    </row>
    <row r="231" spans="1:5" ht="13.15" customHeight="1">
      <c r="A231" s="345"/>
      <c r="B231" s="470" t="s">
        <v>20</v>
      </c>
      <c r="C231" s="471">
        <f t="shared" si="24"/>
        <v>2.1186440677966102E-3</v>
      </c>
      <c r="D231" s="472">
        <f t="shared" si="25"/>
        <v>8.4745762711864406E-3</v>
      </c>
      <c r="E231" s="473">
        <f t="shared" si="26"/>
        <v>1.059322033898305E-2</v>
      </c>
    </row>
    <row r="232" spans="1:5" ht="13.15" customHeight="1">
      <c r="A232" s="345"/>
      <c r="B232" s="470" t="s">
        <v>7</v>
      </c>
      <c r="C232" s="471">
        <f t="shared" si="24"/>
        <v>3.8135593220338986E-2</v>
      </c>
      <c r="D232" s="472">
        <f t="shared" si="25"/>
        <v>7.6271186440677971E-2</v>
      </c>
      <c r="E232" s="473">
        <f t="shared" si="26"/>
        <v>0.11440677966101695</v>
      </c>
    </row>
    <row r="233" spans="1:5" ht="13.15" customHeight="1">
      <c r="A233" s="345"/>
      <c r="B233" s="470" t="s">
        <v>29</v>
      </c>
      <c r="C233" s="471">
        <f t="shared" si="24"/>
        <v>6.3559322033898309E-3</v>
      </c>
      <c r="D233" s="472">
        <f t="shared" si="25"/>
        <v>2.7542372881355932E-2</v>
      </c>
      <c r="E233" s="473">
        <f t="shared" si="26"/>
        <v>3.3898305084745763E-2</v>
      </c>
    </row>
    <row r="234" spans="1:5" ht="13.15" customHeight="1">
      <c r="A234" s="345"/>
      <c r="B234" s="470" t="s">
        <v>3</v>
      </c>
      <c r="C234" s="471">
        <f t="shared" si="24"/>
        <v>0</v>
      </c>
      <c r="D234" s="472">
        <f t="shared" si="25"/>
        <v>2.7542372881355932E-2</v>
      </c>
      <c r="E234" s="473">
        <f t="shared" si="26"/>
        <v>2.7542372881355932E-2</v>
      </c>
    </row>
    <row r="235" spans="1:5" ht="13.15" customHeight="1">
      <c r="A235" s="345"/>
      <c r="B235" s="470" t="s">
        <v>165</v>
      </c>
      <c r="C235" s="471">
        <f t="shared" si="24"/>
        <v>1.059322033898305E-2</v>
      </c>
      <c r="D235" s="472">
        <f t="shared" si="25"/>
        <v>1.9067796610169493E-2</v>
      </c>
      <c r="E235" s="473">
        <f t="shared" si="23"/>
        <v>2.9661016949152543E-2</v>
      </c>
    </row>
    <row r="236" spans="1:5" ht="13.15" customHeight="1">
      <c r="A236" s="346"/>
      <c r="B236" s="474"/>
      <c r="C236" s="475"/>
      <c r="D236" s="476"/>
      <c r="E236" s="477"/>
    </row>
    <row r="237" spans="1:5" ht="13.15" customHeight="1">
      <c r="B237" s="359" t="s">
        <v>22</v>
      </c>
      <c r="C237" s="464">
        <f t="shared" si="24"/>
        <v>0.16313559322033899</v>
      </c>
      <c r="D237" s="465">
        <f t="shared" si="25"/>
        <v>0.83686440677966101</v>
      </c>
      <c r="E237" s="362">
        <f>SUM(C237:D237)</f>
        <v>1</v>
      </c>
    </row>
    <row r="238" spans="1:5" ht="13.15" customHeight="1">
      <c r="B238" s="18"/>
      <c r="C238" s="78"/>
      <c r="D238" s="79"/>
      <c r="E238" s="80"/>
    </row>
    <row r="239" spans="1:5" ht="13.15" customHeight="1" thickBot="1">
      <c r="B239" s="18"/>
    </row>
    <row r="240" spans="1:5" ht="13.15" customHeight="1" thickBot="1">
      <c r="A240" s="700" t="s">
        <v>82</v>
      </c>
      <c r="B240" s="73"/>
      <c r="C240" s="638" t="s">
        <v>129</v>
      </c>
      <c r="D240" s="638"/>
      <c r="E240" s="639"/>
    </row>
    <row r="241" spans="1:5" ht="13.15" customHeight="1" thickBot="1">
      <c r="A241" s="701"/>
      <c r="B241" s="74"/>
      <c r="C241" s="638" t="s">
        <v>63</v>
      </c>
      <c r="D241" s="638"/>
      <c r="E241" s="638"/>
    </row>
    <row r="242" spans="1:5" ht="13.15" customHeight="1" thickBot="1">
      <c r="A242" s="74"/>
      <c r="B242" s="74"/>
      <c r="C242" s="83" t="s">
        <v>57</v>
      </c>
      <c r="D242" s="84" t="s">
        <v>58</v>
      </c>
      <c r="E242" s="85" t="s">
        <v>22</v>
      </c>
    </row>
    <row r="243" spans="1:5" ht="13.15" customHeight="1">
      <c r="A243" s="77" t="s">
        <v>23</v>
      </c>
      <c r="B243" s="119" t="s">
        <v>1</v>
      </c>
      <c r="C243" s="86">
        <v>5.0000000000000001E-3</v>
      </c>
      <c r="D243" s="87">
        <f>E243-C243</f>
        <v>3.3000000000000002E-2</v>
      </c>
      <c r="E243" s="88">
        <v>3.7999999999999999E-2</v>
      </c>
    </row>
    <row r="244" spans="1:5" ht="13.15" customHeight="1">
      <c r="A244" s="81"/>
      <c r="B244" s="120" t="s">
        <v>2</v>
      </c>
      <c r="C244" s="89">
        <v>4.0000000000000001E-3</v>
      </c>
      <c r="D244" s="90">
        <f t="shared" ref="D244:D267" si="27">E244-C244</f>
        <v>1.3000000000000001E-2</v>
      </c>
      <c r="E244" s="91">
        <v>1.7000000000000001E-2</v>
      </c>
    </row>
    <row r="245" spans="1:5" ht="13.15" customHeight="1">
      <c r="A245" s="81"/>
      <c r="B245" s="120" t="s">
        <v>12</v>
      </c>
      <c r="C245" s="89">
        <v>0</v>
      </c>
      <c r="D245" s="90">
        <f t="shared" si="27"/>
        <v>1.7999999999999999E-2</v>
      </c>
      <c r="E245" s="91">
        <v>1.7999999999999999E-2</v>
      </c>
    </row>
    <row r="246" spans="1:5" ht="13.15" customHeight="1">
      <c r="A246" s="81"/>
      <c r="B246" s="105" t="s">
        <v>4</v>
      </c>
      <c r="C246" s="89">
        <v>5.0000000000000001E-3</v>
      </c>
      <c r="D246" s="90">
        <f t="shared" si="27"/>
        <v>7.5999999999999998E-2</v>
      </c>
      <c r="E246" s="91">
        <v>8.1000000000000003E-2</v>
      </c>
    </row>
    <row r="247" spans="1:5" ht="13.15" customHeight="1">
      <c r="A247" s="81"/>
      <c r="B247" s="120" t="s">
        <v>6</v>
      </c>
      <c r="C247" s="89">
        <v>4.0000000000000001E-3</v>
      </c>
      <c r="D247" s="90">
        <f t="shared" si="27"/>
        <v>6.9999999999999993E-3</v>
      </c>
      <c r="E247" s="91">
        <v>1.0999999999999999E-2</v>
      </c>
    </row>
    <row r="248" spans="1:5" ht="13.15" customHeight="1">
      <c r="A248" s="81"/>
      <c r="B248" s="120" t="s">
        <v>8</v>
      </c>
      <c r="C248" s="89">
        <v>0</v>
      </c>
      <c r="D248" s="90">
        <f t="shared" si="27"/>
        <v>1.7999999999999999E-2</v>
      </c>
      <c r="E248" s="91">
        <v>1.7999999999999999E-2</v>
      </c>
    </row>
    <row r="249" spans="1:5" ht="13.15" customHeight="1">
      <c r="A249" s="81"/>
      <c r="B249" s="120" t="s">
        <v>9</v>
      </c>
      <c r="C249" s="89">
        <v>2E-3</v>
      </c>
      <c r="D249" s="90">
        <f t="shared" si="27"/>
        <v>3.9E-2</v>
      </c>
      <c r="E249" s="91">
        <v>4.1000000000000002E-2</v>
      </c>
    </row>
    <row r="250" spans="1:5" ht="13.15" customHeight="1">
      <c r="A250" s="81"/>
      <c r="B250" s="120" t="s">
        <v>10</v>
      </c>
      <c r="C250" s="89">
        <v>0</v>
      </c>
      <c r="D250" s="90">
        <f t="shared" si="27"/>
        <v>2.9000000000000001E-2</v>
      </c>
      <c r="E250" s="91">
        <v>2.9000000000000001E-2</v>
      </c>
    </row>
    <row r="251" spans="1:5" ht="13.15" customHeight="1">
      <c r="A251" s="81"/>
      <c r="B251" s="120" t="s">
        <v>5</v>
      </c>
      <c r="C251" s="89">
        <v>1.4999999999999999E-2</v>
      </c>
      <c r="D251" s="90">
        <f t="shared" si="27"/>
        <v>0.15200000000000002</v>
      </c>
      <c r="E251" s="91">
        <v>0.16700000000000001</v>
      </c>
    </row>
    <row r="252" spans="1:5" ht="13.15" customHeight="1">
      <c r="A252" s="81"/>
      <c r="B252" s="105" t="s">
        <v>165</v>
      </c>
      <c r="C252" s="89">
        <v>2E-3</v>
      </c>
      <c r="D252" s="90">
        <f t="shared" si="27"/>
        <v>8.9999999999999993E-3</v>
      </c>
      <c r="E252" s="91">
        <v>1.0999999999999999E-2</v>
      </c>
    </row>
    <row r="253" spans="1:5" ht="13.15" customHeight="1">
      <c r="A253" s="81"/>
      <c r="B253" s="120" t="s">
        <v>11</v>
      </c>
      <c r="C253" s="89">
        <v>0</v>
      </c>
      <c r="D253" s="90">
        <f t="shared" si="27"/>
        <v>1.7000000000000001E-2</v>
      </c>
      <c r="E253" s="91">
        <v>1.7000000000000001E-2</v>
      </c>
    </row>
    <row r="254" spans="1:5" ht="13.15" customHeight="1">
      <c r="A254" s="81"/>
      <c r="B254" s="120" t="s">
        <v>13</v>
      </c>
      <c r="C254" s="89">
        <v>0</v>
      </c>
      <c r="D254" s="90">
        <f t="shared" si="27"/>
        <v>7.4999999999999997E-2</v>
      </c>
      <c r="E254" s="91">
        <v>7.4999999999999997E-2</v>
      </c>
    </row>
    <row r="255" spans="1:5" ht="13.15" customHeight="1">
      <c r="A255" s="81"/>
      <c r="B255" s="120" t="s">
        <v>14</v>
      </c>
      <c r="C255" s="89">
        <v>0</v>
      </c>
      <c r="D255" s="90">
        <f t="shared" si="27"/>
        <v>5.3999999999999999E-2</v>
      </c>
      <c r="E255" s="91">
        <v>5.3999999999999999E-2</v>
      </c>
    </row>
    <row r="256" spans="1:5" ht="13.15" customHeight="1">
      <c r="A256" s="81"/>
      <c r="B256" s="120" t="s">
        <v>15</v>
      </c>
      <c r="C256" s="89"/>
      <c r="D256" s="90"/>
      <c r="E256" s="91"/>
    </row>
    <row r="257" spans="1:5" ht="13.15" customHeight="1">
      <c r="A257" s="81"/>
      <c r="B257" s="120" t="s">
        <v>16</v>
      </c>
      <c r="C257" s="89">
        <v>0</v>
      </c>
      <c r="D257" s="90">
        <f t="shared" si="27"/>
        <v>2.7E-2</v>
      </c>
      <c r="E257" s="91">
        <v>2.7E-2</v>
      </c>
    </row>
    <row r="258" spans="1:5" ht="13.15" customHeight="1">
      <c r="A258" s="81"/>
      <c r="B258" s="105" t="s">
        <v>21</v>
      </c>
      <c r="C258" s="89">
        <v>1E-3</v>
      </c>
      <c r="D258" s="90">
        <f t="shared" si="27"/>
        <v>4.0000000000000001E-3</v>
      </c>
      <c r="E258" s="91">
        <v>5.0000000000000001E-3</v>
      </c>
    </row>
    <row r="259" spans="1:5" ht="13.15" customHeight="1">
      <c r="A259" s="81"/>
      <c r="B259" s="105" t="s">
        <v>17</v>
      </c>
      <c r="C259" s="89">
        <v>4.0000000000000001E-3</v>
      </c>
      <c r="D259" s="90">
        <f t="shared" si="27"/>
        <v>2.9000000000000001E-2</v>
      </c>
      <c r="E259" s="91">
        <v>3.3000000000000002E-2</v>
      </c>
    </row>
    <row r="260" spans="1:5" ht="13.15" customHeight="1">
      <c r="A260" s="81"/>
      <c r="B260" s="120" t="s">
        <v>18</v>
      </c>
      <c r="C260" s="89">
        <v>1E-3</v>
      </c>
      <c r="D260" s="90">
        <f t="shared" si="27"/>
        <v>9.0000000000000011E-3</v>
      </c>
      <c r="E260" s="91">
        <v>0.01</v>
      </c>
    </row>
    <row r="261" spans="1:5" ht="13.15" customHeight="1">
      <c r="A261" s="81"/>
      <c r="B261" s="120" t="s">
        <v>19</v>
      </c>
      <c r="C261" s="89">
        <v>1E-3</v>
      </c>
      <c r="D261" s="90">
        <f t="shared" si="27"/>
        <v>5.2999999999999999E-2</v>
      </c>
      <c r="E261" s="91">
        <v>5.3999999999999999E-2</v>
      </c>
    </row>
    <row r="262" spans="1:5" ht="13.15" customHeight="1">
      <c r="A262" s="81"/>
      <c r="B262" s="105" t="s">
        <v>65</v>
      </c>
      <c r="C262" s="89">
        <v>0</v>
      </c>
      <c r="D262" s="90">
        <f t="shared" si="27"/>
        <v>7.4999999999999997E-2</v>
      </c>
      <c r="E262" s="91">
        <v>7.4999999999999997E-2</v>
      </c>
    </row>
    <row r="263" spans="1:5" ht="13.15" customHeight="1">
      <c r="A263" s="81"/>
      <c r="B263" s="120" t="s">
        <v>20</v>
      </c>
      <c r="C263" s="89">
        <v>2E-3</v>
      </c>
      <c r="D263" s="90">
        <f t="shared" si="27"/>
        <v>2.8999999999999998E-2</v>
      </c>
      <c r="E263" s="91">
        <v>3.1E-2</v>
      </c>
    </row>
    <row r="264" spans="1:5" ht="13.15" customHeight="1">
      <c r="A264" s="81"/>
      <c r="B264" s="120" t="s">
        <v>7</v>
      </c>
      <c r="C264" s="89">
        <v>1.7000000000000001E-2</v>
      </c>
      <c r="D264" s="90">
        <f t="shared" si="27"/>
        <v>6.8999999999999992E-2</v>
      </c>
      <c r="E264" s="91">
        <v>8.5999999999999993E-2</v>
      </c>
    </row>
    <row r="265" spans="1:5" ht="13.15" customHeight="1">
      <c r="A265" s="81"/>
      <c r="B265" s="105" t="s">
        <v>3</v>
      </c>
      <c r="C265" s="89">
        <v>2E-3</v>
      </c>
      <c r="D265" s="90">
        <f t="shared" si="27"/>
        <v>3.2000000000000001E-2</v>
      </c>
      <c r="E265" s="91">
        <v>3.4000000000000002E-2</v>
      </c>
    </row>
    <row r="266" spans="1:5" ht="13.15" customHeight="1">
      <c r="A266" s="81"/>
      <c r="B266" s="203"/>
      <c r="C266" s="189"/>
      <c r="D266" s="190"/>
      <c r="E266" s="191"/>
    </row>
    <row r="267" spans="1:5" ht="13.15" customHeight="1" thickBot="1">
      <c r="A267" s="82"/>
      <c r="B267" s="121" t="s">
        <v>22</v>
      </c>
      <c r="C267" s="92">
        <v>7.0999999999999994E-2</v>
      </c>
      <c r="D267" s="93">
        <f t="shared" si="27"/>
        <v>0.92900000000000005</v>
      </c>
      <c r="E267" s="94">
        <v>1</v>
      </c>
    </row>
    <row r="268" spans="1:5" ht="13.15" customHeight="1">
      <c r="C268" s="78"/>
      <c r="D268" s="79"/>
      <c r="E268" s="80"/>
    </row>
    <row r="269" spans="1:5" ht="13.15" customHeight="1">
      <c r="C269" s="78"/>
      <c r="D269" s="79"/>
      <c r="E269" s="80"/>
    </row>
    <row r="270" spans="1:5" ht="13.15" customHeight="1">
      <c r="C270" s="78"/>
      <c r="D270" s="79"/>
      <c r="E270" s="80"/>
    </row>
    <row r="271" spans="1:5" ht="13.15" customHeight="1">
      <c r="A271" s="648" t="s">
        <v>80</v>
      </c>
      <c r="B271" s="376" t="s">
        <v>0</v>
      </c>
      <c r="C271" s="634" t="s">
        <v>130</v>
      </c>
      <c r="D271" s="635"/>
      <c r="E271" s="636"/>
    </row>
    <row r="272" spans="1:5" ht="13.15" customHeight="1">
      <c r="A272" s="649"/>
      <c r="B272" s="365"/>
      <c r="C272" s="634" t="s">
        <v>63</v>
      </c>
      <c r="D272" s="635"/>
      <c r="E272" s="637"/>
    </row>
    <row r="273" spans="1:5" ht="13.15" customHeight="1">
      <c r="A273" s="650"/>
      <c r="B273" s="367"/>
      <c r="C273" s="351" t="s">
        <v>57</v>
      </c>
      <c r="D273" s="352" t="s">
        <v>58</v>
      </c>
      <c r="E273" s="353" t="s">
        <v>22</v>
      </c>
    </row>
    <row r="274" spans="1:5" ht="13.15" customHeight="1">
      <c r="A274" s="363" t="s">
        <v>23</v>
      </c>
      <c r="B274" s="466" t="s">
        <v>1</v>
      </c>
      <c r="C274" s="467">
        <f>L7/$R$38</f>
        <v>2.1186440677966101E-2</v>
      </c>
      <c r="D274" s="468">
        <f>($R7-L7)/$R$38</f>
        <v>4.6610169491525424E-2</v>
      </c>
      <c r="E274" s="469">
        <f t="shared" ref="E274:E303" si="28">SUM(C274:D274)</f>
        <v>6.7796610169491525E-2</v>
      </c>
    </row>
    <row r="275" spans="1:5" ht="13.15" customHeight="1">
      <c r="A275" s="345"/>
      <c r="B275" s="470" t="s">
        <v>2</v>
      </c>
      <c r="C275" s="471">
        <f t="shared" ref="C275:C305" si="29">L8/$R$38</f>
        <v>3.6016949152542374E-2</v>
      </c>
      <c r="D275" s="472">
        <f t="shared" ref="D275:D305" si="30">($R8-L8)/$R$38</f>
        <v>1.9067796610169493E-2</v>
      </c>
      <c r="E275" s="473">
        <f t="shared" si="28"/>
        <v>5.508474576271187E-2</v>
      </c>
    </row>
    <row r="276" spans="1:5" ht="13.15" customHeight="1">
      <c r="A276" s="345"/>
      <c r="B276" s="470" t="s">
        <v>45</v>
      </c>
      <c r="C276" s="471">
        <f t="shared" si="29"/>
        <v>0</v>
      </c>
      <c r="D276" s="472">
        <f t="shared" si="30"/>
        <v>0</v>
      </c>
      <c r="E276" s="473">
        <f t="shared" si="28"/>
        <v>0</v>
      </c>
    </row>
    <row r="277" spans="1:5" ht="13.15" customHeight="1">
      <c r="A277" s="345"/>
      <c r="B277" s="470" t="s">
        <v>46</v>
      </c>
      <c r="C277" s="471">
        <f t="shared" si="29"/>
        <v>0</v>
      </c>
      <c r="D277" s="472">
        <f t="shared" si="30"/>
        <v>4.2372881355932203E-3</v>
      </c>
      <c r="E277" s="473">
        <f t="shared" si="28"/>
        <v>4.2372881355932203E-3</v>
      </c>
    </row>
    <row r="278" spans="1:5" ht="13.15" customHeight="1">
      <c r="A278" s="345"/>
      <c r="B278" s="470" t="s">
        <v>12</v>
      </c>
      <c r="C278" s="471">
        <f t="shared" si="29"/>
        <v>2.1186440677966102E-3</v>
      </c>
      <c r="D278" s="472">
        <f t="shared" si="30"/>
        <v>8.4745762711864406E-3</v>
      </c>
      <c r="E278" s="473">
        <f t="shared" si="28"/>
        <v>1.059322033898305E-2</v>
      </c>
    </row>
    <row r="279" spans="1:5" ht="13.15" customHeight="1">
      <c r="A279" s="345"/>
      <c r="B279" s="470" t="s">
        <v>4</v>
      </c>
      <c r="C279" s="471">
        <f t="shared" si="29"/>
        <v>2.9661016949152543E-2</v>
      </c>
      <c r="D279" s="472">
        <f t="shared" si="30"/>
        <v>2.3305084745762712E-2</v>
      </c>
      <c r="E279" s="473">
        <f t="shared" si="28"/>
        <v>5.2966101694915252E-2</v>
      </c>
    </row>
    <row r="280" spans="1:5" ht="13.15" customHeight="1">
      <c r="A280" s="345"/>
      <c r="B280" s="470" t="s">
        <v>6</v>
      </c>
      <c r="C280" s="471">
        <f t="shared" si="29"/>
        <v>1.059322033898305E-2</v>
      </c>
      <c r="D280" s="472">
        <f t="shared" si="30"/>
        <v>4.2372881355932203E-3</v>
      </c>
      <c r="E280" s="473">
        <f t="shared" si="28"/>
        <v>1.483050847457627E-2</v>
      </c>
    </row>
    <row r="281" spans="1:5" ht="13.15" customHeight="1">
      <c r="A281" s="345"/>
      <c r="B281" s="470" t="s">
        <v>8</v>
      </c>
      <c r="C281" s="471">
        <f t="shared" si="29"/>
        <v>0</v>
      </c>
      <c r="D281" s="472">
        <f t="shared" si="30"/>
        <v>4.2372881355932203E-3</v>
      </c>
      <c r="E281" s="473">
        <f t="shared" si="28"/>
        <v>4.2372881355932203E-3</v>
      </c>
    </row>
    <row r="282" spans="1:5" ht="13.15" customHeight="1">
      <c r="A282" s="345"/>
      <c r="B282" s="470" t="s">
        <v>9</v>
      </c>
      <c r="C282" s="471">
        <f t="shared" si="29"/>
        <v>6.3559322033898309E-3</v>
      </c>
      <c r="D282" s="472">
        <f t="shared" si="30"/>
        <v>3.8135593220338986E-2</v>
      </c>
      <c r="E282" s="473">
        <f t="shared" si="28"/>
        <v>4.449152542372882E-2</v>
      </c>
    </row>
    <row r="283" spans="1:5" ht="13.15" customHeight="1">
      <c r="A283" s="345"/>
      <c r="B283" s="470" t="s">
        <v>10</v>
      </c>
      <c r="C283" s="471">
        <f t="shared" si="29"/>
        <v>2.1186440677966102E-3</v>
      </c>
      <c r="D283" s="472">
        <f t="shared" si="30"/>
        <v>1.9067796610169493E-2</v>
      </c>
      <c r="E283" s="473">
        <f t="shared" si="28"/>
        <v>2.1186440677966104E-2</v>
      </c>
    </row>
    <row r="284" spans="1:5" ht="13.15" customHeight="1">
      <c r="A284" s="345"/>
      <c r="B284" s="470" t="s">
        <v>47</v>
      </c>
      <c r="C284" s="471">
        <f t="shared" si="29"/>
        <v>0</v>
      </c>
      <c r="D284" s="472">
        <f t="shared" si="30"/>
        <v>0</v>
      </c>
      <c r="E284" s="473">
        <f t="shared" si="28"/>
        <v>0</v>
      </c>
    </row>
    <row r="285" spans="1:5" ht="13.15" customHeight="1">
      <c r="A285" s="345"/>
      <c r="B285" s="470" t="s">
        <v>5</v>
      </c>
      <c r="C285" s="471">
        <f t="shared" si="29"/>
        <v>8.050847457627118E-2</v>
      </c>
      <c r="D285" s="472">
        <f t="shared" si="30"/>
        <v>9.7457627118644072E-2</v>
      </c>
      <c r="E285" s="473">
        <f t="shared" si="28"/>
        <v>0.17796610169491525</v>
      </c>
    </row>
    <row r="286" spans="1:5" ht="13.15" customHeight="1">
      <c r="A286" s="345"/>
      <c r="B286" s="470" t="s">
        <v>165</v>
      </c>
      <c r="C286" s="471">
        <f t="shared" si="29"/>
        <v>4.2372881355932203E-3</v>
      </c>
      <c r="D286" s="472">
        <f t="shared" si="30"/>
        <v>4.2372881355932203E-3</v>
      </c>
      <c r="E286" s="473">
        <f t="shared" si="28"/>
        <v>8.4745762711864406E-3</v>
      </c>
    </row>
    <row r="287" spans="1:5" ht="13.15" customHeight="1">
      <c r="A287" s="345"/>
      <c r="B287" s="470" t="s">
        <v>11</v>
      </c>
      <c r="C287" s="471">
        <f t="shared" si="29"/>
        <v>4.2372881355932203E-3</v>
      </c>
      <c r="D287" s="472">
        <f t="shared" si="30"/>
        <v>2.5423728813559324E-2</v>
      </c>
      <c r="E287" s="473">
        <f t="shared" si="28"/>
        <v>2.9661016949152543E-2</v>
      </c>
    </row>
    <row r="288" spans="1:5" ht="13.15" customHeight="1">
      <c r="A288" s="345"/>
      <c r="B288" s="470" t="s">
        <v>13</v>
      </c>
      <c r="C288" s="471">
        <f t="shared" si="29"/>
        <v>2.1186440677966102E-3</v>
      </c>
      <c r="D288" s="472">
        <f t="shared" si="30"/>
        <v>2.5423728813559324E-2</v>
      </c>
      <c r="E288" s="473">
        <f t="shared" si="28"/>
        <v>2.7542372881355935E-2</v>
      </c>
    </row>
    <row r="289" spans="1:5" ht="13.15" customHeight="1">
      <c r="A289" s="345"/>
      <c r="B289" s="470" t="s">
        <v>14</v>
      </c>
      <c r="C289" s="471">
        <f t="shared" si="29"/>
        <v>7.2033898305084748E-2</v>
      </c>
      <c r="D289" s="472">
        <f t="shared" si="30"/>
        <v>5.5084745762711863E-2</v>
      </c>
      <c r="E289" s="473">
        <f t="shared" si="28"/>
        <v>0.1271186440677966</v>
      </c>
    </row>
    <row r="290" spans="1:5" ht="13.15" customHeight="1">
      <c r="A290" s="345"/>
      <c r="B290" s="470" t="s">
        <v>15</v>
      </c>
      <c r="C290" s="471">
        <f t="shared" si="29"/>
        <v>0</v>
      </c>
      <c r="D290" s="472">
        <f t="shared" si="30"/>
        <v>2.1186440677966102E-3</v>
      </c>
      <c r="E290" s="473"/>
    </row>
    <row r="291" spans="1:5" ht="13.15" customHeight="1">
      <c r="A291" s="345"/>
      <c r="B291" s="470" t="s">
        <v>48</v>
      </c>
      <c r="C291" s="471">
        <f t="shared" si="29"/>
        <v>0</v>
      </c>
      <c r="D291" s="472">
        <f t="shared" si="30"/>
        <v>0</v>
      </c>
      <c r="E291" s="473">
        <f t="shared" si="28"/>
        <v>0</v>
      </c>
    </row>
    <row r="292" spans="1:5" ht="13.15" customHeight="1">
      <c r="A292" s="345"/>
      <c r="B292" s="470" t="s">
        <v>16</v>
      </c>
      <c r="C292" s="471">
        <f t="shared" si="29"/>
        <v>2.1186440677966102E-3</v>
      </c>
      <c r="D292" s="472">
        <f t="shared" si="30"/>
        <v>8.4745762711864406E-3</v>
      </c>
      <c r="E292" s="473">
        <f t="shared" si="28"/>
        <v>1.059322033898305E-2</v>
      </c>
    </row>
    <row r="293" spans="1:5" ht="13.15" customHeight="1">
      <c r="A293" s="345"/>
      <c r="B293" s="470" t="s">
        <v>21</v>
      </c>
      <c r="C293" s="471">
        <f t="shared" si="29"/>
        <v>2.1186440677966101E-2</v>
      </c>
      <c r="D293" s="472">
        <f t="shared" si="30"/>
        <v>0</v>
      </c>
      <c r="E293" s="473">
        <f t="shared" si="28"/>
        <v>2.1186440677966101E-2</v>
      </c>
    </row>
    <row r="294" spans="1:5" ht="13.15" customHeight="1">
      <c r="A294" s="345"/>
      <c r="B294" s="470" t="s">
        <v>17</v>
      </c>
      <c r="C294" s="471">
        <f t="shared" si="29"/>
        <v>2.5423728813559324E-2</v>
      </c>
      <c r="D294" s="472">
        <f t="shared" si="30"/>
        <v>8.4745762711864406E-3</v>
      </c>
      <c r="E294" s="473">
        <f t="shared" si="28"/>
        <v>3.3898305084745763E-2</v>
      </c>
    </row>
    <row r="295" spans="1:5" ht="13.15" customHeight="1">
      <c r="A295" s="345"/>
      <c r="B295" s="470" t="s">
        <v>18</v>
      </c>
      <c r="C295" s="471">
        <f t="shared" si="29"/>
        <v>8.4745762711864406E-3</v>
      </c>
      <c r="D295" s="472">
        <f t="shared" si="30"/>
        <v>6.3559322033898309E-3</v>
      </c>
      <c r="E295" s="473">
        <f t="shared" si="28"/>
        <v>1.4830508474576272E-2</v>
      </c>
    </row>
    <row r="296" spans="1:5" ht="13.15" customHeight="1">
      <c r="A296" s="345"/>
      <c r="B296" s="470" t="s">
        <v>19</v>
      </c>
      <c r="C296" s="471">
        <f t="shared" si="29"/>
        <v>2.3305084745762712E-2</v>
      </c>
      <c r="D296" s="472">
        <f t="shared" si="30"/>
        <v>1.2711864406779662E-2</v>
      </c>
      <c r="E296" s="473">
        <f t="shared" si="28"/>
        <v>3.6016949152542374E-2</v>
      </c>
    </row>
    <row r="297" spans="1:5" ht="13.15" customHeight="1">
      <c r="A297" s="345"/>
      <c r="B297" s="470" t="s">
        <v>49</v>
      </c>
      <c r="C297" s="471">
        <f t="shared" si="29"/>
        <v>4.2372881355932203E-3</v>
      </c>
      <c r="D297" s="472">
        <f t="shared" si="30"/>
        <v>2.1186440677966102E-3</v>
      </c>
      <c r="E297" s="473">
        <f t="shared" si="28"/>
        <v>6.3559322033898309E-3</v>
      </c>
    </row>
    <row r="298" spans="1:5" ht="13.15" customHeight="1">
      <c r="A298" s="345"/>
      <c r="B298" s="470" t="s">
        <v>50</v>
      </c>
      <c r="C298" s="471">
        <f t="shared" si="29"/>
        <v>6.3559322033898309E-3</v>
      </c>
      <c r="D298" s="472">
        <f t="shared" si="30"/>
        <v>6.3559322033898309E-3</v>
      </c>
      <c r="E298" s="473">
        <f t="shared" si="28"/>
        <v>1.2711864406779662E-2</v>
      </c>
    </row>
    <row r="299" spans="1:5" ht="13.15" customHeight="1">
      <c r="A299" s="345"/>
      <c r="B299" s="470" t="s">
        <v>44</v>
      </c>
      <c r="C299" s="471">
        <f t="shared" si="29"/>
        <v>2.1186440677966102E-3</v>
      </c>
      <c r="D299" s="472">
        <f t="shared" si="30"/>
        <v>8.4745762711864406E-3</v>
      </c>
      <c r="E299" s="473">
        <f t="shared" si="28"/>
        <v>1.059322033898305E-2</v>
      </c>
    </row>
    <row r="300" spans="1:5" ht="13.15" customHeight="1">
      <c r="A300" s="345"/>
      <c r="B300" s="470" t="s">
        <v>20</v>
      </c>
      <c r="C300" s="471">
        <f t="shared" si="29"/>
        <v>0.1038135593220339</v>
      </c>
      <c r="D300" s="472">
        <f t="shared" si="30"/>
        <v>1.059322033898305E-2</v>
      </c>
      <c r="E300" s="473">
        <f t="shared" si="28"/>
        <v>0.11440677966101695</v>
      </c>
    </row>
    <row r="301" spans="1:5" ht="13.15" customHeight="1">
      <c r="A301" s="345"/>
      <c r="B301" s="470" t="s">
        <v>7</v>
      </c>
      <c r="C301" s="471">
        <f t="shared" si="29"/>
        <v>1.9067796610169493E-2</v>
      </c>
      <c r="D301" s="472">
        <f t="shared" si="30"/>
        <v>1.4830508474576272E-2</v>
      </c>
      <c r="E301" s="473">
        <f t="shared" si="28"/>
        <v>3.3898305084745763E-2</v>
      </c>
    </row>
    <row r="302" spans="1:5" ht="13.15" customHeight="1">
      <c r="A302" s="345"/>
      <c r="B302" s="470" t="s">
        <v>29</v>
      </c>
      <c r="C302" s="471">
        <f t="shared" si="29"/>
        <v>1.059322033898305E-2</v>
      </c>
      <c r="D302" s="472">
        <f t="shared" si="30"/>
        <v>1.6949152542372881E-2</v>
      </c>
      <c r="E302" s="473">
        <f t="shared" si="28"/>
        <v>2.7542372881355932E-2</v>
      </c>
    </row>
    <row r="303" spans="1:5" ht="13.15" customHeight="1">
      <c r="A303" s="345"/>
      <c r="B303" s="470" t="s">
        <v>3</v>
      </c>
      <c r="C303" s="471">
        <f t="shared" si="29"/>
        <v>2.1186440677966101E-2</v>
      </c>
      <c r="D303" s="472">
        <f t="shared" si="30"/>
        <v>8.4745762711864406E-3</v>
      </c>
      <c r="E303" s="473">
        <f t="shared" si="28"/>
        <v>2.966101694915254E-2</v>
      </c>
    </row>
    <row r="304" spans="1:5" ht="13.15" customHeight="1">
      <c r="A304" s="346"/>
      <c r="B304" s="474"/>
      <c r="C304" s="475"/>
      <c r="D304" s="476"/>
      <c r="E304" s="477"/>
    </row>
    <row r="305" spans="1:5" ht="13.15" customHeight="1">
      <c r="B305" s="359" t="s">
        <v>22</v>
      </c>
      <c r="C305" s="464">
        <f t="shared" si="29"/>
        <v>0.51906779661016944</v>
      </c>
      <c r="D305" s="465">
        <f t="shared" si="30"/>
        <v>0.4809322033898305</v>
      </c>
      <c r="E305" s="362">
        <f>SUM(C305:D305)</f>
        <v>1</v>
      </c>
    </row>
    <row r="306" spans="1:5" ht="13.15" customHeight="1" thickBot="1"/>
    <row r="307" spans="1:5" ht="13.15" customHeight="1" thickBot="1">
      <c r="A307" s="700" t="s">
        <v>82</v>
      </c>
      <c r="B307" s="73"/>
      <c r="C307" s="638" t="s">
        <v>130</v>
      </c>
      <c r="D307" s="638"/>
      <c r="E307" s="639"/>
    </row>
    <row r="308" spans="1:5" ht="13.15" customHeight="1" thickBot="1">
      <c r="A308" s="701"/>
      <c r="B308" s="74"/>
      <c r="C308" s="638" t="s">
        <v>63</v>
      </c>
      <c r="D308" s="638"/>
      <c r="E308" s="638"/>
    </row>
    <row r="309" spans="1:5" ht="13.15" customHeight="1" thickBot="1">
      <c r="A309" s="74"/>
      <c r="B309" s="74"/>
      <c r="C309" s="83" t="s">
        <v>57</v>
      </c>
      <c r="D309" s="84" t="s">
        <v>58</v>
      </c>
      <c r="E309" s="85" t="s">
        <v>22</v>
      </c>
    </row>
    <row r="310" spans="1:5" ht="13.15" customHeight="1">
      <c r="A310" s="77" t="s">
        <v>23</v>
      </c>
      <c r="B310" s="119" t="s">
        <v>1</v>
      </c>
      <c r="C310" s="354">
        <f>F178/$R$38</f>
        <v>0</v>
      </c>
      <c r="D310" s="355">
        <f>($R$7-F$7)/$R$38</f>
        <v>6.7796610169491525E-2</v>
      </c>
      <c r="E310" s="88">
        <v>3.7999999999999999E-2</v>
      </c>
    </row>
    <row r="311" spans="1:5" ht="13.15" customHeight="1">
      <c r="A311" s="81"/>
      <c r="B311" s="120" t="s">
        <v>2</v>
      </c>
      <c r="C311" s="89">
        <v>1.0999999999999999E-2</v>
      </c>
      <c r="D311" s="90">
        <f t="shared" ref="D311:D333" si="31">E311-C311</f>
        <v>6.0000000000000019E-3</v>
      </c>
      <c r="E311" s="91">
        <v>1.7000000000000001E-2</v>
      </c>
    </row>
    <row r="312" spans="1:5" ht="13.15" customHeight="1">
      <c r="A312" s="81"/>
      <c r="B312" s="120" t="s">
        <v>12</v>
      </c>
      <c r="C312" s="89">
        <v>0</v>
      </c>
      <c r="D312" s="90">
        <f t="shared" si="31"/>
        <v>1.7999999999999999E-2</v>
      </c>
      <c r="E312" s="91">
        <v>1.7999999999999999E-2</v>
      </c>
    </row>
    <row r="313" spans="1:5" ht="13.15" customHeight="1">
      <c r="A313" s="81"/>
      <c r="B313" s="105" t="s">
        <v>4</v>
      </c>
      <c r="C313" s="89">
        <v>2.1999999999999999E-2</v>
      </c>
      <c r="D313" s="90">
        <f t="shared" si="31"/>
        <v>5.9000000000000004E-2</v>
      </c>
      <c r="E313" s="91">
        <v>8.1000000000000003E-2</v>
      </c>
    </row>
    <row r="314" spans="1:5" ht="13.15" customHeight="1">
      <c r="A314" s="81"/>
      <c r="B314" s="120" t="s">
        <v>6</v>
      </c>
      <c r="C314" s="89">
        <v>0.01</v>
      </c>
      <c r="D314" s="90">
        <f t="shared" si="31"/>
        <v>9.9999999999999915E-4</v>
      </c>
      <c r="E314" s="91">
        <v>1.0999999999999999E-2</v>
      </c>
    </row>
    <row r="315" spans="1:5" ht="13.15" customHeight="1">
      <c r="A315" s="81"/>
      <c r="B315" s="120" t="s">
        <v>8</v>
      </c>
      <c r="C315" s="89">
        <v>0</v>
      </c>
      <c r="D315" s="90">
        <f t="shared" si="31"/>
        <v>1.7999999999999999E-2</v>
      </c>
      <c r="E315" s="91">
        <v>1.7999999999999999E-2</v>
      </c>
    </row>
    <row r="316" spans="1:5" ht="13.15" customHeight="1">
      <c r="A316" s="81"/>
      <c r="B316" s="120" t="s">
        <v>9</v>
      </c>
      <c r="C316" s="89">
        <v>0.01</v>
      </c>
      <c r="D316" s="90">
        <f t="shared" si="31"/>
        <v>3.1E-2</v>
      </c>
      <c r="E316" s="91">
        <v>4.1000000000000002E-2</v>
      </c>
    </row>
    <row r="317" spans="1:5" ht="13.15" customHeight="1">
      <c r="A317" s="81"/>
      <c r="B317" s="120" t="s">
        <v>10</v>
      </c>
      <c r="C317" s="89">
        <v>0</v>
      </c>
      <c r="D317" s="90">
        <f t="shared" si="31"/>
        <v>2.9000000000000001E-2</v>
      </c>
      <c r="E317" s="91">
        <v>2.9000000000000001E-2</v>
      </c>
    </row>
    <row r="318" spans="1:5" ht="13.15" customHeight="1">
      <c r="A318" s="81"/>
      <c r="B318" s="120" t="s">
        <v>5</v>
      </c>
      <c r="C318" s="89">
        <v>0.05</v>
      </c>
      <c r="D318" s="90">
        <f t="shared" si="31"/>
        <v>0.11700000000000001</v>
      </c>
      <c r="E318" s="91">
        <v>0.16700000000000001</v>
      </c>
    </row>
    <row r="319" spans="1:5" ht="13.15" customHeight="1">
      <c r="A319" s="81"/>
      <c r="B319" s="105" t="s">
        <v>165</v>
      </c>
      <c r="C319" s="89">
        <v>1.0999999999999999E-2</v>
      </c>
      <c r="D319" s="90">
        <f t="shared" si="31"/>
        <v>0</v>
      </c>
      <c r="E319" s="91">
        <v>1.0999999999999999E-2</v>
      </c>
    </row>
    <row r="320" spans="1:5" ht="13.15" customHeight="1">
      <c r="A320" s="81"/>
      <c r="B320" s="120" t="s">
        <v>11</v>
      </c>
      <c r="C320" s="89">
        <v>1E-3</v>
      </c>
      <c r="D320" s="90">
        <f t="shared" si="31"/>
        <v>1.6E-2</v>
      </c>
      <c r="E320" s="91">
        <v>1.7000000000000001E-2</v>
      </c>
    </row>
    <row r="321" spans="1:5" ht="13.15" customHeight="1">
      <c r="A321" s="81"/>
      <c r="B321" s="120" t="s">
        <v>13</v>
      </c>
      <c r="C321" s="89">
        <v>2E-3</v>
      </c>
      <c r="D321" s="90">
        <f t="shared" si="31"/>
        <v>7.2999999999999995E-2</v>
      </c>
      <c r="E321" s="91">
        <v>7.4999999999999997E-2</v>
      </c>
    </row>
    <row r="322" spans="1:5" ht="13.15" customHeight="1">
      <c r="A322" s="81"/>
      <c r="B322" s="120" t="s">
        <v>14</v>
      </c>
      <c r="C322" s="89">
        <v>1E-3</v>
      </c>
      <c r="D322" s="90">
        <f t="shared" si="31"/>
        <v>5.2999999999999999E-2</v>
      </c>
      <c r="E322" s="91">
        <v>5.3999999999999999E-2</v>
      </c>
    </row>
    <row r="323" spans="1:5" ht="13.15" customHeight="1">
      <c r="A323" s="81"/>
      <c r="B323" s="120" t="s">
        <v>15</v>
      </c>
      <c r="C323" s="89"/>
      <c r="D323" s="90"/>
      <c r="E323" s="91"/>
    </row>
    <row r="324" spans="1:5" ht="13.15" customHeight="1">
      <c r="A324" s="81"/>
      <c r="B324" s="120" t="s">
        <v>16</v>
      </c>
      <c r="C324" s="89">
        <v>0</v>
      </c>
      <c r="D324" s="90">
        <f t="shared" si="31"/>
        <v>2.7E-2</v>
      </c>
      <c r="E324" s="91">
        <v>2.7E-2</v>
      </c>
    </row>
    <row r="325" spans="1:5" ht="13.15" customHeight="1">
      <c r="A325" s="81"/>
      <c r="B325" s="105" t="s">
        <v>21</v>
      </c>
      <c r="C325" s="89">
        <v>0</v>
      </c>
      <c r="D325" s="90">
        <f t="shared" si="31"/>
        <v>5.0000000000000001E-3</v>
      </c>
      <c r="E325" s="91">
        <v>5.0000000000000001E-3</v>
      </c>
    </row>
    <row r="326" spans="1:5" ht="13.15" customHeight="1">
      <c r="A326" s="81"/>
      <c r="B326" s="105" t="s">
        <v>17</v>
      </c>
      <c r="C326" s="89">
        <v>3.3000000000000002E-2</v>
      </c>
      <c r="D326" s="90">
        <f t="shared" si="31"/>
        <v>0</v>
      </c>
      <c r="E326" s="91">
        <v>3.3000000000000002E-2</v>
      </c>
    </row>
    <row r="327" spans="1:5" ht="13.15" customHeight="1">
      <c r="A327" s="81"/>
      <c r="B327" s="120" t="s">
        <v>18</v>
      </c>
      <c r="C327" s="89">
        <v>5.0000000000000001E-3</v>
      </c>
      <c r="D327" s="90">
        <f t="shared" si="31"/>
        <v>5.0000000000000001E-3</v>
      </c>
      <c r="E327" s="91">
        <v>0.01</v>
      </c>
    </row>
    <row r="328" spans="1:5" ht="13.15" customHeight="1">
      <c r="A328" s="81"/>
      <c r="B328" s="120" t="s">
        <v>19</v>
      </c>
      <c r="C328" s="89">
        <v>1.0999999999999999E-2</v>
      </c>
      <c r="D328" s="90">
        <f t="shared" si="31"/>
        <v>4.2999999999999997E-2</v>
      </c>
      <c r="E328" s="91">
        <v>5.3999999999999999E-2</v>
      </c>
    </row>
    <row r="329" spans="1:5" ht="13.15" customHeight="1">
      <c r="A329" s="81"/>
      <c r="B329" s="105" t="s">
        <v>65</v>
      </c>
      <c r="C329" s="89">
        <v>6.0000000000000001E-3</v>
      </c>
      <c r="D329" s="90">
        <f t="shared" si="31"/>
        <v>6.8999999999999992E-2</v>
      </c>
      <c r="E329" s="91">
        <v>7.4999999999999997E-2</v>
      </c>
    </row>
    <row r="330" spans="1:5" ht="13.15" customHeight="1">
      <c r="A330" s="81"/>
      <c r="B330" s="120" t="s">
        <v>20</v>
      </c>
      <c r="C330" s="89">
        <v>1E-3</v>
      </c>
      <c r="D330" s="90">
        <f t="shared" si="31"/>
        <v>0.03</v>
      </c>
      <c r="E330" s="91">
        <v>3.1E-2</v>
      </c>
    </row>
    <row r="331" spans="1:5" ht="13.15" customHeight="1">
      <c r="A331" s="81"/>
      <c r="B331" s="120" t="s">
        <v>7</v>
      </c>
      <c r="C331" s="89">
        <v>6.9000000000000006E-2</v>
      </c>
      <c r="D331" s="90">
        <f t="shared" si="31"/>
        <v>1.6999999999999987E-2</v>
      </c>
      <c r="E331" s="91">
        <v>8.5999999999999993E-2</v>
      </c>
    </row>
    <row r="332" spans="1:5" ht="13.15" customHeight="1">
      <c r="A332" s="81"/>
      <c r="B332" s="105" t="s">
        <v>3</v>
      </c>
      <c r="C332" s="89">
        <v>1.4E-2</v>
      </c>
      <c r="D332" s="90">
        <f t="shared" si="31"/>
        <v>2.0000000000000004E-2</v>
      </c>
      <c r="E332" s="91">
        <v>3.4000000000000002E-2</v>
      </c>
    </row>
    <row r="333" spans="1:5" ht="13.15" customHeight="1" thickBot="1">
      <c r="A333" s="82"/>
      <c r="B333" s="121" t="s">
        <v>22</v>
      </c>
      <c r="C333" s="92">
        <v>0.30499999999999999</v>
      </c>
      <c r="D333" s="93">
        <f t="shared" si="31"/>
        <v>0.69500000000000006</v>
      </c>
      <c r="E333" s="94">
        <v>1</v>
      </c>
    </row>
    <row r="334" spans="1:5" ht="13.15" customHeight="1">
      <c r="A334" s="81"/>
      <c r="B334" s="122"/>
      <c r="C334" s="78"/>
      <c r="D334" s="79"/>
      <c r="E334" s="80"/>
    </row>
    <row r="335" spans="1:5" ht="13.15" customHeight="1">
      <c r="A335" s="648" t="s">
        <v>80</v>
      </c>
      <c r="B335" s="376" t="s">
        <v>0</v>
      </c>
      <c r="C335" s="634" t="s">
        <v>131</v>
      </c>
      <c r="D335" s="635"/>
      <c r="E335" s="636"/>
    </row>
    <row r="336" spans="1:5" ht="13.15" customHeight="1">
      <c r="A336" s="649"/>
      <c r="B336" s="365"/>
      <c r="C336" s="634" t="s">
        <v>63</v>
      </c>
      <c r="D336" s="635"/>
      <c r="E336" s="637"/>
    </row>
    <row r="337" spans="1:5" ht="13.15" customHeight="1">
      <c r="A337" s="650"/>
      <c r="B337" s="367"/>
      <c r="C337" s="351" t="s">
        <v>57</v>
      </c>
      <c r="D337" s="352" t="s">
        <v>58</v>
      </c>
      <c r="E337" s="353" t="s">
        <v>22</v>
      </c>
    </row>
    <row r="338" spans="1:5" ht="13.15" customHeight="1">
      <c r="A338" s="363" t="s">
        <v>23</v>
      </c>
      <c r="B338" s="466" t="s">
        <v>1</v>
      </c>
      <c r="C338" s="467">
        <f>O7/$R$38</f>
        <v>6.5677966101694921E-2</v>
      </c>
      <c r="D338" s="468">
        <f>($R7-O7)/$R$38</f>
        <v>2.1186440677966102E-3</v>
      </c>
      <c r="E338" s="469">
        <f t="shared" ref="E338:E367" si="32">SUM(C338:D338)</f>
        <v>6.7796610169491525E-2</v>
      </c>
    </row>
    <row r="339" spans="1:5" ht="13.15" customHeight="1">
      <c r="A339" s="345"/>
      <c r="B339" s="470" t="s">
        <v>2</v>
      </c>
      <c r="C339" s="471">
        <f t="shared" ref="C339:C367" si="33">O8/$R$38</f>
        <v>5.5084745762711863E-2</v>
      </c>
      <c r="D339" s="472">
        <f t="shared" ref="D339:D367" si="34">($R8-O8)/$R$38</f>
        <v>0</v>
      </c>
      <c r="E339" s="473">
        <f t="shared" si="32"/>
        <v>5.5084745762711863E-2</v>
      </c>
    </row>
    <row r="340" spans="1:5" ht="13.15" customHeight="1">
      <c r="A340" s="345"/>
      <c r="B340" s="470" t="s">
        <v>45</v>
      </c>
      <c r="C340" s="471">
        <f t="shared" si="33"/>
        <v>0</v>
      </c>
      <c r="D340" s="472">
        <f t="shared" si="34"/>
        <v>0</v>
      </c>
      <c r="E340" s="473">
        <f t="shared" si="32"/>
        <v>0</v>
      </c>
    </row>
    <row r="341" spans="1:5" ht="13.15" customHeight="1">
      <c r="A341" s="345"/>
      <c r="B341" s="470" t="s">
        <v>46</v>
      </c>
      <c r="C341" s="471">
        <f t="shared" si="33"/>
        <v>4.2372881355932203E-3</v>
      </c>
      <c r="D341" s="472">
        <f t="shared" si="34"/>
        <v>0</v>
      </c>
      <c r="E341" s="473">
        <f t="shared" si="32"/>
        <v>4.2372881355932203E-3</v>
      </c>
    </row>
    <row r="342" spans="1:5" ht="13.15" customHeight="1">
      <c r="A342" s="345"/>
      <c r="B342" s="470" t="s">
        <v>12</v>
      </c>
      <c r="C342" s="471">
        <f t="shared" si="33"/>
        <v>8.4745762711864406E-3</v>
      </c>
      <c r="D342" s="472">
        <f t="shared" si="34"/>
        <v>2.1186440677966102E-3</v>
      </c>
      <c r="E342" s="473">
        <f t="shared" si="32"/>
        <v>1.059322033898305E-2</v>
      </c>
    </row>
    <row r="343" spans="1:5" ht="13.15" customHeight="1">
      <c r="A343" s="345"/>
      <c r="B343" s="470" t="s">
        <v>4</v>
      </c>
      <c r="C343" s="471">
        <f t="shared" si="33"/>
        <v>4.8728813559322036E-2</v>
      </c>
      <c r="D343" s="472">
        <f t="shared" si="34"/>
        <v>4.2372881355932203E-3</v>
      </c>
      <c r="E343" s="473">
        <f t="shared" si="32"/>
        <v>5.2966101694915259E-2</v>
      </c>
    </row>
    <row r="344" spans="1:5" ht="13.15" customHeight="1">
      <c r="A344" s="345"/>
      <c r="B344" s="470" t="s">
        <v>6</v>
      </c>
      <c r="C344" s="471">
        <f t="shared" si="33"/>
        <v>1.4830508474576272E-2</v>
      </c>
      <c r="D344" s="472">
        <f t="shared" si="34"/>
        <v>0</v>
      </c>
      <c r="E344" s="473">
        <f t="shared" si="32"/>
        <v>1.4830508474576272E-2</v>
      </c>
    </row>
    <row r="345" spans="1:5" ht="13.15" customHeight="1">
      <c r="A345" s="345"/>
      <c r="B345" s="470" t="s">
        <v>8</v>
      </c>
      <c r="C345" s="471">
        <f t="shared" si="33"/>
        <v>4.2372881355932203E-3</v>
      </c>
      <c r="D345" s="472">
        <f t="shared" si="34"/>
        <v>0</v>
      </c>
      <c r="E345" s="473">
        <f t="shared" si="32"/>
        <v>4.2372881355932203E-3</v>
      </c>
    </row>
    <row r="346" spans="1:5" ht="13.15" customHeight="1">
      <c r="A346" s="345"/>
      <c r="B346" s="470" t="s">
        <v>9</v>
      </c>
      <c r="C346" s="471">
        <f t="shared" si="33"/>
        <v>3.8135593220338986E-2</v>
      </c>
      <c r="D346" s="472">
        <f t="shared" si="34"/>
        <v>6.3559322033898309E-3</v>
      </c>
      <c r="E346" s="473">
        <f t="shared" si="32"/>
        <v>4.449152542372882E-2</v>
      </c>
    </row>
    <row r="347" spans="1:5" ht="13.15" customHeight="1">
      <c r="A347" s="345"/>
      <c r="B347" s="470" t="s">
        <v>10</v>
      </c>
      <c r="C347" s="471">
        <f t="shared" si="33"/>
        <v>2.1186440677966101E-2</v>
      </c>
      <c r="D347" s="472">
        <f t="shared" si="34"/>
        <v>0</v>
      </c>
      <c r="E347" s="473">
        <f t="shared" si="32"/>
        <v>2.1186440677966101E-2</v>
      </c>
    </row>
    <row r="348" spans="1:5" ht="13.15" customHeight="1">
      <c r="A348" s="345"/>
      <c r="B348" s="470" t="s">
        <v>47</v>
      </c>
      <c r="C348" s="471">
        <f t="shared" si="33"/>
        <v>0</v>
      </c>
      <c r="D348" s="472">
        <f t="shared" si="34"/>
        <v>0</v>
      </c>
      <c r="E348" s="473">
        <f t="shared" si="32"/>
        <v>0</v>
      </c>
    </row>
    <row r="349" spans="1:5" ht="13.15" customHeight="1">
      <c r="A349" s="345"/>
      <c r="B349" s="470" t="s">
        <v>5</v>
      </c>
      <c r="C349" s="471">
        <f t="shared" si="33"/>
        <v>0.17796610169491525</v>
      </c>
      <c r="D349" s="472">
        <f t="shared" si="34"/>
        <v>0</v>
      </c>
      <c r="E349" s="473">
        <f t="shared" si="32"/>
        <v>0.17796610169491525</v>
      </c>
    </row>
    <row r="350" spans="1:5" ht="13.15" customHeight="1">
      <c r="A350" s="345"/>
      <c r="B350" s="470" t="s">
        <v>11</v>
      </c>
      <c r="C350" s="471">
        <f t="shared" si="33"/>
        <v>4.2372881355932203E-3</v>
      </c>
      <c r="D350" s="472">
        <f t="shared" si="34"/>
        <v>4.2372881355932203E-3</v>
      </c>
      <c r="E350" s="473">
        <f>SUM(C350:D350)</f>
        <v>8.4745762711864406E-3</v>
      </c>
    </row>
    <row r="351" spans="1:5" ht="13.15" customHeight="1">
      <c r="A351" s="345"/>
      <c r="B351" s="470" t="s">
        <v>13</v>
      </c>
      <c r="C351" s="471">
        <f t="shared" si="33"/>
        <v>2.5423728813559324E-2</v>
      </c>
      <c r="D351" s="472">
        <f t="shared" si="34"/>
        <v>4.2372881355932203E-3</v>
      </c>
      <c r="E351" s="473">
        <f>SUM(C351:D351)</f>
        <v>2.9661016949152543E-2</v>
      </c>
    </row>
    <row r="352" spans="1:5" ht="13.15" customHeight="1">
      <c r="A352" s="345"/>
      <c r="B352" s="470" t="s">
        <v>14</v>
      </c>
      <c r="C352" s="471">
        <f t="shared" si="33"/>
        <v>2.5423728813559324E-2</v>
      </c>
      <c r="D352" s="472">
        <f t="shared" si="34"/>
        <v>2.1186440677966102E-3</v>
      </c>
      <c r="E352" s="473">
        <f>SUM(C352:D352)</f>
        <v>2.7542372881355935E-2</v>
      </c>
    </row>
    <row r="353" spans="1:5" ht="13.15" customHeight="1">
      <c r="A353" s="345"/>
      <c r="B353" s="470" t="s">
        <v>15</v>
      </c>
      <c r="C353" s="471">
        <f t="shared" si="33"/>
        <v>0.1038135593220339</v>
      </c>
      <c r="D353" s="472">
        <f t="shared" si="34"/>
        <v>2.3305084745762712E-2</v>
      </c>
      <c r="E353" s="473"/>
    </row>
    <row r="354" spans="1:5" ht="13.15" customHeight="1">
      <c r="A354" s="345"/>
      <c r="B354" s="470" t="s">
        <v>48</v>
      </c>
      <c r="C354" s="471">
        <f t="shared" si="33"/>
        <v>0</v>
      </c>
      <c r="D354" s="472">
        <f t="shared" si="34"/>
        <v>2.1186440677966102E-3</v>
      </c>
      <c r="E354" s="473">
        <f t="shared" ref="E354:E366" si="35">SUM(C354:D354)</f>
        <v>2.1186440677966102E-3</v>
      </c>
    </row>
    <row r="355" spans="1:5" ht="13.15" customHeight="1">
      <c r="A355" s="345"/>
      <c r="B355" s="470" t="s">
        <v>16</v>
      </c>
      <c r="C355" s="471">
        <f t="shared" si="33"/>
        <v>0</v>
      </c>
      <c r="D355" s="472">
        <f t="shared" si="34"/>
        <v>0</v>
      </c>
      <c r="E355" s="473">
        <f t="shared" si="35"/>
        <v>0</v>
      </c>
    </row>
    <row r="356" spans="1:5" ht="13.15" customHeight="1">
      <c r="A356" s="345"/>
      <c r="B356" s="470" t="s">
        <v>21</v>
      </c>
      <c r="C356" s="471">
        <f t="shared" si="33"/>
        <v>1.059322033898305E-2</v>
      </c>
      <c r="D356" s="472">
        <f t="shared" si="34"/>
        <v>0</v>
      </c>
      <c r="E356" s="473">
        <f t="shared" si="35"/>
        <v>1.059322033898305E-2</v>
      </c>
    </row>
    <row r="357" spans="1:5" ht="13.15" customHeight="1">
      <c r="A357" s="345"/>
      <c r="B357" s="470" t="s">
        <v>17</v>
      </c>
      <c r="C357" s="471">
        <f t="shared" si="33"/>
        <v>2.1186440677966101E-2</v>
      </c>
      <c r="D357" s="472">
        <f t="shared" si="34"/>
        <v>0</v>
      </c>
      <c r="E357" s="473">
        <f t="shared" si="35"/>
        <v>2.1186440677966101E-2</v>
      </c>
    </row>
    <row r="358" spans="1:5" ht="13.15" customHeight="1">
      <c r="A358" s="345"/>
      <c r="B358" s="470" t="s">
        <v>18</v>
      </c>
      <c r="C358" s="471">
        <f t="shared" si="33"/>
        <v>3.1779661016949151E-2</v>
      </c>
      <c r="D358" s="472">
        <f t="shared" si="34"/>
        <v>2.1186440677966102E-3</v>
      </c>
      <c r="E358" s="473">
        <f t="shared" si="35"/>
        <v>3.3898305084745763E-2</v>
      </c>
    </row>
    <row r="359" spans="1:5" ht="13.15" customHeight="1">
      <c r="A359" s="345"/>
      <c r="B359" s="470" t="s">
        <v>19</v>
      </c>
      <c r="C359" s="471">
        <f t="shared" si="33"/>
        <v>1.059322033898305E-2</v>
      </c>
      <c r="D359" s="472">
        <f t="shared" si="34"/>
        <v>4.2372881355932203E-3</v>
      </c>
      <c r="E359" s="473">
        <f t="shared" si="35"/>
        <v>1.483050847457627E-2</v>
      </c>
    </row>
    <row r="360" spans="1:5" ht="13.15" customHeight="1">
      <c r="A360" s="345"/>
      <c r="B360" s="470" t="s">
        <v>49</v>
      </c>
      <c r="C360" s="471">
        <f t="shared" si="33"/>
        <v>3.3898305084745763E-2</v>
      </c>
      <c r="D360" s="472">
        <f t="shared" si="34"/>
        <v>2.1186440677966102E-3</v>
      </c>
      <c r="E360" s="473">
        <f t="shared" si="35"/>
        <v>3.6016949152542374E-2</v>
      </c>
    </row>
    <row r="361" spans="1:5" ht="13.15" customHeight="1">
      <c r="A361" s="345"/>
      <c r="B361" s="470" t="s">
        <v>50</v>
      </c>
      <c r="C361" s="471">
        <f t="shared" si="33"/>
        <v>2.1186440677966102E-3</v>
      </c>
      <c r="D361" s="472">
        <f t="shared" si="34"/>
        <v>4.2372881355932203E-3</v>
      </c>
      <c r="E361" s="473">
        <f t="shared" si="35"/>
        <v>6.3559322033898309E-3</v>
      </c>
    </row>
    <row r="362" spans="1:5" ht="13.15" customHeight="1">
      <c r="A362" s="345"/>
      <c r="B362" s="470" t="s">
        <v>44</v>
      </c>
      <c r="C362" s="471">
        <f t="shared" si="33"/>
        <v>6.3559322033898309E-3</v>
      </c>
      <c r="D362" s="472">
        <f t="shared" si="34"/>
        <v>6.3559322033898309E-3</v>
      </c>
      <c r="E362" s="473">
        <f t="shared" si="35"/>
        <v>1.2711864406779662E-2</v>
      </c>
    </row>
    <row r="363" spans="1:5" ht="13.15" customHeight="1">
      <c r="A363" s="345"/>
      <c r="B363" s="470" t="s">
        <v>20</v>
      </c>
      <c r="C363" s="471">
        <f t="shared" si="33"/>
        <v>8.4745762711864406E-3</v>
      </c>
      <c r="D363" s="472">
        <f t="shared" si="34"/>
        <v>2.1186440677966102E-3</v>
      </c>
      <c r="E363" s="473">
        <f t="shared" si="35"/>
        <v>1.059322033898305E-2</v>
      </c>
    </row>
    <row r="364" spans="1:5" ht="13.15" customHeight="1">
      <c r="A364" s="345"/>
      <c r="B364" s="470" t="s">
        <v>7</v>
      </c>
      <c r="C364" s="471">
        <f t="shared" si="33"/>
        <v>0.10805084745762712</v>
      </c>
      <c r="D364" s="472">
        <f t="shared" si="34"/>
        <v>6.3559322033898309E-3</v>
      </c>
      <c r="E364" s="473">
        <f t="shared" si="35"/>
        <v>0.11440677966101695</v>
      </c>
    </row>
    <row r="365" spans="1:5" ht="13.15" customHeight="1">
      <c r="A365" s="345"/>
      <c r="B365" s="470" t="s">
        <v>29</v>
      </c>
      <c r="C365" s="471">
        <f t="shared" si="33"/>
        <v>3.3898305084745763E-2</v>
      </c>
      <c r="D365" s="472">
        <f t="shared" si="34"/>
        <v>0</v>
      </c>
      <c r="E365" s="473">
        <f t="shared" si="35"/>
        <v>3.3898305084745763E-2</v>
      </c>
    </row>
    <row r="366" spans="1:5" ht="13.15" customHeight="1">
      <c r="A366" s="345"/>
      <c r="B366" s="470" t="s">
        <v>3</v>
      </c>
      <c r="C366" s="471">
        <f t="shared" si="33"/>
        <v>2.7542372881355932E-2</v>
      </c>
      <c r="D366" s="472">
        <f t="shared" si="34"/>
        <v>0</v>
      </c>
      <c r="E366" s="473">
        <f t="shared" si="35"/>
        <v>2.7542372881355932E-2</v>
      </c>
    </row>
    <row r="367" spans="1:5" ht="13.15" customHeight="1">
      <c r="A367" s="345"/>
      <c r="B367" s="470" t="s">
        <v>165</v>
      </c>
      <c r="C367" s="471">
        <f t="shared" si="33"/>
        <v>2.9661016949152543E-2</v>
      </c>
      <c r="D367" s="472">
        <f t="shared" si="34"/>
        <v>0</v>
      </c>
      <c r="E367" s="473">
        <f t="shared" si="32"/>
        <v>2.9661016949152543E-2</v>
      </c>
    </row>
    <row r="368" spans="1:5" ht="13.15" customHeight="1">
      <c r="A368" s="346"/>
      <c r="B368" s="474"/>
      <c r="C368" s="475"/>
      <c r="D368" s="476"/>
      <c r="E368" s="477"/>
    </row>
    <row r="369" spans="1:5" ht="13.15" customHeight="1">
      <c r="B369" s="359" t="s">
        <v>22</v>
      </c>
      <c r="C369" s="471">
        <f t="shared" ref="C369" si="36">O38/$R$38</f>
        <v>0.92161016949152541</v>
      </c>
      <c r="D369" s="472">
        <f t="shared" ref="D369" si="37">($R38-O38)/$R$38</f>
        <v>7.8389830508474576E-2</v>
      </c>
      <c r="E369" s="473">
        <f t="shared" ref="E369" si="38">SUM(C369:D369)</f>
        <v>1</v>
      </c>
    </row>
    <row r="370" spans="1:5" ht="13.15" customHeight="1" thickBot="1">
      <c r="B370" s="359"/>
      <c r="C370" s="360"/>
      <c r="D370" s="361"/>
      <c r="E370" s="362"/>
    </row>
    <row r="371" spans="1:5" ht="13.15" customHeight="1" thickBot="1">
      <c r="A371" s="700" t="s">
        <v>82</v>
      </c>
      <c r="B371" s="73"/>
      <c r="C371" s="638" t="s">
        <v>131</v>
      </c>
      <c r="D371" s="638"/>
      <c r="E371" s="639"/>
    </row>
    <row r="372" spans="1:5" ht="13.15" customHeight="1" thickBot="1">
      <c r="A372" s="701"/>
      <c r="B372" s="74"/>
      <c r="C372" s="638" t="s">
        <v>63</v>
      </c>
      <c r="D372" s="638"/>
      <c r="E372" s="638"/>
    </row>
    <row r="373" spans="1:5" ht="13.15" customHeight="1" thickBot="1">
      <c r="A373" s="74"/>
      <c r="B373" s="74"/>
      <c r="C373" s="83" t="s">
        <v>57</v>
      </c>
      <c r="D373" s="84" t="s">
        <v>58</v>
      </c>
      <c r="E373" s="85" t="s">
        <v>22</v>
      </c>
    </row>
    <row r="374" spans="1:5" ht="13.15" customHeight="1">
      <c r="A374" s="77" t="s">
        <v>23</v>
      </c>
      <c r="B374" s="119" t="s">
        <v>1</v>
      </c>
      <c r="C374" s="86">
        <v>3.4000000000000002E-2</v>
      </c>
      <c r="D374" s="87">
        <f>E374-C374</f>
        <v>3.9999999999999966E-3</v>
      </c>
      <c r="E374" s="88">
        <v>3.7999999999999999E-2</v>
      </c>
    </row>
    <row r="375" spans="1:5" ht="13.15" customHeight="1">
      <c r="A375" s="81"/>
      <c r="B375" s="120" t="s">
        <v>2</v>
      </c>
      <c r="C375" s="89">
        <v>1.4E-2</v>
      </c>
      <c r="D375" s="90">
        <f t="shared" ref="D375:D397" si="39">E375-C375</f>
        <v>3.0000000000000009E-3</v>
      </c>
      <c r="E375" s="91">
        <v>1.7000000000000001E-2</v>
      </c>
    </row>
    <row r="376" spans="1:5" ht="13.15" customHeight="1">
      <c r="A376" s="81"/>
      <c r="B376" s="120" t="s">
        <v>12</v>
      </c>
      <c r="C376" s="89">
        <v>0</v>
      </c>
      <c r="D376" s="90">
        <f t="shared" si="39"/>
        <v>1.7999999999999999E-2</v>
      </c>
      <c r="E376" s="91">
        <v>1.7999999999999999E-2</v>
      </c>
    </row>
    <row r="377" spans="1:5" ht="13.15" customHeight="1">
      <c r="A377" s="81"/>
      <c r="B377" s="105" t="s">
        <v>4</v>
      </c>
      <c r="C377" s="89">
        <v>1.0999999999999999E-2</v>
      </c>
      <c r="D377" s="90">
        <f t="shared" si="39"/>
        <v>7.0000000000000007E-2</v>
      </c>
      <c r="E377" s="91">
        <v>8.1000000000000003E-2</v>
      </c>
    </row>
    <row r="378" spans="1:5" ht="13.15" customHeight="1">
      <c r="A378" s="81"/>
      <c r="B378" s="120" t="s">
        <v>6</v>
      </c>
      <c r="C378" s="89">
        <v>7.0000000000000001E-3</v>
      </c>
      <c r="D378" s="90">
        <f t="shared" si="39"/>
        <v>3.9999999999999992E-3</v>
      </c>
      <c r="E378" s="91">
        <v>1.0999999999999999E-2</v>
      </c>
    </row>
    <row r="379" spans="1:5" ht="13.15" customHeight="1">
      <c r="A379" s="81"/>
      <c r="B379" s="120" t="s">
        <v>8</v>
      </c>
      <c r="C379" s="89">
        <v>0</v>
      </c>
      <c r="D379" s="90">
        <f t="shared" si="39"/>
        <v>1.7999999999999999E-2</v>
      </c>
      <c r="E379" s="91">
        <v>1.7999999999999999E-2</v>
      </c>
    </row>
    <row r="380" spans="1:5" ht="13.15" customHeight="1">
      <c r="A380" s="81"/>
      <c r="B380" s="120" t="s">
        <v>9</v>
      </c>
      <c r="C380" s="89">
        <v>1.6E-2</v>
      </c>
      <c r="D380" s="90">
        <f t="shared" si="39"/>
        <v>2.5000000000000001E-2</v>
      </c>
      <c r="E380" s="91">
        <v>4.1000000000000002E-2</v>
      </c>
    </row>
    <row r="381" spans="1:5" ht="13.15" customHeight="1">
      <c r="A381" s="81"/>
      <c r="B381" s="120" t="s">
        <v>10</v>
      </c>
      <c r="C381" s="89">
        <v>1.0999999999999999E-2</v>
      </c>
      <c r="D381" s="90">
        <f t="shared" si="39"/>
        <v>1.8000000000000002E-2</v>
      </c>
      <c r="E381" s="91">
        <v>2.9000000000000001E-2</v>
      </c>
    </row>
    <row r="382" spans="1:5" ht="13.15" customHeight="1">
      <c r="A382" s="81"/>
      <c r="B382" s="120" t="s">
        <v>5</v>
      </c>
      <c r="C382" s="89">
        <v>0.14899999999999999</v>
      </c>
      <c r="D382" s="90">
        <f t="shared" si="39"/>
        <v>1.8000000000000016E-2</v>
      </c>
      <c r="E382" s="91">
        <v>0.16700000000000001</v>
      </c>
    </row>
    <row r="383" spans="1:5" ht="13.15" customHeight="1">
      <c r="A383" s="81"/>
      <c r="B383" s="105" t="s">
        <v>165</v>
      </c>
      <c r="C383" s="89">
        <v>1.0999999999999999E-2</v>
      </c>
      <c r="D383" s="90">
        <f t="shared" si="39"/>
        <v>0</v>
      </c>
      <c r="E383" s="91">
        <v>1.0999999999999999E-2</v>
      </c>
    </row>
    <row r="384" spans="1:5" ht="13.15" customHeight="1">
      <c r="A384" s="81"/>
      <c r="B384" s="120" t="s">
        <v>11</v>
      </c>
      <c r="C384" s="89">
        <v>2E-3</v>
      </c>
      <c r="D384" s="90">
        <f t="shared" si="39"/>
        <v>1.5000000000000001E-2</v>
      </c>
      <c r="E384" s="91">
        <v>1.7000000000000001E-2</v>
      </c>
    </row>
    <row r="385" spans="1:5" ht="13.15" customHeight="1">
      <c r="A385" s="81"/>
      <c r="B385" s="120" t="s">
        <v>13</v>
      </c>
      <c r="C385" s="89">
        <v>1.4999999999999999E-2</v>
      </c>
      <c r="D385" s="90">
        <f t="shared" si="39"/>
        <v>0.06</v>
      </c>
      <c r="E385" s="91">
        <v>7.4999999999999997E-2</v>
      </c>
    </row>
    <row r="386" spans="1:5" ht="13.15" customHeight="1">
      <c r="A386" s="81"/>
      <c r="B386" s="120" t="s">
        <v>14</v>
      </c>
      <c r="C386" s="89">
        <v>2.5000000000000001E-2</v>
      </c>
      <c r="D386" s="90">
        <f t="shared" si="39"/>
        <v>2.8999999999999998E-2</v>
      </c>
      <c r="E386" s="91">
        <v>5.3999999999999999E-2</v>
      </c>
    </row>
    <row r="387" spans="1:5" ht="13.15" customHeight="1">
      <c r="A387" s="81"/>
      <c r="B387" s="120" t="s">
        <v>15</v>
      </c>
      <c r="C387" s="89"/>
      <c r="D387" s="90"/>
      <c r="E387" s="91"/>
    </row>
    <row r="388" spans="1:5" ht="13.15" customHeight="1">
      <c r="A388" s="81"/>
      <c r="B388" s="120" t="s">
        <v>16</v>
      </c>
      <c r="C388" s="89">
        <v>0</v>
      </c>
      <c r="D388" s="90">
        <f t="shared" si="39"/>
        <v>2.7E-2</v>
      </c>
      <c r="E388" s="91">
        <v>2.7E-2</v>
      </c>
    </row>
    <row r="389" spans="1:5" ht="13.15" customHeight="1">
      <c r="A389" s="81"/>
      <c r="B389" s="105" t="s">
        <v>21</v>
      </c>
      <c r="C389" s="89">
        <v>4.0000000000000001E-3</v>
      </c>
      <c r="D389" s="90">
        <f t="shared" si="39"/>
        <v>1E-3</v>
      </c>
      <c r="E389" s="91">
        <v>5.0000000000000001E-3</v>
      </c>
    </row>
    <row r="390" spans="1:5" ht="13.15" customHeight="1">
      <c r="A390" s="81"/>
      <c r="B390" s="105" t="s">
        <v>17</v>
      </c>
      <c r="C390" s="89">
        <v>3.3000000000000002E-2</v>
      </c>
      <c r="D390" s="90">
        <f t="shared" si="39"/>
        <v>0</v>
      </c>
      <c r="E390" s="91">
        <v>3.3000000000000002E-2</v>
      </c>
    </row>
    <row r="391" spans="1:5" ht="13.15" customHeight="1">
      <c r="A391" s="81"/>
      <c r="B391" s="120" t="s">
        <v>18</v>
      </c>
      <c r="C391" s="89">
        <v>8.9999999999999993E-3</v>
      </c>
      <c r="D391" s="90">
        <f t="shared" si="39"/>
        <v>1.0000000000000009E-3</v>
      </c>
      <c r="E391" s="91">
        <v>0.01</v>
      </c>
    </row>
    <row r="392" spans="1:5" ht="13.15" customHeight="1">
      <c r="A392" s="81"/>
      <c r="B392" s="120" t="s">
        <v>19</v>
      </c>
      <c r="C392" s="89">
        <v>5.0000000000000001E-3</v>
      </c>
      <c r="D392" s="90">
        <f t="shared" si="39"/>
        <v>4.9000000000000002E-2</v>
      </c>
      <c r="E392" s="91">
        <v>5.3999999999999999E-2</v>
      </c>
    </row>
    <row r="393" spans="1:5" ht="13.15" customHeight="1">
      <c r="A393" s="81"/>
      <c r="B393" s="105" t="s">
        <v>65</v>
      </c>
      <c r="C393" s="89">
        <v>2E-3</v>
      </c>
      <c r="D393" s="90">
        <f t="shared" si="39"/>
        <v>7.2999999999999995E-2</v>
      </c>
      <c r="E393" s="91">
        <v>7.4999999999999997E-2</v>
      </c>
    </row>
    <row r="394" spans="1:5" ht="13.15" customHeight="1">
      <c r="A394" s="81"/>
      <c r="B394" s="120" t="s">
        <v>20</v>
      </c>
      <c r="C394" s="89">
        <v>5.0000000000000001E-3</v>
      </c>
      <c r="D394" s="90">
        <f t="shared" si="39"/>
        <v>2.5999999999999999E-2</v>
      </c>
      <c r="E394" s="91">
        <v>3.1E-2</v>
      </c>
    </row>
    <row r="395" spans="1:5" ht="13.15" customHeight="1">
      <c r="A395" s="81"/>
      <c r="B395" s="120" t="s">
        <v>7</v>
      </c>
      <c r="C395" s="89">
        <v>6.6000000000000003E-2</v>
      </c>
      <c r="D395" s="90">
        <f t="shared" si="39"/>
        <v>1.999999999999999E-2</v>
      </c>
      <c r="E395" s="91">
        <v>8.5999999999999993E-2</v>
      </c>
    </row>
    <row r="396" spans="1:5" ht="13.15" customHeight="1">
      <c r="A396" s="81"/>
      <c r="B396" s="105" t="s">
        <v>3</v>
      </c>
      <c r="C396" s="89">
        <v>2.1000000000000001E-2</v>
      </c>
      <c r="D396" s="90">
        <f t="shared" si="39"/>
        <v>1.3000000000000001E-2</v>
      </c>
      <c r="E396" s="91">
        <v>3.4000000000000002E-2</v>
      </c>
    </row>
    <row r="397" spans="1:5" ht="13.15" customHeight="1" thickBot="1">
      <c r="A397" s="82"/>
      <c r="B397" s="121" t="s">
        <v>22</v>
      </c>
      <c r="C397" s="92">
        <v>0.47099999999999997</v>
      </c>
      <c r="D397" s="93">
        <f t="shared" si="39"/>
        <v>0.52900000000000003</v>
      </c>
      <c r="E397" s="94">
        <v>1</v>
      </c>
    </row>
    <row r="398" spans="1:5" ht="13.15" customHeight="1"/>
    <row r="399" spans="1:5" ht="13.15" customHeight="1"/>
    <row r="400" spans="1:5" ht="13.15" customHeight="1"/>
    <row r="401" spans="1:22" ht="13.15" customHeight="1"/>
    <row r="402" spans="1:22" ht="13.15" customHeight="1">
      <c r="A402" s="8" t="s">
        <v>66</v>
      </c>
    </row>
    <row r="403" spans="1:22" ht="13.15" customHeight="1">
      <c r="A403" s="502"/>
      <c r="B403" s="503"/>
      <c r="C403" s="692" t="s">
        <v>127</v>
      </c>
      <c r="D403" s="693"/>
      <c r="E403" s="693"/>
      <c r="F403" s="693"/>
      <c r="G403" s="693"/>
      <c r="H403" s="693"/>
      <c r="I403" s="693"/>
      <c r="J403" s="693"/>
      <c r="K403" s="693"/>
      <c r="L403" s="693"/>
      <c r="M403" s="693"/>
      <c r="N403" s="693"/>
      <c r="O403" s="693"/>
      <c r="P403" s="693"/>
      <c r="Q403" s="693"/>
      <c r="R403" s="693"/>
      <c r="S403" s="693"/>
      <c r="T403" s="693"/>
      <c r="U403" s="693"/>
      <c r="V403" s="694"/>
    </row>
    <row r="404" spans="1:22" ht="13.15" customHeight="1">
      <c r="A404" s="308"/>
      <c r="B404" s="309"/>
      <c r="C404" s="692" t="s">
        <v>61</v>
      </c>
      <c r="D404" s="693"/>
      <c r="E404" s="693"/>
      <c r="F404" s="693"/>
      <c r="G404" s="693"/>
      <c r="H404" s="693"/>
      <c r="I404" s="693"/>
      <c r="J404" s="693"/>
      <c r="K404" s="693"/>
      <c r="L404" s="693"/>
      <c r="M404" s="693"/>
      <c r="N404" s="693"/>
      <c r="O404" s="693"/>
      <c r="P404" s="693"/>
      <c r="Q404" s="693"/>
      <c r="R404" s="693"/>
      <c r="S404" s="693"/>
      <c r="T404" s="693"/>
      <c r="U404" s="693"/>
      <c r="V404" s="694"/>
    </row>
    <row r="405" spans="1:22" ht="21" customHeight="1">
      <c r="A405" s="308"/>
      <c r="B405" s="309"/>
      <c r="C405" s="697" t="s">
        <v>58</v>
      </c>
      <c r="D405" s="697"/>
      <c r="E405" s="697"/>
      <c r="F405" s="697"/>
      <c r="G405" s="698" t="s">
        <v>128</v>
      </c>
      <c r="H405" s="698"/>
      <c r="I405" s="698"/>
      <c r="J405" s="698"/>
      <c r="K405" s="698" t="s">
        <v>129</v>
      </c>
      <c r="L405" s="698"/>
      <c r="M405" s="698"/>
      <c r="N405" s="698"/>
      <c r="O405" s="695" t="s">
        <v>130</v>
      </c>
      <c r="P405" s="695"/>
      <c r="Q405" s="695"/>
      <c r="R405" s="696"/>
      <c r="S405" s="695" t="s">
        <v>131</v>
      </c>
      <c r="T405" s="695"/>
      <c r="U405" s="695"/>
      <c r="V405" s="696"/>
    </row>
    <row r="406" spans="1:22" ht="30.6" customHeight="1">
      <c r="A406" s="308"/>
      <c r="B406" s="478"/>
      <c r="C406" s="479">
        <v>2010</v>
      </c>
      <c r="D406" s="480">
        <v>2005</v>
      </c>
      <c r="E406" s="481">
        <v>2000</v>
      </c>
      <c r="F406" s="482" t="s">
        <v>68</v>
      </c>
      <c r="G406" s="483">
        <v>2010</v>
      </c>
      <c r="H406" s="480">
        <v>2005</v>
      </c>
      <c r="I406" s="481">
        <v>2000</v>
      </c>
      <c r="J406" s="482" t="s">
        <v>68</v>
      </c>
      <c r="K406" s="483">
        <v>2010</v>
      </c>
      <c r="L406" s="480">
        <v>2005</v>
      </c>
      <c r="M406" s="481">
        <v>2000</v>
      </c>
      <c r="N406" s="482" t="s">
        <v>68</v>
      </c>
      <c r="O406" s="483">
        <v>2010</v>
      </c>
      <c r="P406" s="480">
        <v>2005</v>
      </c>
      <c r="Q406" s="481">
        <v>2000</v>
      </c>
      <c r="R406" s="484" t="s">
        <v>68</v>
      </c>
      <c r="S406" s="483">
        <v>2010</v>
      </c>
      <c r="T406" s="480">
        <v>2005</v>
      </c>
      <c r="U406" s="481">
        <v>2000</v>
      </c>
      <c r="V406" s="484" t="s">
        <v>68</v>
      </c>
    </row>
    <row r="407" spans="1:22" ht="13.15" customHeight="1">
      <c r="A407" s="485" t="s">
        <v>23</v>
      </c>
      <c r="B407" s="486" t="s">
        <v>1</v>
      </c>
      <c r="C407" s="487">
        <f>D7</f>
        <v>0.84375</v>
      </c>
      <c r="D407" s="488">
        <v>6.5000000000000002E-2</v>
      </c>
      <c r="E407" s="489">
        <v>0.22222222222222221</v>
      </c>
      <c r="F407" s="490">
        <f>D407-E407</f>
        <v>-0.15722222222222221</v>
      </c>
      <c r="G407" s="491">
        <f>G7</f>
        <v>0</v>
      </c>
      <c r="H407" s="488">
        <v>3.2000000000000001E-2</v>
      </c>
      <c r="I407" s="489">
        <v>0</v>
      </c>
      <c r="J407" s="492">
        <f>H407-I407</f>
        <v>3.2000000000000001E-2</v>
      </c>
      <c r="K407" s="487">
        <f>J7</f>
        <v>9.375E-2</v>
      </c>
      <c r="L407" s="488">
        <v>0.129</v>
      </c>
      <c r="M407" s="489">
        <v>0.1111111111111111</v>
      </c>
      <c r="N407" s="490">
        <f>L407-M407</f>
        <v>1.7888888888888899E-2</v>
      </c>
      <c r="O407" s="491">
        <f>M7</f>
        <v>0.3125</v>
      </c>
      <c r="P407" s="488">
        <v>0.38700000000000001</v>
      </c>
      <c r="Q407" s="489">
        <v>0.38888888888888884</v>
      </c>
      <c r="R407" s="493">
        <f>P407-Q407</f>
        <v>-1.8888888888888289E-3</v>
      </c>
      <c r="S407" s="491">
        <f>P7</f>
        <v>0.96875</v>
      </c>
      <c r="T407" s="488">
        <v>0.90300000000000002</v>
      </c>
      <c r="U407" s="489">
        <v>0.77777777777777768</v>
      </c>
      <c r="V407" s="493">
        <f>T407-U407</f>
        <v>0.12522222222222235</v>
      </c>
    </row>
    <row r="408" spans="1:22" ht="13.15" customHeight="1">
      <c r="A408" s="485"/>
      <c r="B408" s="486" t="s">
        <v>2</v>
      </c>
      <c r="C408" s="494">
        <f t="shared" ref="C408:C436" si="40">D8</f>
        <v>1</v>
      </c>
      <c r="D408" s="495">
        <v>0.214</v>
      </c>
      <c r="E408" s="496">
        <v>0.19444444444444442</v>
      </c>
      <c r="F408" s="497">
        <f>D408-E408</f>
        <v>1.9555555555555576E-2</v>
      </c>
      <c r="G408" s="498">
        <f t="shared" ref="G408:G436" si="41">G8</f>
        <v>3.8461538461538464E-2</v>
      </c>
      <c r="H408" s="495">
        <v>0</v>
      </c>
      <c r="I408" s="496">
        <v>2.7777777777777776E-2</v>
      </c>
      <c r="J408" s="499">
        <f>H408-I408</f>
        <v>-2.7777777777777776E-2</v>
      </c>
      <c r="K408" s="494">
        <f t="shared" ref="K408:K436" si="42">J8</f>
        <v>0.11538461538461539</v>
      </c>
      <c r="L408" s="495">
        <v>0.214</v>
      </c>
      <c r="M408" s="496">
        <v>0.19444444444444442</v>
      </c>
      <c r="N408" s="497">
        <f>L408-M408</f>
        <v>1.9555555555555576E-2</v>
      </c>
      <c r="O408" s="498">
        <f t="shared" ref="O408:O436" si="43">M8</f>
        <v>0.65384615384615385</v>
      </c>
      <c r="P408" s="495">
        <v>0.64300000000000002</v>
      </c>
      <c r="Q408" s="496">
        <v>0.72222222222222232</v>
      </c>
      <c r="R408" s="500">
        <f>P408-Q408</f>
        <v>-7.9222222222222305E-2</v>
      </c>
      <c r="S408" s="498">
        <f t="shared" ref="S408:S436" si="44">P8</f>
        <v>1</v>
      </c>
      <c r="T408" s="495">
        <v>0.78600000000000003</v>
      </c>
      <c r="U408" s="496">
        <v>0.77777777777777768</v>
      </c>
      <c r="V408" s="500">
        <f>T408-U408</f>
        <v>8.2222222222223529E-3</v>
      </c>
    </row>
    <row r="409" spans="1:22" ht="13.15" customHeight="1">
      <c r="A409" s="485"/>
      <c r="B409" s="501" t="s">
        <v>45</v>
      </c>
      <c r="C409" s="494">
        <f t="shared" si="40"/>
        <v>0</v>
      </c>
      <c r="D409" s="495">
        <v>0.48499999999999999</v>
      </c>
      <c r="E409" s="496">
        <v>0.45793103448275863</v>
      </c>
      <c r="F409" s="497">
        <f>D409-E409</f>
        <v>2.7068965517241361E-2</v>
      </c>
      <c r="G409" s="498">
        <f t="shared" si="41"/>
        <v>0</v>
      </c>
      <c r="H409" s="495">
        <v>2.1000000000000001E-2</v>
      </c>
      <c r="I409" s="496">
        <v>4.4137931034482755E-2</v>
      </c>
      <c r="J409" s="499">
        <f>H409-I409</f>
        <v>-2.3137931034482754E-2</v>
      </c>
      <c r="K409" s="494">
        <f t="shared" si="42"/>
        <v>0</v>
      </c>
      <c r="L409" s="495">
        <v>7.0999999999999994E-2</v>
      </c>
      <c r="M409" s="496">
        <v>9.5172413793103455E-2</v>
      </c>
      <c r="N409" s="497">
        <f>L409-M409</f>
        <v>-2.4172413793103462E-2</v>
      </c>
      <c r="O409" s="498">
        <f t="shared" si="43"/>
        <v>0</v>
      </c>
      <c r="P409" s="495">
        <v>0.30499999999999999</v>
      </c>
      <c r="Q409" s="496">
        <v>0.40551724137931033</v>
      </c>
      <c r="R409" s="500">
        <f>P409-Q409</f>
        <v>-0.10051724137931034</v>
      </c>
      <c r="S409" s="498">
        <f t="shared" si="44"/>
        <v>0</v>
      </c>
      <c r="T409" s="495">
        <v>0.47099999999999997</v>
      </c>
      <c r="U409" s="496">
        <v>0.50068965517241382</v>
      </c>
      <c r="V409" s="500">
        <f>T409-U409</f>
        <v>-2.9689655172413842E-2</v>
      </c>
    </row>
    <row r="410" spans="1:22" ht="13.15" customHeight="1">
      <c r="A410" s="485"/>
      <c r="B410" s="501" t="s">
        <v>46</v>
      </c>
      <c r="C410" s="494">
        <f t="shared" si="40"/>
        <v>1</v>
      </c>
      <c r="D410" s="495"/>
      <c r="E410" s="496"/>
      <c r="F410" s="497"/>
      <c r="G410" s="498">
        <f t="shared" si="41"/>
        <v>0</v>
      </c>
      <c r="H410" s="495"/>
      <c r="I410" s="496"/>
      <c r="J410" s="499"/>
      <c r="K410" s="494">
        <f t="shared" si="42"/>
        <v>0</v>
      </c>
      <c r="L410" s="495"/>
      <c r="M410" s="496"/>
      <c r="N410" s="497"/>
      <c r="O410" s="498">
        <f t="shared" si="43"/>
        <v>0</v>
      </c>
      <c r="P410" s="495"/>
      <c r="Q410" s="496"/>
      <c r="R410" s="500"/>
      <c r="S410" s="498">
        <f t="shared" si="44"/>
        <v>1</v>
      </c>
      <c r="T410" s="495"/>
      <c r="U410" s="496"/>
      <c r="V410" s="500"/>
    </row>
    <row r="411" spans="1:22" ht="13.15" customHeight="1">
      <c r="A411" s="485"/>
      <c r="B411" s="501" t="s">
        <v>12</v>
      </c>
      <c r="C411" s="494">
        <f t="shared" si="40"/>
        <v>1</v>
      </c>
      <c r="D411" s="495">
        <v>0.93300000000000005</v>
      </c>
      <c r="E411" s="496"/>
      <c r="F411" s="497"/>
      <c r="G411" s="498">
        <f t="shared" si="41"/>
        <v>0</v>
      </c>
      <c r="H411" s="495">
        <v>6.7000000000000004E-2</v>
      </c>
      <c r="I411" s="496"/>
      <c r="J411" s="499"/>
      <c r="K411" s="494">
        <f t="shared" si="42"/>
        <v>0</v>
      </c>
      <c r="L411" s="495">
        <v>0</v>
      </c>
      <c r="M411" s="496"/>
      <c r="N411" s="497"/>
      <c r="O411" s="498">
        <f t="shared" si="43"/>
        <v>0.2</v>
      </c>
      <c r="P411" s="495">
        <v>0</v>
      </c>
      <c r="Q411" s="496"/>
      <c r="R411" s="500"/>
      <c r="S411" s="498">
        <f t="shared" si="44"/>
        <v>0.8</v>
      </c>
      <c r="T411" s="495">
        <v>0</v>
      </c>
      <c r="U411" s="496"/>
      <c r="V411" s="500"/>
    </row>
    <row r="412" spans="1:22" ht="13.15" customHeight="1">
      <c r="A412" s="485"/>
      <c r="B412" s="501" t="s">
        <v>4</v>
      </c>
      <c r="C412" s="494">
        <f t="shared" si="40"/>
        <v>1</v>
      </c>
      <c r="D412" s="495">
        <v>0.71199999999999997</v>
      </c>
      <c r="E412" s="496"/>
      <c r="F412" s="497"/>
      <c r="G412" s="498">
        <f t="shared" si="41"/>
        <v>0.12</v>
      </c>
      <c r="H412" s="495">
        <v>0</v>
      </c>
      <c r="I412" s="496"/>
      <c r="J412" s="499"/>
      <c r="K412" s="494">
        <f t="shared" si="42"/>
        <v>0.04</v>
      </c>
      <c r="L412" s="495">
        <v>6.0999999999999999E-2</v>
      </c>
      <c r="M412" s="496"/>
      <c r="N412" s="497"/>
      <c r="O412" s="498">
        <f t="shared" si="43"/>
        <v>0.56000000000000005</v>
      </c>
      <c r="P412" s="495">
        <v>0.27300000000000002</v>
      </c>
      <c r="Q412" s="496"/>
      <c r="R412" s="500"/>
      <c r="S412" s="498">
        <f t="shared" si="44"/>
        <v>0.92</v>
      </c>
      <c r="T412" s="495">
        <v>0.13600000000000001</v>
      </c>
      <c r="U412" s="496"/>
      <c r="V412" s="500"/>
    </row>
    <row r="413" spans="1:22" ht="13.15" customHeight="1">
      <c r="A413" s="485"/>
      <c r="B413" s="501" t="s">
        <v>6</v>
      </c>
      <c r="C413" s="494">
        <f t="shared" si="40"/>
        <v>1</v>
      </c>
      <c r="D413" s="495">
        <v>0.111</v>
      </c>
      <c r="E413" s="496">
        <v>0.2</v>
      </c>
      <c r="F413" s="497">
        <f>D413-E413</f>
        <v>-8.900000000000001E-2</v>
      </c>
      <c r="G413" s="498">
        <f t="shared" si="41"/>
        <v>0</v>
      </c>
      <c r="H413" s="495">
        <v>0</v>
      </c>
      <c r="I413" s="496">
        <v>0.1</v>
      </c>
      <c r="J413" s="499">
        <f>H413-I413</f>
        <v>-0.1</v>
      </c>
      <c r="K413" s="494">
        <f t="shared" si="42"/>
        <v>0.2857142857142857</v>
      </c>
      <c r="L413" s="495">
        <v>0.33300000000000002</v>
      </c>
      <c r="M413" s="496">
        <v>0.2</v>
      </c>
      <c r="N413" s="497">
        <f>L413-M413</f>
        <v>0.13300000000000001</v>
      </c>
      <c r="O413" s="498">
        <f t="shared" si="43"/>
        <v>0.7142857142857143</v>
      </c>
      <c r="P413" s="495">
        <v>0.88900000000000001</v>
      </c>
      <c r="Q413" s="496">
        <v>0.9</v>
      </c>
      <c r="R413" s="500">
        <f>P413-Q413</f>
        <v>-1.100000000000001E-2</v>
      </c>
      <c r="S413" s="498">
        <f t="shared" si="44"/>
        <v>1</v>
      </c>
      <c r="T413" s="495">
        <v>0.66700000000000004</v>
      </c>
      <c r="U413" s="496">
        <v>0.5</v>
      </c>
      <c r="V413" s="500">
        <f>T413-U413</f>
        <v>0.16700000000000004</v>
      </c>
    </row>
    <row r="414" spans="1:22" ht="13.15" customHeight="1">
      <c r="A414" s="485"/>
      <c r="B414" s="501" t="s">
        <v>8</v>
      </c>
      <c r="C414" s="494">
        <f t="shared" si="40"/>
        <v>1</v>
      </c>
      <c r="D414" s="495">
        <v>0.93300000000000005</v>
      </c>
      <c r="E414" s="496"/>
      <c r="F414" s="497"/>
      <c r="G414" s="498">
        <f t="shared" si="41"/>
        <v>0</v>
      </c>
      <c r="H414" s="495">
        <v>6.7000000000000004E-2</v>
      </c>
      <c r="I414" s="496"/>
      <c r="J414" s="499"/>
      <c r="K414" s="494">
        <f t="shared" si="42"/>
        <v>1</v>
      </c>
      <c r="L414" s="495">
        <v>0</v>
      </c>
      <c r="M414" s="496"/>
      <c r="N414" s="497"/>
      <c r="O414" s="498">
        <f t="shared" si="43"/>
        <v>0</v>
      </c>
      <c r="P414" s="495">
        <v>0</v>
      </c>
      <c r="Q414" s="496"/>
      <c r="R414" s="500"/>
      <c r="S414" s="498">
        <f t="shared" si="44"/>
        <v>1</v>
      </c>
      <c r="T414" s="495">
        <v>0</v>
      </c>
      <c r="U414" s="496"/>
      <c r="V414" s="500"/>
    </row>
    <row r="415" spans="1:22" ht="13.15" customHeight="1">
      <c r="A415" s="485"/>
      <c r="B415" s="501" t="s">
        <v>9</v>
      </c>
      <c r="C415" s="494">
        <f t="shared" si="40"/>
        <v>1</v>
      </c>
      <c r="D415" s="495">
        <v>0.57599999999999996</v>
      </c>
      <c r="E415" s="496">
        <v>0.83018867924528306</v>
      </c>
      <c r="F415" s="497">
        <f>D415-E415</f>
        <v>-0.2541886792452831</v>
      </c>
      <c r="G415" s="498">
        <f t="shared" si="41"/>
        <v>4.7619047619047616E-2</v>
      </c>
      <c r="H415" s="495">
        <v>0</v>
      </c>
      <c r="I415" s="496">
        <v>1.8867924528301886E-2</v>
      </c>
      <c r="J415" s="499">
        <f>H415-I415</f>
        <v>-1.8867924528301886E-2</v>
      </c>
      <c r="K415" s="494">
        <f t="shared" si="42"/>
        <v>0.23809523809523808</v>
      </c>
      <c r="L415" s="495">
        <v>6.0999999999999999E-2</v>
      </c>
      <c r="M415" s="496">
        <v>0.11320754716981131</v>
      </c>
      <c r="N415" s="497">
        <f>L415-M415</f>
        <v>-5.2207547169811311E-2</v>
      </c>
      <c r="O415" s="498">
        <f t="shared" si="43"/>
        <v>0.14285714285714285</v>
      </c>
      <c r="P415" s="495">
        <v>0.24199999999999999</v>
      </c>
      <c r="Q415" s="496">
        <v>9.4339622641509441E-2</v>
      </c>
      <c r="R415" s="500">
        <f>P415-Q415</f>
        <v>0.14766037735849055</v>
      </c>
      <c r="S415" s="498">
        <f t="shared" si="44"/>
        <v>0.8571428571428571</v>
      </c>
      <c r="T415" s="495">
        <v>0.39400000000000002</v>
      </c>
      <c r="U415" s="496">
        <v>0</v>
      </c>
      <c r="V415" s="500">
        <f>T415-U415</f>
        <v>0.39400000000000002</v>
      </c>
    </row>
    <row r="416" spans="1:22" ht="13.15" customHeight="1">
      <c r="A416" s="485"/>
      <c r="B416" s="501" t="s">
        <v>10</v>
      </c>
      <c r="C416" s="494">
        <f t="shared" si="40"/>
        <v>1</v>
      </c>
      <c r="D416" s="495">
        <v>0.625</v>
      </c>
      <c r="E416" s="496">
        <v>0.68493150684931503</v>
      </c>
      <c r="F416" s="497">
        <f>D416-E416</f>
        <v>-5.993150684931503E-2</v>
      </c>
      <c r="G416" s="498">
        <f t="shared" si="41"/>
        <v>0</v>
      </c>
      <c r="H416" s="495">
        <v>0</v>
      </c>
      <c r="I416" s="496">
        <v>1.3698630136986301E-2</v>
      </c>
      <c r="J416" s="499">
        <f>H416-I416</f>
        <v>-1.3698630136986301E-2</v>
      </c>
      <c r="K416" s="494">
        <f t="shared" si="42"/>
        <v>0</v>
      </c>
      <c r="L416" s="495">
        <v>0</v>
      </c>
      <c r="M416" s="496">
        <v>0</v>
      </c>
      <c r="N416" s="497">
        <f>L416-M416</f>
        <v>0</v>
      </c>
      <c r="O416" s="498">
        <f t="shared" si="43"/>
        <v>0.1</v>
      </c>
      <c r="P416" s="495">
        <v>0</v>
      </c>
      <c r="Q416" s="496">
        <v>0.1095890410958904</v>
      </c>
      <c r="R416" s="500">
        <f>P416-Q416</f>
        <v>-0.1095890410958904</v>
      </c>
      <c r="S416" s="498">
        <f t="shared" si="44"/>
        <v>1</v>
      </c>
      <c r="T416" s="495">
        <v>0.375</v>
      </c>
      <c r="U416" s="496">
        <v>0.27397260273972601</v>
      </c>
      <c r="V416" s="500">
        <f>T416-U416</f>
        <v>0.10102739726027399</v>
      </c>
    </row>
    <row r="417" spans="1:22" ht="13.15" customHeight="1">
      <c r="A417" s="485"/>
      <c r="B417" s="501" t="s">
        <v>47</v>
      </c>
      <c r="C417" s="494">
        <f t="shared" si="40"/>
        <v>0</v>
      </c>
      <c r="D417" s="495"/>
      <c r="E417" s="496"/>
      <c r="F417" s="497"/>
      <c r="G417" s="498">
        <f t="shared" si="41"/>
        <v>0</v>
      </c>
      <c r="H417" s="495"/>
      <c r="I417" s="496"/>
      <c r="J417" s="499"/>
      <c r="K417" s="494">
        <f t="shared" si="42"/>
        <v>0</v>
      </c>
      <c r="L417" s="495"/>
      <c r="M417" s="496"/>
      <c r="N417" s="497"/>
      <c r="O417" s="498">
        <f t="shared" si="43"/>
        <v>0</v>
      </c>
      <c r="P417" s="495"/>
      <c r="Q417" s="496"/>
      <c r="R417" s="500"/>
      <c r="S417" s="498">
        <f t="shared" si="44"/>
        <v>0</v>
      </c>
      <c r="T417" s="495"/>
      <c r="U417" s="496"/>
      <c r="V417" s="500"/>
    </row>
    <row r="418" spans="1:22" ht="13.15" customHeight="1">
      <c r="A418" s="485"/>
      <c r="B418" s="501" t="s">
        <v>5</v>
      </c>
      <c r="C418" s="494">
        <f t="shared" si="40"/>
        <v>1</v>
      </c>
      <c r="D418" s="495">
        <v>0.125</v>
      </c>
      <c r="E418" s="496">
        <v>0.18085106382978722</v>
      </c>
      <c r="F418" s="497">
        <f>D418-E418</f>
        <v>-5.5851063829787218E-2</v>
      </c>
      <c r="G418" s="498">
        <f t="shared" si="41"/>
        <v>1.1904761904761904E-2</v>
      </c>
      <c r="H418" s="495">
        <v>7.0000000000000001E-3</v>
      </c>
      <c r="I418" s="496">
        <v>1.0638297872340425E-2</v>
      </c>
      <c r="J418" s="499">
        <f>H418-I418</f>
        <v>-3.6382978723404251E-3</v>
      </c>
      <c r="K418" s="494">
        <f t="shared" si="42"/>
        <v>0.19047619047619047</v>
      </c>
      <c r="L418" s="495">
        <v>8.7999999999999995E-2</v>
      </c>
      <c r="M418" s="496">
        <v>0.10638297872340426</v>
      </c>
      <c r="N418" s="497">
        <f>L418-M418</f>
        <v>-1.8382978723404261E-2</v>
      </c>
      <c r="O418" s="498">
        <f t="shared" si="43"/>
        <v>0.45238095238095238</v>
      </c>
      <c r="P418" s="495">
        <v>0.30099999999999999</v>
      </c>
      <c r="Q418" s="496">
        <v>0.34042553191489361</v>
      </c>
      <c r="R418" s="500">
        <f>P418-Q418</f>
        <v>-3.9425531914893619E-2</v>
      </c>
      <c r="S418" s="498">
        <f t="shared" si="44"/>
        <v>1</v>
      </c>
      <c r="T418" s="495">
        <v>0.89</v>
      </c>
      <c r="U418" s="496">
        <v>0.81914893617021278</v>
      </c>
      <c r="V418" s="500">
        <f>T418-U418</f>
        <v>7.0851063829787231E-2</v>
      </c>
    </row>
    <row r="419" spans="1:22" ht="13.15" customHeight="1">
      <c r="A419" s="485"/>
      <c r="B419" s="501" t="s">
        <v>165</v>
      </c>
      <c r="C419" s="494">
        <f t="shared" si="40"/>
        <v>1</v>
      </c>
      <c r="D419" s="495">
        <v>0</v>
      </c>
      <c r="E419" s="496">
        <v>0.26315789473684209</v>
      </c>
      <c r="F419" s="497">
        <f>D419-E419</f>
        <v>-0.26315789473684209</v>
      </c>
      <c r="G419" s="498">
        <f t="shared" si="41"/>
        <v>0</v>
      </c>
      <c r="H419" s="495">
        <v>0.111</v>
      </c>
      <c r="I419" s="496">
        <v>0.22368421052631579</v>
      </c>
      <c r="J419" s="499">
        <f>H419-I419</f>
        <v>-0.11268421052631579</v>
      </c>
      <c r="K419" s="494">
        <f t="shared" si="42"/>
        <v>0</v>
      </c>
      <c r="L419" s="495">
        <v>0.222</v>
      </c>
      <c r="M419" s="496">
        <v>0.17105263157894737</v>
      </c>
      <c r="N419" s="497">
        <f>L419-M419</f>
        <v>5.094736842105263E-2</v>
      </c>
      <c r="O419" s="498">
        <f t="shared" si="43"/>
        <v>0.5</v>
      </c>
      <c r="P419" s="495">
        <v>1</v>
      </c>
      <c r="Q419" s="496">
        <v>0.75</v>
      </c>
      <c r="R419" s="500">
        <f>P419-Q419</f>
        <v>0.25</v>
      </c>
      <c r="S419" s="498">
        <f t="shared" si="44"/>
        <v>0.5</v>
      </c>
      <c r="T419" s="495">
        <v>1</v>
      </c>
      <c r="U419" s="496">
        <v>0.75</v>
      </c>
      <c r="V419" s="500">
        <f>T419-U419</f>
        <v>0.25</v>
      </c>
    </row>
    <row r="420" spans="1:22" ht="13.15" customHeight="1">
      <c r="A420" s="485"/>
      <c r="B420" s="501" t="s">
        <v>11</v>
      </c>
      <c r="C420" s="494">
        <f t="shared" si="40"/>
        <v>1</v>
      </c>
      <c r="D420" s="495">
        <v>0.85699999999999998</v>
      </c>
      <c r="E420" s="496">
        <v>0.9</v>
      </c>
      <c r="F420" s="497">
        <f>D420-E420</f>
        <v>-4.3000000000000038E-2</v>
      </c>
      <c r="G420" s="498">
        <f t="shared" si="41"/>
        <v>0.14285714285714285</v>
      </c>
      <c r="H420" s="495">
        <v>7.0999999999999994E-2</v>
      </c>
      <c r="I420" s="496">
        <v>0</v>
      </c>
      <c r="J420" s="499">
        <f>H420-I420</f>
        <v>7.0999999999999994E-2</v>
      </c>
      <c r="K420" s="494">
        <f t="shared" si="42"/>
        <v>0</v>
      </c>
      <c r="L420" s="495">
        <v>0</v>
      </c>
      <c r="M420" s="496">
        <v>0.1</v>
      </c>
      <c r="N420" s="497">
        <f>L420-M420</f>
        <v>-0.1</v>
      </c>
      <c r="O420" s="498">
        <f t="shared" si="43"/>
        <v>0.14285714285714285</v>
      </c>
      <c r="P420" s="495">
        <v>7.0999999999999994E-2</v>
      </c>
      <c r="Q420" s="496">
        <v>0</v>
      </c>
      <c r="R420" s="500">
        <f>P420-Q420</f>
        <v>7.0999999999999994E-2</v>
      </c>
      <c r="S420" s="498">
        <f t="shared" si="44"/>
        <v>0.8571428571428571</v>
      </c>
      <c r="T420" s="495">
        <v>0.14299999999999999</v>
      </c>
      <c r="U420" s="496">
        <v>0</v>
      </c>
      <c r="V420" s="500">
        <f>T420-U420</f>
        <v>0.14299999999999999</v>
      </c>
    </row>
    <row r="421" spans="1:22" ht="13.15" customHeight="1">
      <c r="A421" s="485"/>
      <c r="B421" s="501" t="s">
        <v>13</v>
      </c>
      <c r="C421" s="494">
        <f t="shared" si="40"/>
        <v>1</v>
      </c>
      <c r="D421" s="495">
        <v>0.78700000000000003</v>
      </c>
      <c r="E421" s="496">
        <v>0.86363636363636365</v>
      </c>
      <c r="F421" s="497">
        <f>D421-E421</f>
        <v>-7.6636363636363614E-2</v>
      </c>
      <c r="G421" s="498">
        <f t="shared" si="41"/>
        <v>0</v>
      </c>
      <c r="H421" s="495">
        <v>1.6E-2</v>
      </c>
      <c r="I421" s="496">
        <v>0</v>
      </c>
      <c r="J421" s="499">
        <f>H421-I421</f>
        <v>1.6E-2</v>
      </c>
      <c r="K421" s="494">
        <f t="shared" si="42"/>
        <v>7.6923076923076927E-2</v>
      </c>
      <c r="L421" s="495">
        <v>0</v>
      </c>
      <c r="M421" s="496">
        <v>0</v>
      </c>
      <c r="N421" s="497">
        <f>L421-M421</f>
        <v>0</v>
      </c>
      <c r="O421" s="498">
        <f t="shared" si="43"/>
        <v>7.6923076923076927E-2</v>
      </c>
      <c r="P421" s="495">
        <v>3.3000000000000002E-2</v>
      </c>
      <c r="Q421" s="496">
        <v>9.0909090909090912E-2</v>
      </c>
      <c r="R421" s="500">
        <f>P421-Q421</f>
        <v>-5.790909090909091E-2</v>
      </c>
      <c r="S421" s="498">
        <f t="shared" si="44"/>
        <v>0.92307692307692313</v>
      </c>
      <c r="T421" s="495">
        <v>0.19700000000000001</v>
      </c>
      <c r="U421" s="496">
        <v>6.0606060606060608E-2</v>
      </c>
      <c r="V421" s="500">
        <f>T421-U421</f>
        <v>0.1363939393939394</v>
      </c>
    </row>
    <row r="422" spans="1:22" ht="13.15" customHeight="1">
      <c r="A422" s="485"/>
      <c r="B422" s="501" t="s">
        <v>14</v>
      </c>
      <c r="C422" s="494">
        <f t="shared" si="40"/>
        <v>1</v>
      </c>
      <c r="D422" s="495">
        <v>0.70499999999999996</v>
      </c>
      <c r="E422" s="496"/>
      <c r="F422" s="497"/>
      <c r="G422" s="498">
        <f t="shared" si="41"/>
        <v>0.1</v>
      </c>
      <c r="H422" s="495">
        <v>0</v>
      </c>
      <c r="I422" s="496"/>
      <c r="J422" s="499"/>
      <c r="K422" s="494">
        <f t="shared" si="42"/>
        <v>8.3333333333333329E-2</v>
      </c>
      <c r="L422" s="495">
        <v>0</v>
      </c>
      <c r="M422" s="496"/>
      <c r="N422" s="497"/>
      <c r="O422" s="498">
        <f t="shared" si="43"/>
        <v>0.56666666666666665</v>
      </c>
      <c r="P422" s="495">
        <v>2.3E-2</v>
      </c>
      <c r="Q422" s="496"/>
      <c r="R422" s="500"/>
      <c r="S422" s="498">
        <f t="shared" si="44"/>
        <v>0.81666666666666665</v>
      </c>
      <c r="T422" s="495">
        <v>0.45500000000000002</v>
      </c>
      <c r="U422" s="496"/>
      <c r="V422" s="500"/>
    </row>
    <row r="423" spans="1:22" ht="13.15" customHeight="1">
      <c r="A423" s="485"/>
      <c r="B423" s="501" t="s">
        <v>15</v>
      </c>
      <c r="C423" s="494">
        <f t="shared" si="40"/>
        <v>1</v>
      </c>
      <c r="D423" s="495"/>
      <c r="E423" s="496"/>
      <c r="F423" s="497"/>
      <c r="G423" s="498">
        <f t="shared" si="41"/>
        <v>1</v>
      </c>
      <c r="H423" s="495"/>
      <c r="I423" s="496"/>
      <c r="J423" s="499"/>
      <c r="K423" s="494">
        <f t="shared" si="42"/>
        <v>0</v>
      </c>
      <c r="L423" s="495"/>
      <c r="M423" s="496"/>
      <c r="N423" s="497"/>
      <c r="O423" s="498">
        <f t="shared" si="43"/>
        <v>0</v>
      </c>
      <c r="P423" s="495"/>
      <c r="Q423" s="496"/>
      <c r="R423" s="500"/>
      <c r="S423" s="498">
        <f t="shared" si="44"/>
        <v>0</v>
      </c>
      <c r="T423" s="495"/>
      <c r="U423" s="496"/>
      <c r="V423" s="500"/>
    </row>
    <row r="424" spans="1:22" ht="13.15" customHeight="1">
      <c r="A424" s="485"/>
      <c r="B424" s="501" t="s">
        <v>48</v>
      </c>
      <c r="C424" s="494">
        <f t="shared" si="40"/>
        <v>0</v>
      </c>
      <c r="D424" s="495"/>
      <c r="E424" s="496"/>
      <c r="F424" s="497"/>
      <c r="G424" s="498">
        <f t="shared" si="41"/>
        <v>0</v>
      </c>
      <c r="H424" s="495"/>
      <c r="I424" s="496"/>
      <c r="J424" s="499"/>
      <c r="K424" s="494">
        <f t="shared" si="42"/>
        <v>0</v>
      </c>
      <c r="L424" s="495"/>
      <c r="M424" s="496"/>
      <c r="N424" s="497"/>
      <c r="O424" s="498">
        <f t="shared" si="43"/>
        <v>0</v>
      </c>
      <c r="P424" s="495"/>
      <c r="Q424" s="496"/>
      <c r="R424" s="500"/>
      <c r="S424" s="498">
        <f t="shared" si="44"/>
        <v>0</v>
      </c>
      <c r="T424" s="495"/>
      <c r="U424" s="496"/>
      <c r="V424" s="500"/>
    </row>
    <row r="425" spans="1:22" ht="13.15" customHeight="1">
      <c r="A425" s="485"/>
      <c r="B425" s="501" t="s">
        <v>16</v>
      </c>
      <c r="C425" s="494">
        <f t="shared" si="40"/>
        <v>1</v>
      </c>
      <c r="D425" s="495">
        <v>0.95499999999999996</v>
      </c>
      <c r="E425" s="496"/>
      <c r="F425" s="497"/>
      <c r="G425" s="498">
        <f t="shared" si="41"/>
        <v>0</v>
      </c>
      <c r="H425" s="495">
        <v>4.4999999999999998E-2</v>
      </c>
      <c r="I425" s="496"/>
      <c r="J425" s="499"/>
      <c r="K425" s="494">
        <f t="shared" si="42"/>
        <v>0.2</v>
      </c>
      <c r="L425" s="495">
        <v>0</v>
      </c>
      <c r="M425" s="496"/>
      <c r="N425" s="497"/>
      <c r="O425" s="498">
        <f t="shared" si="43"/>
        <v>0.2</v>
      </c>
      <c r="P425" s="495">
        <v>0</v>
      </c>
      <c r="Q425" s="496"/>
      <c r="R425" s="500"/>
      <c r="S425" s="498">
        <f t="shared" si="44"/>
        <v>1</v>
      </c>
      <c r="T425" s="495">
        <v>0</v>
      </c>
      <c r="U425" s="496"/>
      <c r="V425" s="500"/>
    </row>
    <row r="426" spans="1:22" ht="13.15" customHeight="1">
      <c r="A426" s="485"/>
      <c r="B426" s="501" t="s">
        <v>21</v>
      </c>
      <c r="C426" s="494">
        <f t="shared" si="40"/>
        <v>1</v>
      </c>
      <c r="D426" s="495">
        <v>0.25</v>
      </c>
      <c r="E426" s="496"/>
      <c r="F426" s="497"/>
      <c r="G426" s="498">
        <f t="shared" si="41"/>
        <v>0</v>
      </c>
      <c r="H426" s="495">
        <v>0</v>
      </c>
      <c r="I426" s="496"/>
      <c r="J426" s="499"/>
      <c r="K426" s="494">
        <f t="shared" si="42"/>
        <v>0.5</v>
      </c>
      <c r="L426" s="495">
        <v>0.25</v>
      </c>
      <c r="M426" s="496"/>
      <c r="N426" s="497"/>
      <c r="O426" s="498">
        <f t="shared" si="43"/>
        <v>1</v>
      </c>
      <c r="P426" s="495">
        <v>0</v>
      </c>
      <c r="Q426" s="496"/>
      <c r="R426" s="500"/>
      <c r="S426" s="498">
        <f t="shared" si="44"/>
        <v>1</v>
      </c>
      <c r="T426" s="495">
        <v>0.75</v>
      </c>
      <c r="U426" s="496"/>
      <c r="V426" s="500"/>
    </row>
    <row r="427" spans="1:22" ht="13.15" customHeight="1">
      <c r="A427" s="485"/>
      <c r="B427" s="501" t="s">
        <v>17</v>
      </c>
      <c r="C427" s="494">
        <f t="shared" si="40"/>
        <v>1</v>
      </c>
      <c r="D427" s="495">
        <v>3.6999999999999998E-2</v>
      </c>
      <c r="E427" s="496">
        <v>2.1739130434782608E-2</v>
      </c>
      <c r="F427" s="497">
        <f>D427-E427</f>
        <v>1.526086956521739E-2</v>
      </c>
      <c r="G427" s="498">
        <f t="shared" si="41"/>
        <v>0</v>
      </c>
      <c r="H427" s="495">
        <v>3.6999999999999998E-2</v>
      </c>
      <c r="I427" s="496">
        <v>0</v>
      </c>
      <c r="J427" s="499">
        <f>H427-I427</f>
        <v>3.6999999999999998E-2</v>
      </c>
      <c r="K427" s="494">
        <f t="shared" si="42"/>
        <v>0</v>
      </c>
      <c r="L427" s="495">
        <v>0.111</v>
      </c>
      <c r="M427" s="496">
        <v>6.5217391304347824E-2</v>
      </c>
      <c r="N427" s="497">
        <f>L427-M427</f>
        <v>4.5782608695652177E-2</v>
      </c>
      <c r="O427" s="498">
        <f t="shared" si="43"/>
        <v>0.75</v>
      </c>
      <c r="P427" s="495">
        <v>1</v>
      </c>
      <c r="Q427" s="496">
        <v>0.97826086956521729</v>
      </c>
      <c r="R427" s="500">
        <f>P427-Q427</f>
        <v>2.1739130434782705E-2</v>
      </c>
      <c r="S427" s="498">
        <f t="shared" si="44"/>
        <v>0.9375</v>
      </c>
      <c r="T427" s="495">
        <v>1</v>
      </c>
      <c r="U427" s="496">
        <v>1</v>
      </c>
      <c r="V427" s="500">
        <f>T427-U427</f>
        <v>0</v>
      </c>
    </row>
    <row r="428" spans="1:22" ht="13.15" customHeight="1">
      <c r="A428" s="485"/>
      <c r="B428" s="501" t="s">
        <v>18</v>
      </c>
      <c r="C428" s="494">
        <f t="shared" si="40"/>
        <v>1</v>
      </c>
      <c r="D428" s="495">
        <v>0.125</v>
      </c>
      <c r="E428" s="496">
        <v>0.39393939393939392</v>
      </c>
      <c r="F428" s="497">
        <f>D428-E428</f>
        <v>-0.26893939393939392</v>
      </c>
      <c r="G428" s="498">
        <f t="shared" si="41"/>
        <v>0</v>
      </c>
      <c r="H428" s="495">
        <v>0</v>
      </c>
      <c r="I428" s="496">
        <v>0</v>
      </c>
      <c r="J428" s="499">
        <f>H428-I428</f>
        <v>0</v>
      </c>
      <c r="K428" s="494">
        <f t="shared" si="42"/>
        <v>0</v>
      </c>
      <c r="L428" s="495">
        <v>0.125</v>
      </c>
      <c r="M428" s="496">
        <v>6.0606060606060608E-2</v>
      </c>
      <c r="N428" s="497">
        <f>L428-M428</f>
        <v>6.4393939393939392E-2</v>
      </c>
      <c r="O428" s="498">
        <f t="shared" si="43"/>
        <v>0.5714285714285714</v>
      </c>
      <c r="P428" s="495">
        <v>0.5</v>
      </c>
      <c r="Q428" s="496">
        <v>0.4242424242424242</v>
      </c>
      <c r="R428" s="500">
        <f>P428-Q428</f>
        <v>7.5757575757575801E-2</v>
      </c>
      <c r="S428" s="498">
        <f t="shared" si="44"/>
        <v>0.7142857142857143</v>
      </c>
      <c r="T428" s="495">
        <v>0.875</v>
      </c>
      <c r="U428" s="496">
        <v>0.72727272727272729</v>
      </c>
      <c r="V428" s="500">
        <f>T428-U428</f>
        <v>0.14772727272727271</v>
      </c>
    </row>
    <row r="429" spans="1:22" ht="13.15" customHeight="1">
      <c r="A429" s="485"/>
      <c r="B429" s="501" t="s">
        <v>19</v>
      </c>
      <c r="C429" s="494">
        <f t="shared" si="40"/>
        <v>1</v>
      </c>
      <c r="D429" s="495">
        <v>0.77300000000000002</v>
      </c>
      <c r="E429" s="496"/>
      <c r="F429" s="497"/>
      <c r="G429" s="498">
        <f t="shared" si="41"/>
        <v>5.8823529411764705E-2</v>
      </c>
      <c r="H429" s="495">
        <v>2.3E-2</v>
      </c>
      <c r="I429" s="496"/>
      <c r="J429" s="499"/>
      <c r="K429" s="494">
        <f t="shared" si="42"/>
        <v>0.17647058823529413</v>
      </c>
      <c r="L429" s="495">
        <v>2.3E-2</v>
      </c>
      <c r="M429" s="496"/>
      <c r="N429" s="497"/>
      <c r="O429" s="498">
        <f t="shared" si="43"/>
        <v>0.6470588235294118</v>
      </c>
      <c r="P429" s="495">
        <v>0.20499999999999999</v>
      </c>
      <c r="Q429" s="496"/>
      <c r="R429" s="500"/>
      <c r="S429" s="498">
        <f t="shared" si="44"/>
        <v>0.94117647058823528</v>
      </c>
      <c r="T429" s="495">
        <v>9.0999999999999998E-2</v>
      </c>
      <c r="U429" s="496"/>
      <c r="V429" s="500"/>
    </row>
    <row r="430" spans="1:22" ht="13.15" customHeight="1">
      <c r="A430" s="485"/>
      <c r="B430" s="501" t="s">
        <v>49</v>
      </c>
      <c r="C430" s="494">
        <f t="shared" si="40"/>
        <v>1</v>
      </c>
      <c r="D430" s="495"/>
      <c r="E430" s="496"/>
      <c r="F430" s="497"/>
      <c r="G430" s="498">
        <f t="shared" si="41"/>
        <v>0</v>
      </c>
      <c r="H430" s="495"/>
      <c r="I430" s="496"/>
      <c r="J430" s="499"/>
      <c r="K430" s="494">
        <f t="shared" si="42"/>
        <v>0.33333333333333331</v>
      </c>
      <c r="L430" s="495"/>
      <c r="M430" s="496"/>
      <c r="N430" s="497"/>
      <c r="O430" s="498">
        <f t="shared" si="43"/>
        <v>0.66666666666666663</v>
      </c>
      <c r="P430" s="495"/>
      <c r="Q430" s="496"/>
      <c r="R430" s="500"/>
      <c r="S430" s="498">
        <f t="shared" si="44"/>
        <v>0.33333333333333331</v>
      </c>
      <c r="T430" s="495"/>
      <c r="U430" s="496"/>
      <c r="V430" s="500"/>
    </row>
    <row r="431" spans="1:22" ht="13.15" customHeight="1">
      <c r="A431" s="485"/>
      <c r="B431" s="501" t="s">
        <v>50</v>
      </c>
      <c r="C431" s="494">
        <f t="shared" si="40"/>
        <v>1</v>
      </c>
      <c r="D431" s="495"/>
      <c r="E431" s="496"/>
      <c r="F431" s="497"/>
      <c r="G431" s="498">
        <f t="shared" si="41"/>
        <v>0</v>
      </c>
      <c r="H431" s="495"/>
      <c r="I431" s="496"/>
      <c r="J431" s="499"/>
      <c r="K431" s="494">
        <f t="shared" si="42"/>
        <v>0.33333333333333331</v>
      </c>
      <c r="L431" s="495"/>
      <c r="M431" s="496"/>
      <c r="N431" s="497"/>
      <c r="O431" s="498">
        <f t="shared" si="43"/>
        <v>0.5</v>
      </c>
      <c r="P431" s="495"/>
      <c r="Q431" s="496"/>
      <c r="R431" s="500"/>
      <c r="S431" s="498">
        <f t="shared" si="44"/>
        <v>0.5</v>
      </c>
      <c r="T431" s="495"/>
      <c r="U431" s="496"/>
      <c r="V431" s="500"/>
    </row>
    <row r="432" spans="1:22" ht="13.15" customHeight="1">
      <c r="A432" s="485"/>
      <c r="B432" s="501" t="s">
        <v>44</v>
      </c>
      <c r="C432" s="494">
        <f t="shared" si="40"/>
        <v>1</v>
      </c>
      <c r="D432" s="495">
        <v>0.90200000000000002</v>
      </c>
      <c r="E432" s="496">
        <v>0.84126984126984128</v>
      </c>
      <c r="F432" s="497">
        <f>D432-E432</f>
        <v>6.0730158730158745E-2</v>
      </c>
      <c r="G432" s="498">
        <f t="shared" si="41"/>
        <v>0</v>
      </c>
      <c r="H432" s="495">
        <v>0</v>
      </c>
      <c r="I432" s="496">
        <v>3.1746031746031744E-2</v>
      </c>
      <c r="J432" s="499">
        <f>H432-I432</f>
        <v>-3.1746031746031744E-2</v>
      </c>
      <c r="K432" s="494">
        <f t="shared" si="42"/>
        <v>0.2</v>
      </c>
      <c r="L432" s="495">
        <v>0</v>
      </c>
      <c r="M432" s="496">
        <v>4.7619047619047616E-2</v>
      </c>
      <c r="N432" s="497">
        <f>L432-M432</f>
        <v>-4.7619047619047616E-2</v>
      </c>
      <c r="O432" s="498">
        <f t="shared" si="43"/>
        <v>0.2</v>
      </c>
      <c r="P432" s="495">
        <v>8.2000000000000003E-2</v>
      </c>
      <c r="Q432" s="496">
        <v>9.5238095238095233E-2</v>
      </c>
      <c r="R432" s="500">
        <f>P432-Q432</f>
        <v>-1.3238095238095229E-2</v>
      </c>
      <c r="S432" s="498">
        <f t="shared" si="44"/>
        <v>0.8</v>
      </c>
      <c r="T432" s="495">
        <v>3.3000000000000002E-2</v>
      </c>
      <c r="U432" s="496">
        <v>4.7619047619047616E-2</v>
      </c>
      <c r="V432" s="500">
        <f>T432-U432</f>
        <v>-1.4619047619047615E-2</v>
      </c>
    </row>
    <row r="433" spans="1:22" ht="13.15" customHeight="1">
      <c r="A433" s="485"/>
      <c r="B433" s="501" t="s">
        <v>20</v>
      </c>
      <c r="C433" s="494">
        <f t="shared" si="40"/>
        <v>1</v>
      </c>
      <c r="D433" s="495">
        <v>0.8</v>
      </c>
      <c r="E433" s="496">
        <v>0.84</v>
      </c>
      <c r="F433" s="497">
        <f>D433-E433</f>
        <v>-3.9999999999999925E-2</v>
      </c>
      <c r="G433" s="498">
        <f t="shared" si="41"/>
        <v>0.14814814814814814</v>
      </c>
      <c r="H433" s="495">
        <v>0</v>
      </c>
      <c r="I433" s="496">
        <v>0.04</v>
      </c>
      <c r="J433" s="499">
        <f>H433-I433</f>
        <v>-0.04</v>
      </c>
      <c r="K433" s="494">
        <f t="shared" si="42"/>
        <v>0.33333333333333331</v>
      </c>
      <c r="L433" s="495">
        <v>0.08</v>
      </c>
      <c r="M433" s="496">
        <v>0.08</v>
      </c>
      <c r="N433" s="497">
        <f>L433-M433</f>
        <v>0</v>
      </c>
      <c r="O433" s="498">
        <f t="shared" si="43"/>
        <v>0.90740740740740744</v>
      </c>
      <c r="P433" s="495">
        <v>0.04</v>
      </c>
      <c r="Q433" s="496">
        <v>0.12</v>
      </c>
      <c r="R433" s="500">
        <f>P433-Q433</f>
        <v>-7.9999999999999988E-2</v>
      </c>
      <c r="S433" s="498">
        <f t="shared" si="44"/>
        <v>0.94444444444444442</v>
      </c>
      <c r="T433" s="495">
        <v>0.16</v>
      </c>
      <c r="U433" s="496">
        <v>0.16</v>
      </c>
      <c r="V433" s="500">
        <f>T433-U433</f>
        <v>0</v>
      </c>
    </row>
    <row r="434" spans="1:22" ht="13.15" customHeight="1">
      <c r="A434" s="485"/>
      <c r="B434" s="501" t="s">
        <v>7</v>
      </c>
      <c r="C434" s="494">
        <f t="shared" si="40"/>
        <v>1</v>
      </c>
      <c r="D434" s="495">
        <v>0.129</v>
      </c>
      <c r="E434" s="496">
        <v>0.12698412698412698</v>
      </c>
      <c r="F434" s="497">
        <f>D434-E434</f>
        <v>2.0158730158730265E-3</v>
      </c>
      <c r="G434" s="498">
        <f t="shared" si="41"/>
        <v>0</v>
      </c>
      <c r="H434" s="495">
        <v>5.7000000000000002E-2</v>
      </c>
      <c r="I434" s="496">
        <v>9.5238095238095233E-2</v>
      </c>
      <c r="J434" s="499">
        <f>H434-I434</f>
        <v>-3.8238095238095231E-2</v>
      </c>
      <c r="K434" s="494">
        <f t="shared" si="42"/>
        <v>0.1875</v>
      </c>
      <c r="L434" s="495">
        <v>0.2</v>
      </c>
      <c r="M434" s="496">
        <v>0.17460317460317459</v>
      </c>
      <c r="N434" s="497">
        <f>L434-M434</f>
        <v>2.5396825396825418E-2</v>
      </c>
      <c r="O434" s="498">
        <f t="shared" si="43"/>
        <v>0.5625</v>
      </c>
      <c r="P434" s="495">
        <v>0.8</v>
      </c>
      <c r="Q434" s="496">
        <v>0.82539682539682546</v>
      </c>
      <c r="R434" s="500">
        <f>P434-Q434</f>
        <v>-2.5396825396825418E-2</v>
      </c>
      <c r="S434" s="498">
        <f t="shared" si="44"/>
        <v>1</v>
      </c>
      <c r="T434" s="495">
        <v>0.77100000000000002</v>
      </c>
      <c r="U434" s="496">
        <v>0.79365079365079372</v>
      </c>
      <c r="V434" s="500">
        <f>T434-U434</f>
        <v>-2.2650793650793699E-2</v>
      </c>
    </row>
    <row r="435" spans="1:22" ht="13.15" customHeight="1">
      <c r="A435" s="485"/>
      <c r="B435" s="501" t="s">
        <v>29</v>
      </c>
      <c r="C435" s="494">
        <f t="shared" si="40"/>
        <v>1</v>
      </c>
      <c r="D435" s="495"/>
      <c r="E435" s="496">
        <v>0.48</v>
      </c>
      <c r="F435" s="497"/>
      <c r="G435" s="498">
        <f t="shared" si="41"/>
        <v>7.6923076923076927E-2</v>
      </c>
      <c r="H435" s="495"/>
      <c r="I435" s="496">
        <v>0.04</v>
      </c>
      <c r="J435" s="499"/>
      <c r="K435" s="494">
        <f t="shared" si="42"/>
        <v>0</v>
      </c>
      <c r="L435" s="495"/>
      <c r="M435" s="496">
        <v>0.2</v>
      </c>
      <c r="N435" s="497"/>
      <c r="O435" s="498">
        <f t="shared" si="43"/>
        <v>0.38461538461538464</v>
      </c>
      <c r="P435" s="495"/>
      <c r="Q435" s="496">
        <v>0.44</v>
      </c>
      <c r="R435" s="500"/>
      <c r="S435" s="498">
        <f t="shared" si="44"/>
        <v>1</v>
      </c>
      <c r="T435" s="495"/>
      <c r="U435" s="496">
        <v>0.52</v>
      </c>
      <c r="V435" s="500"/>
    </row>
    <row r="436" spans="1:22" ht="13.15" customHeight="1">
      <c r="A436" s="504"/>
      <c r="B436" s="505" t="s">
        <v>3</v>
      </c>
      <c r="C436" s="506">
        <f t="shared" si="40"/>
        <v>1</v>
      </c>
      <c r="D436" s="507">
        <v>0.35699999999999998</v>
      </c>
      <c r="E436" s="508">
        <v>0.41176470588235298</v>
      </c>
      <c r="F436" s="509">
        <f>D436-E436</f>
        <v>-5.4764705882352993E-2</v>
      </c>
      <c r="G436" s="510">
        <f t="shared" si="41"/>
        <v>7.1428571428571425E-2</v>
      </c>
      <c r="H436" s="507">
        <v>3.5999999999999997E-2</v>
      </c>
      <c r="I436" s="508">
        <v>0</v>
      </c>
      <c r="J436" s="511">
        <f>H436-I436</f>
        <v>3.5999999999999997E-2</v>
      </c>
      <c r="K436" s="506">
        <f t="shared" si="42"/>
        <v>0.35714285714285715</v>
      </c>
      <c r="L436" s="507">
        <v>7.0999999999999994E-2</v>
      </c>
      <c r="M436" s="508">
        <v>5.8823529411764712E-2</v>
      </c>
      <c r="N436" s="509">
        <f>L436-M436</f>
        <v>1.2176470588235282E-2</v>
      </c>
      <c r="O436" s="510">
        <f t="shared" si="43"/>
        <v>0.7142857142857143</v>
      </c>
      <c r="P436" s="507">
        <v>0.39300000000000002</v>
      </c>
      <c r="Q436" s="508">
        <v>0.38235294117647056</v>
      </c>
      <c r="R436" s="512">
        <f>P436-Q436</f>
        <v>1.0647058823529454E-2</v>
      </c>
      <c r="S436" s="510">
        <f t="shared" si="44"/>
        <v>1</v>
      </c>
      <c r="T436" s="507">
        <v>0.60699999999999998</v>
      </c>
      <c r="U436" s="508">
        <v>0.52941176470588236</v>
      </c>
      <c r="V436" s="512">
        <f>T436-U436</f>
        <v>7.7588235294117625E-2</v>
      </c>
    </row>
    <row r="437" spans="1:22" ht="13.15" customHeight="1">
      <c r="B437" s="6"/>
      <c r="C437" s="6"/>
      <c r="D437" s="7"/>
      <c r="F437" s="6"/>
      <c r="G437" s="6"/>
      <c r="H437" s="7"/>
      <c r="I437" s="6"/>
      <c r="J437" s="6"/>
      <c r="L437" s="6"/>
      <c r="M437" s="6"/>
      <c r="O437" s="6"/>
      <c r="P437" s="6"/>
    </row>
    <row r="438" spans="1:22" ht="13.15" customHeight="1"/>
  </sheetData>
  <mergeCells count="50">
    <mergeCell ref="A109:A110"/>
    <mergeCell ref="A203:A205"/>
    <mergeCell ref="A271:A273"/>
    <mergeCell ref="A335:A337"/>
    <mergeCell ref="A137:A139"/>
    <mergeCell ref="A371:A372"/>
    <mergeCell ref="A307:A308"/>
    <mergeCell ref="A240:A241"/>
    <mergeCell ref="A173:A174"/>
    <mergeCell ref="C4:T4"/>
    <mergeCell ref="C5:E5"/>
    <mergeCell ref="F5:H5"/>
    <mergeCell ref="I5:K5"/>
    <mergeCell ref="L5:N5"/>
    <mergeCell ref="O5:Q5"/>
    <mergeCell ref="R5:T5"/>
    <mergeCell ref="C73:E73"/>
    <mergeCell ref="C74:E74"/>
    <mergeCell ref="C109:E109"/>
    <mergeCell ref="C110:E110"/>
    <mergeCell ref="C43:T43"/>
    <mergeCell ref="R44:T44"/>
    <mergeCell ref="C203:E203"/>
    <mergeCell ref="C204:E204"/>
    <mergeCell ref="C240:E240"/>
    <mergeCell ref="C241:E241"/>
    <mergeCell ref="C137:E137"/>
    <mergeCell ref="C138:E138"/>
    <mergeCell ref="C173:E173"/>
    <mergeCell ref="C174:E174"/>
    <mergeCell ref="C44:E44"/>
    <mergeCell ref="F44:H44"/>
    <mergeCell ref="I44:K44"/>
    <mergeCell ref="L44:N44"/>
    <mergeCell ref="O44:Q44"/>
    <mergeCell ref="C335:E335"/>
    <mergeCell ref="C336:E336"/>
    <mergeCell ref="C371:E371"/>
    <mergeCell ref="C372:E372"/>
    <mergeCell ref="C271:E271"/>
    <mergeCell ref="C272:E272"/>
    <mergeCell ref="C307:E307"/>
    <mergeCell ref="C308:E308"/>
    <mergeCell ref="C403:V403"/>
    <mergeCell ref="C404:V404"/>
    <mergeCell ref="S405:V405"/>
    <mergeCell ref="C405:F405"/>
    <mergeCell ref="G405:J405"/>
    <mergeCell ref="K405:N405"/>
    <mergeCell ref="O405:R40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W2631"/>
  <sheetViews>
    <sheetView tabSelected="1" zoomScale="70" zoomScaleNormal="70" workbookViewId="0">
      <selection activeCell="C8" sqref="C8"/>
    </sheetView>
  </sheetViews>
  <sheetFormatPr defaultColWidth="9.33203125" defaultRowHeight="12"/>
  <cols>
    <col min="1" max="1" width="9.33203125" style="1" customWidth="1"/>
    <col min="2" max="2" width="16" style="1" bestFit="1" customWidth="1"/>
    <col min="3" max="3" width="10" style="1" customWidth="1"/>
    <col min="4" max="4" width="12.1640625" style="1" customWidth="1"/>
    <col min="5" max="5" width="14.6640625" style="1" customWidth="1"/>
    <col min="6" max="7" width="12.1640625" style="1" bestFit="1" customWidth="1"/>
    <col min="8" max="8" width="10.83203125" style="1" bestFit="1" customWidth="1"/>
    <col min="9" max="9" width="18.33203125" style="1" customWidth="1"/>
    <col min="10" max="10" width="9.5" style="1" customWidth="1"/>
    <col min="11" max="12" width="9.33203125" style="1"/>
    <col min="13" max="13" width="11.83203125" style="1" customWidth="1"/>
    <col min="14" max="14" width="14.5" style="1" customWidth="1"/>
    <col min="15" max="17" width="9.33203125" style="1"/>
    <col min="18" max="18" width="13" style="1" customWidth="1"/>
    <col min="19" max="20" width="9.33203125" style="1"/>
    <col min="21" max="21" width="10.6640625" style="1" customWidth="1"/>
    <col min="22" max="16384" width="9.33203125" style="1"/>
  </cols>
  <sheetData>
    <row r="1" spans="1:101" ht="16.5">
      <c r="A1" s="123" t="s">
        <v>132</v>
      </c>
    </row>
    <row r="2" spans="1:101" ht="16.5">
      <c r="A2" s="123"/>
    </row>
    <row r="3" spans="1:101" s="64" customFormat="1" ht="13.5">
      <c r="A3" s="124" t="s">
        <v>56</v>
      </c>
    </row>
    <row r="4" spans="1:101" ht="13.5">
      <c r="A4" s="124" t="s">
        <v>133</v>
      </c>
    </row>
    <row r="5" spans="1:101">
      <c r="A5" s="519"/>
      <c r="B5" s="520" t="s">
        <v>0</v>
      </c>
      <c r="C5" s="712" t="s">
        <v>134</v>
      </c>
      <c r="D5" s="713"/>
      <c r="E5" s="713"/>
      <c r="F5" s="713"/>
      <c r="G5" s="713"/>
      <c r="H5" s="713"/>
      <c r="I5" s="713"/>
      <c r="J5" s="713"/>
      <c r="K5" s="713"/>
      <c r="L5" s="713"/>
      <c r="M5" s="714"/>
      <c r="N5" s="714"/>
      <c r="O5" s="714"/>
      <c r="P5" s="714"/>
      <c r="Q5" s="714"/>
      <c r="R5" s="714"/>
      <c r="S5" s="714"/>
      <c r="T5" s="714"/>
      <c r="U5" s="714"/>
      <c r="V5" s="714"/>
      <c r="W5" s="714"/>
      <c r="X5" s="714"/>
      <c r="Y5" s="714"/>
      <c r="Z5" s="715"/>
    </row>
    <row r="6" spans="1:101" ht="33" customHeight="1">
      <c r="A6" s="521"/>
      <c r="B6" s="215"/>
      <c r="C6" s="513" t="s">
        <v>135</v>
      </c>
      <c r="D6" s="514" t="s">
        <v>136</v>
      </c>
      <c r="E6" s="514" t="s">
        <v>137</v>
      </c>
      <c r="F6" s="514" t="s">
        <v>138</v>
      </c>
      <c r="G6" s="514" t="s">
        <v>139</v>
      </c>
      <c r="H6" s="514" t="s">
        <v>140</v>
      </c>
      <c r="I6" s="514" t="s">
        <v>141</v>
      </c>
      <c r="J6" s="515" t="s">
        <v>142</v>
      </c>
      <c r="K6" s="514" t="s">
        <v>143</v>
      </c>
      <c r="L6" s="515" t="s">
        <v>144</v>
      </c>
      <c r="M6" s="514" t="s">
        <v>145</v>
      </c>
      <c r="N6" s="515" t="s">
        <v>146</v>
      </c>
      <c r="O6" s="514" t="s">
        <v>147</v>
      </c>
      <c r="P6" s="515" t="s">
        <v>148</v>
      </c>
      <c r="Q6" s="514" t="s">
        <v>149</v>
      </c>
      <c r="R6" s="515" t="s">
        <v>150</v>
      </c>
      <c r="S6" s="514" t="s">
        <v>151</v>
      </c>
      <c r="T6" s="515" t="s">
        <v>152</v>
      </c>
      <c r="U6" s="514" t="s">
        <v>153</v>
      </c>
      <c r="V6" s="515" t="s">
        <v>154</v>
      </c>
      <c r="W6" s="514" t="s">
        <v>155</v>
      </c>
      <c r="X6" s="515" t="s">
        <v>156</v>
      </c>
      <c r="Y6" s="515" t="s">
        <v>120</v>
      </c>
      <c r="Z6" s="516" t="s">
        <v>22</v>
      </c>
    </row>
    <row r="7" spans="1:101">
      <c r="A7" s="521"/>
      <c r="B7" s="215"/>
      <c r="C7" s="513" t="s">
        <v>60</v>
      </c>
      <c r="D7" s="514" t="s">
        <v>60</v>
      </c>
      <c r="E7" s="514" t="s">
        <v>60</v>
      </c>
      <c r="F7" s="514" t="s">
        <v>60</v>
      </c>
      <c r="G7" s="514" t="s">
        <v>60</v>
      </c>
      <c r="H7" s="514" t="s">
        <v>60</v>
      </c>
      <c r="I7" s="514" t="s">
        <v>60</v>
      </c>
      <c r="J7" s="515" t="s">
        <v>60</v>
      </c>
      <c r="K7" s="514" t="s">
        <v>60</v>
      </c>
      <c r="L7" s="514" t="s">
        <v>60</v>
      </c>
      <c r="M7" s="514" t="s">
        <v>60</v>
      </c>
      <c r="N7" s="514" t="s">
        <v>60</v>
      </c>
      <c r="O7" s="514" t="s">
        <v>60</v>
      </c>
      <c r="P7" s="514" t="s">
        <v>60</v>
      </c>
      <c r="Q7" s="514" t="s">
        <v>60</v>
      </c>
      <c r="R7" s="514" t="s">
        <v>60</v>
      </c>
      <c r="S7" s="514" t="s">
        <v>60</v>
      </c>
      <c r="T7" s="515" t="s">
        <v>60</v>
      </c>
      <c r="U7" s="514" t="s">
        <v>60</v>
      </c>
      <c r="V7" s="515" t="s">
        <v>60</v>
      </c>
      <c r="W7" s="515" t="s">
        <v>60</v>
      </c>
      <c r="X7" s="514" t="s">
        <v>60</v>
      </c>
      <c r="Y7" s="515" t="s">
        <v>60</v>
      </c>
      <c r="Z7" s="516" t="s">
        <v>60</v>
      </c>
    </row>
    <row r="8" spans="1:101" ht="12.75">
      <c r="A8" s="400" t="s">
        <v>23</v>
      </c>
      <c r="B8" s="198" t="s">
        <v>1</v>
      </c>
      <c r="C8" s="527">
        <v>31</v>
      </c>
      <c r="D8" s="517">
        <v>26</v>
      </c>
      <c r="E8" s="517">
        <v>26</v>
      </c>
      <c r="F8" s="517">
        <v>25</v>
      </c>
      <c r="G8" s="517">
        <v>7</v>
      </c>
      <c r="H8" s="517">
        <v>3</v>
      </c>
      <c r="I8" s="517">
        <v>24</v>
      </c>
      <c r="J8" s="518">
        <v>21</v>
      </c>
      <c r="K8" s="517">
        <v>26</v>
      </c>
      <c r="L8" s="518">
        <v>4</v>
      </c>
      <c r="M8" s="517">
        <v>25</v>
      </c>
      <c r="N8" s="518">
        <v>11</v>
      </c>
      <c r="O8" s="517">
        <v>31</v>
      </c>
      <c r="P8" s="518">
        <v>26</v>
      </c>
      <c r="Q8" s="517">
        <v>31</v>
      </c>
      <c r="R8" s="518">
        <v>25</v>
      </c>
      <c r="S8" s="517">
        <v>20</v>
      </c>
      <c r="T8" s="518">
        <v>9</v>
      </c>
      <c r="U8" s="517">
        <v>1</v>
      </c>
      <c r="V8" s="518">
        <v>23</v>
      </c>
      <c r="W8" s="517">
        <v>31</v>
      </c>
      <c r="X8" s="518">
        <v>30</v>
      </c>
      <c r="Y8" s="518">
        <v>14</v>
      </c>
      <c r="Z8" s="522">
        <v>34</v>
      </c>
    </row>
    <row r="9" spans="1:101" ht="12.75">
      <c r="A9" s="400"/>
      <c r="B9" s="198" t="s">
        <v>2</v>
      </c>
      <c r="C9" s="528">
        <v>33</v>
      </c>
      <c r="D9" s="216">
        <v>22</v>
      </c>
      <c r="E9" s="216">
        <v>31</v>
      </c>
      <c r="F9" s="216">
        <v>29</v>
      </c>
      <c r="G9" s="216">
        <v>26</v>
      </c>
      <c r="H9" s="216">
        <v>7</v>
      </c>
      <c r="I9" s="216">
        <v>27</v>
      </c>
      <c r="J9" s="217">
        <v>29</v>
      </c>
      <c r="K9" s="216">
        <v>21</v>
      </c>
      <c r="L9" s="217">
        <v>2</v>
      </c>
      <c r="M9" s="216">
        <v>27</v>
      </c>
      <c r="N9" s="217">
        <v>7</v>
      </c>
      <c r="O9" s="216">
        <v>16</v>
      </c>
      <c r="P9" s="217">
        <v>19</v>
      </c>
      <c r="Q9" s="216">
        <v>17</v>
      </c>
      <c r="R9" s="217">
        <v>25</v>
      </c>
      <c r="S9" s="216">
        <v>31</v>
      </c>
      <c r="T9" s="217">
        <v>31</v>
      </c>
      <c r="U9" s="216">
        <v>22</v>
      </c>
      <c r="V9" s="217">
        <v>13</v>
      </c>
      <c r="W9" s="216">
        <v>31</v>
      </c>
      <c r="X9" s="217">
        <v>35</v>
      </c>
      <c r="Y9" s="217">
        <v>8</v>
      </c>
      <c r="Z9" s="523">
        <v>35</v>
      </c>
      <c r="AE9" s="95"/>
      <c r="AF9" s="95"/>
      <c r="AH9" s="95"/>
      <c r="AI9" s="95"/>
      <c r="AK9" s="95"/>
      <c r="AL9" s="95"/>
      <c r="AN9" s="95"/>
      <c r="AO9" s="95"/>
      <c r="AQ9" s="95"/>
      <c r="AR9" s="95"/>
      <c r="AT9" s="95"/>
      <c r="AU9" s="95"/>
      <c r="AW9" s="95"/>
      <c r="AX9" s="95"/>
      <c r="AZ9" s="95"/>
      <c r="BA9" s="95"/>
      <c r="BC9" s="95"/>
      <c r="BD9" s="95"/>
      <c r="BF9" s="95"/>
      <c r="BG9" s="95"/>
      <c r="BI9" s="95"/>
      <c r="BJ9" s="95"/>
      <c r="BL9" s="95"/>
      <c r="BM9" s="95"/>
      <c r="BO9" s="95"/>
      <c r="BP9" s="95"/>
      <c r="BR9" s="95"/>
      <c r="BS9" s="95"/>
      <c r="BU9" s="95"/>
      <c r="BV9" s="95"/>
      <c r="BX9" s="95"/>
      <c r="BY9" s="95"/>
      <c r="CA9" s="95"/>
      <c r="CB9" s="95"/>
      <c r="CD9" s="95"/>
      <c r="CE9" s="95"/>
      <c r="CG9" s="95"/>
      <c r="CH9" s="95"/>
      <c r="CJ9" s="95"/>
      <c r="CK9" s="95"/>
      <c r="CM9" s="95"/>
      <c r="CN9" s="95"/>
      <c r="CP9" s="95"/>
      <c r="CQ9" s="95"/>
      <c r="CS9" s="95"/>
      <c r="CT9" s="95"/>
      <c r="CV9" s="95"/>
      <c r="CW9" s="95"/>
    </row>
    <row r="10" spans="1:101" ht="12.75">
      <c r="A10" s="400"/>
      <c r="B10" s="198" t="s">
        <v>45</v>
      </c>
      <c r="C10" s="528">
        <v>5</v>
      </c>
      <c r="D10" s="216">
        <v>0</v>
      </c>
      <c r="E10" s="216">
        <v>4</v>
      </c>
      <c r="F10" s="216">
        <v>4</v>
      </c>
      <c r="G10" s="216">
        <v>4</v>
      </c>
      <c r="H10" s="216">
        <v>3</v>
      </c>
      <c r="I10" s="216">
        <v>5</v>
      </c>
      <c r="J10" s="217">
        <v>2</v>
      </c>
      <c r="K10" s="216">
        <v>2</v>
      </c>
      <c r="L10" s="217">
        <v>0</v>
      </c>
      <c r="M10" s="216">
        <v>4</v>
      </c>
      <c r="N10" s="217">
        <v>3</v>
      </c>
      <c r="O10" s="216">
        <v>5</v>
      </c>
      <c r="P10" s="217">
        <v>5</v>
      </c>
      <c r="Q10" s="216">
        <v>5</v>
      </c>
      <c r="R10" s="217">
        <v>1</v>
      </c>
      <c r="S10" s="216">
        <v>5</v>
      </c>
      <c r="T10" s="217">
        <v>4</v>
      </c>
      <c r="U10" s="216">
        <v>3</v>
      </c>
      <c r="V10" s="217">
        <v>5</v>
      </c>
      <c r="W10" s="216">
        <v>3</v>
      </c>
      <c r="X10" s="217">
        <v>5</v>
      </c>
      <c r="Y10" s="217">
        <v>4</v>
      </c>
      <c r="Z10" s="523">
        <v>5</v>
      </c>
      <c r="AE10" s="95"/>
      <c r="AF10" s="95"/>
      <c r="AH10" s="95"/>
      <c r="AI10" s="95"/>
      <c r="AK10" s="95"/>
      <c r="AL10" s="95"/>
      <c r="AN10" s="95"/>
      <c r="AO10" s="95"/>
      <c r="AQ10" s="95"/>
      <c r="AR10" s="95"/>
      <c r="AT10" s="95"/>
      <c r="AU10" s="95"/>
      <c r="AW10" s="95"/>
      <c r="AX10" s="95"/>
      <c r="AZ10" s="95"/>
      <c r="BA10" s="95"/>
      <c r="BC10" s="95"/>
      <c r="BD10" s="95"/>
      <c r="BF10" s="95"/>
      <c r="BG10" s="95"/>
      <c r="BI10" s="95"/>
      <c r="BJ10" s="95"/>
      <c r="BL10" s="95"/>
      <c r="BM10" s="95"/>
      <c r="BO10" s="95"/>
      <c r="BP10" s="95"/>
      <c r="BR10" s="95"/>
      <c r="BS10" s="95"/>
      <c r="BU10" s="95"/>
      <c r="BV10" s="95"/>
      <c r="BX10" s="95"/>
      <c r="BY10" s="95"/>
      <c r="CA10" s="95"/>
      <c r="CB10" s="95"/>
      <c r="CD10" s="95"/>
      <c r="CE10" s="95"/>
      <c r="CG10" s="95"/>
      <c r="CH10" s="95"/>
      <c r="CJ10" s="95"/>
      <c r="CK10" s="95"/>
      <c r="CM10" s="95"/>
      <c r="CN10" s="95"/>
      <c r="CP10" s="95"/>
      <c r="CQ10" s="95"/>
      <c r="CS10" s="95"/>
      <c r="CT10" s="95"/>
      <c r="CV10" s="95"/>
      <c r="CW10" s="95"/>
    </row>
    <row r="11" spans="1:101" ht="12.75">
      <c r="A11" s="400"/>
      <c r="B11" s="198" t="s">
        <v>46</v>
      </c>
      <c r="C11" s="528">
        <v>26</v>
      </c>
      <c r="D11" s="216">
        <v>19</v>
      </c>
      <c r="E11" s="216">
        <v>18</v>
      </c>
      <c r="F11" s="216">
        <v>47</v>
      </c>
      <c r="G11" s="216">
        <v>22</v>
      </c>
      <c r="H11" s="216">
        <v>6</v>
      </c>
      <c r="I11" s="216">
        <v>38</v>
      </c>
      <c r="J11" s="217">
        <v>3</v>
      </c>
      <c r="K11" s="216">
        <v>5</v>
      </c>
      <c r="L11" s="217">
        <v>0</v>
      </c>
      <c r="M11" s="216">
        <v>43</v>
      </c>
      <c r="N11" s="217">
        <v>23</v>
      </c>
      <c r="O11" s="216">
        <v>43</v>
      </c>
      <c r="P11" s="217">
        <v>7</v>
      </c>
      <c r="Q11" s="216">
        <v>32</v>
      </c>
      <c r="R11" s="217">
        <v>8</v>
      </c>
      <c r="S11" s="216">
        <v>40</v>
      </c>
      <c r="T11" s="217">
        <v>24</v>
      </c>
      <c r="U11" s="216">
        <v>5</v>
      </c>
      <c r="V11" s="217">
        <v>5</v>
      </c>
      <c r="W11" s="216">
        <v>15</v>
      </c>
      <c r="X11" s="217">
        <v>46</v>
      </c>
      <c r="Y11" s="217">
        <v>19</v>
      </c>
      <c r="Z11" s="523">
        <v>52</v>
      </c>
      <c r="AE11" s="95"/>
      <c r="AF11" s="95"/>
      <c r="AH11" s="95"/>
      <c r="AI11" s="95"/>
      <c r="AK11" s="95"/>
      <c r="AL11" s="95"/>
      <c r="AN11" s="95"/>
      <c r="AO11" s="95"/>
      <c r="AQ11" s="95"/>
      <c r="AR11" s="95"/>
      <c r="AT11" s="95"/>
      <c r="AU11" s="95"/>
      <c r="AW11" s="95"/>
      <c r="AX11" s="95"/>
      <c r="AZ11" s="95"/>
      <c r="BA11" s="95"/>
      <c r="BC11" s="95"/>
      <c r="BD11" s="95"/>
      <c r="BF11" s="95"/>
      <c r="BG11" s="95"/>
      <c r="BI11" s="95"/>
      <c r="BJ11" s="95"/>
      <c r="BL11" s="95"/>
      <c r="BM11" s="95"/>
      <c r="BO11" s="95"/>
      <c r="BP11" s="95"/>
      <c r="BR11" s="95"/>
      <c r="BS11" s="95"/>
      <c r="BU11" s="95"/>
      <c r="BV11" s="95"/>
      <c r="BX11" s="95"/>
      <c r="BY11" s="95"/>
      <c r="CA11" s="95"/>
      <c r="CB11" s="95"/>
      <c r="CD11" s="95"/>
      <c r="CE11" s="95"/>
      <c r="CG11" s="95"/>
      <c r="CH11" s="95"/>
      <c r="CJ11" s="95"/>
      <c r="CK11" s="95"/>
      <c r="CM11" s="95"/>
      <c r="CN11" s="95"/>
      <c r="CP11" s="95"/>
      <c r="CQ11" s="95"/>
      <c r="CS11" s="95"/>
      <c r="CT11" s="95"/>
      <c r="CV11" s="95"/>
      <c r="CW11" s="95"/>
    </row>
    <row r="12" spans="1:101" ht="12.75">
      <c r="A12" s="400"/>
      <c r="B12" s="198" t="s">
        <v>12</v>
      </c>
      <c r="C12" s="528">
        <v>29</v>
      </c>
      <c r="D12" s="216">
        <v>19</v>
      </c>
      <c r="E12" s="216">
        <v>18</v>
      </c>
      <c r="F12" s="216">
        <v>20</v>
      </c>
      <c r="G12" s="216">
        <v>21</v>
      </c>
      <c r="H12" s="216">
        <v>14</v>
      </c>
      <c r="I12" s="216">
        <v>16</v>
      </c>
      <c r="J12" s="217">
        <v>6</v>
      </c>
      <c r="K12" s="216">
        <v>12</v>
      </c>
      <c r="L12" s="217">
        <v>3</v>
      </c>
      <c r="M12" s="216">
        <v>25</v>
      </c>
      <c r="N12" s="217">
        <v>9</v>
      </c>
      <c r="O12" s="216">
        <v>34</v>
      </c>
      <c r="P12" s="217">
        <v>34</v>
      </c>
      <c r="Q12" s="216">
        <v>31</v>
      </c>
      <c r="R12" s="217">
        <v>8</v>
      </c>
      <c r="S12" s="216">
        <v>34</v>
      </c>
      <c r="T12" s="217">
        <v>20</v>
      </c>
      <c r="U12" s="216">
        <v>15</v>
      </c>
      <c r="V12" s="217">
        <v>28</v>
      </c>
      <c r="W12" s="216">
        <v>17</v>
      </c>
      <c r="X12" s="217">
        <v>35</v>
      </c>
      <c r="Y12" s="217">
        <v>18</v>
      </c>
      <c r="Z12" s="523">
        <v>36</v>
      </c>
      <c r="AE12" s="95"/>
      <c r="AF12" s="95"/>
      <c r="AH12" s="95"/>
      <c r="AI12" s="95"/>
      <c r="AK12" s="95"/>
      <c r="AL12" s="95"/>
      <c r="AN12" s="95"/>
      <c r="AO12" s="95"/>
      <c r="AQ12" s="95"/>
      <c r="AR12" s="95"/>
      <c r="AT12" s="95"/>
      <c r="AU12" s="95"/>
      <c r="AW12" s="95"/>
      <c r="AX12" s="95"/>
      <c r="AZ12" s="95"/>
      <c r="BA12" s="95"/>
      <c r="BC12" s="95"/>
      <c r="BD12" s="95"/>
      <c r="BF12" s="95"/>
      <c r="BG12" s="95"/>
      <c r="BI12" s="95"/>
      <c r="BJ12" s="95"/>
      <c r="BL12" s="95"/>
      <c r="BM12" s="95"/>
      <c r="BO12" s="95"/>
      <c r="BP12" s="95"/>
      <c r="BR12" s="95"/>
      <c r="BS12" s="95"/>
      <c r="BU12" s="95"/>
      <c r="BV12" s="95"/>
      <c r="BX12" s="95"/>
      <c r="BY12" s="95"/>
      <c r="CA12" s="95"/>
      <c r="CB12" s="95"/>
      <c r="CD12" s="95"/>
      <c r="CE12" s="95"/>
      <c r="CG12" s="95"/>
      <c r="CH12" s="95"/>
      <c r="CJ12" s="95"/>
      <c r="CK12" s="95"/>
      <c r="CM12" s="95"/>
      <c r="CN12" s="95"/>
      <c r="CP12" s="95"/>
      <c r="CQ12" s="95"/>
      <c r="CS12" s="95"/>
      <c r="CT12" s="95"/>
      <c r="CV12" s="95"/>
      <c r="CW12" s="95"/>
    </row>
    <row r="13" spans="1:101" ht="12.75">
      <c r="A13" s="400"/>
      <c r="B13" s="198" t="s">
        <v>4</v>
      </c>
      <c r="C13" s="528">
        <v>36</v>
      </c>
      <c r="D13" s="216">
        <v>25</v>
      </c>
      <c r="E13" s="216">
        <v>26</v>
      </c>
      <c r="F13" s="216">
        <v>10</v>
      </c>
      <c r="G13" s="216">
        <v>15</v>
      </c>
      <c r="H13" s="216">
        <v>3</v>
      </c>
      <c r="I13" s="216">
        <v>17</v>
      </c>
      <c r="J13" s="217">
        <v>17</v>
      </c>
      <c r="K13" s="216">
        <v>15</v>
      </c>
      <c r="L13" s="217">
        <v>1</v>
      </c>
      <c r="M13" s="216">
        <v>27</v>
      </c>
      <c r="N13" s="217">
        <v>12</v>
      </c>
      <c r="O13" s="216">
        <v>31</v>
      </c>
      <c r="P13" s="217">
        <v>32</v>
      </c>
      <c r="Q13" s="216">
        <v>36</v>
      </c>
      <c r="R13" s="217">
        <v>33</v>
      </c>
      <c r="S13" s="216">
        <v>33</v>
      </c>
      <c r="T13" s="217">
        <v>20</v>
      </c>
      <c r="U13" s="216">
        <v>18</v>
      </c>
      <c r="V13" s="217">
        <v>26</v>
      </c>
      <c r="W13" s="216">
        <v>34</v>
      </c>
      <c r="X13" s="217">
        <v>41</v>
      </c>
      <c r="Y13" s="217">
        <v>22</v>
      </c>
      <c r="Z13" s="523">
        <v>42</v>
      </c>
      <c r="AE13" s="95"/>
      <c r="AF13" s="95"/>
      <c r="AH13" s="95"/>
      <c r="AI13" s="95"/>
      <c r="AK13" s="95"/>
      <c r="AL13" s="95"/>
      <c r="AN13" s="95"/>
      <c r="AO13" s="95"/>
      <c r="AQ13" s="95"/>
      <c r="AR13" s="95"/>
      <c r="AT13" s="95"/>
      <c r="AU13" s="95"/>
      <c r="AW13" s="95"/>
      <c r="AX13" s="95"/>
      <c r="AZ13" s="95"/>
      <c r="BA13" s="95"/>
      <c r="BC13" s="95"/>
      <c r="BD13" s="95"/>
      <c r="BF13" s="95"/>
      <c r="BG13" s="95"/>
      <c r="BI13" s="95"/>
      <c r="BJ13" s="95"/>
      <c r="BL13" s="95"/>
      <c r="BM13" s="95"/>
      <c r="BO13" s="95"/>
      <c r="BP13" s="95"/>
      <c r="BR13" s="95"/>
      <c r="BS13" s="95"/>
      <c r="BU13" s="95"/>
      <c r="BV13" s="95"/>
      <c r="BX13" s="95"/>
      <c r="BY13" s="95"/>
      <c r="CA13" s="95"/>
      <c r="CB13" s="95"/>
      <c r="CD13" s="95"/>
      <c r="CE13" s="95"/>
      <c r="CG13" s="95"/>
      <c r="CH13" s="95"/>
      <c r="CJ13" s="95"/>
      <c r="CK13" s="95"/>
      <c r="CM13" s="95"/>
      <c r="CN13" s="95"/>
      <c r="CP13" s="95"/>
      <c r="CQ13" s="95"/>
      <c r="CS13" s="95"/>
      <c r="CT13" s="95"/>
      <c r="CV13" s="95"/>
      <c r="CW13" s="95"/>
    </row>
    <row r="14" spans="1:101" ht="12.75">
      <c r="A14" s="400"/>
      <c r="B14" s="198" t="s">
        <v>6</v>
      </c>
      <c r="C14" s="528">
        <v>5</v>
      </c>
      <c r="D14" s="216">
        <v>5</v>
      </c>
      <c r="E14" s="216">
        <v>4</v>
      </c>
      <c r="F14" s="216">
        <v>5</v>
      </c>
      <c r="G14" s="216">
        <v>1</v>
      </c>
      <c r="H14" s="216">
        <v>2</v>
      </c>
      <c r="I14" s="216">
        <v>5</v>
      </c>
      <c r="J14" s="217">
        <v>1</v>
      </c>
      <c r="K14" s="216">
        <v>1</v>
      </c>
      <c r="L14" s="217">
        <v>1</v>
      </c>
      <c r="M14" s="216">
        <v>4</v>
      </c>
      <c r="N14" s="217">
        <v>1</v>
      </c>
      <c r="O14" s="216">
        <v>4</v>
      </c>
      <c r="P14" s="217">
        <v>1</v>
      </c>
      <c r="Q14" s="216">
        <v>2</v>
      </c>
      <c r="R14" s="217">
        <v>4</v>
      </c>
      <c r="S14" s="216">
        <v>2</v>
      </c>
      <c r="T14" s="217">
        <v>0</v>
      </c>
      <c r="U14" s="216">
        <v>0</v>
      </c>
      <c r="V14" s="217">
        <v>1</v>
      </c>
      <c r="W14" s="216">
        <v>6</v>
      </c>
      <c r="X14" s="217">
        <v>6</v>
      </c>
      <c r="Y14" s="217">
        <v>3</v>
      </c>
      <c r="Z14" s="523">
        <v>6</v>
      </c>
      <c r="AE14" s="95"/>
      <c r="AF14" s="95"/>
      <c r="AH14" s="95"/>
      <c r="AI14" s="95"/>
      <c r="AK14" s="95"/>
      <c r="AL14" s="95"/>
      <c r="AN14" s="95"/>
      <c r="AO14" s="95"/>
      <c r="AQ14" s="95"/>
      <c r="AR14" s="95"/>
      <c r="AT14" s="95"/>
      <c r="AU14" s="95"/>
      <c r="AW14" s="95"/>
      <c r="AX14" s="95"/>
      <c r="AZ14" s="95"/>
      <c r="BA14" s="95"/>
      <c r="BC14" s="95"/>
      <c r="BD14" s="95"/>
      <c r="BF14" s="95"/>
      <c r="BG14" s="95"/>
      <c r="BI14" s="95"/>
      <c r="BJ14" s="95"/>
      <c r="BL14" s="95"/>
      <c r="BM14" s="95"/>
      <c r="BO14" s="95"/>
      <c r="BP14" s="95"/>
      <c r="BR14" s="95"/>
      <c r="BS14" s="95"/>
      <c r="BU14" s="95"/>
      <c r="BV14" s="95"/>
      <c r="BX14" s="95"/>
      <c r="BY14" s="95"/>
      <c r="CA14" s="95"/>
      <c r="CB14" s="95"/>
      <c r="CD14" s="95"/>
      <c r="CE14" s="95"/>
      <c r="CG14" s="95"/>
      <c r="CH14" s="95"/>
      <c r="CJ14" s="95"/>
      <c r="CK14" s="95"/>
      <c r="CM14" s="95"/>
      <c r="CN14" s="95"/>
      <c r="CP14" s="95"/>
      <c r="CQ14" s="95"/>
      <c r="CS14" s="95"/>
      <c r="CT14" s="95"/>
      <c r="CV14" s="95"/>
      <c r="CW14" s="95"/>
    </row>
    <row r="15" spans="1:101" ht="12.75">
      <c r="A15" s="400"/>
      <c r="B15" s="198" t="s">
        <v>8</v>
      </c>
      <c r="C15" s="528">
        <v>17</v>
      </c>
      <c r="D15" s="216">
        <v>8</v>
      </c>
      <c r="E15" s="216">
        <v>8</v>
      </c>
      <c r="F15" s="216">
        <v>1</v>
      </c>
      <c r="G15" s="216">
        <v>5</v>
      </c>
      <c r="H15" s="216">
        <v>4</v>
      </c>
      <c r="I15" s="216">
        <v>16</v>
      </c>
      <c r="J15" s="217">
        <v>0</v>
      </c>
      <c r="K15" s="216">
        <v>7</v>
      </c>
      <c r="L15" s="217">
        <v>0</v>
      </c>
      <c r="M15" s="216">
        <v>12</v>
      </c>
      <c r="N15" s="217">
        <v>0</v>
      </c>
      <c r="O15" s="216">
        <v>16</v>
      </c>
      <c r="P15" s="217">
        <v>3</v>
      </c>
      <c r="Q15" s="216">
        <v>8</v>
      </c>
      <c r="R15" s="217">
        <v>3</v>
      </c>
      <c r="S15" s="216">
        <v>18</v>
      </c>
      <c r="T15" s="217">
        <v>12</v>
      </c>
      <c r="U15" s="216">
        <v>8</v>
      </c>
      <c r="V15" s="217">
        <v>12</v>
      </c>
      <c r="W15" s="216">
        <v>6</v>
      </c>
      <c r="X15" s="217">
        <v>18</v>
      </c>
      <c r="Y15" s="217">
        <v>16</v>
      </c>
      <c r="Z15" s="523">
        <v>18</v>
      </c>
      <c r="AE15" s="95"/>
      <c r="AF15" s="95"/>
      <c r="AH15" s="95"/>
      <c r="AI15" s="95"/>
      <c r="AK15" s="95"/>
      <c r="AL15" s="95"/>
      <c r="AN15" s="95"/>
      <c r="AO15" s="95"/>
      <c r="AQ15" s="95"/>
      <c r="AR15" s="95"/>
      <c r="AT15" s="95"/>
      <c r="AU15" s="95"/>
      <c r="AW15" s="95"/>
      <c r="AX15" s="95"/>
      <c r="AZ15" s="95"/>
      <c r="BA15" s="95"/>
      <c r="BC15" s="95"/>
      <c r="BD15" s="95"/>
      <c r="BF15" s="95"/>
      <c r="BG15" s="95"/>
      <c r="BI15" s="95"/>
      <c r="BJ15" s="95"/>
      <c r="BL15" s="95"/>
      <c r="BM15" s="95"/>
      <c r="BO15" s="95"/>
      <c r="BP15" s="95"/>
      <c r="BR15" s="95"/>
      <c r="BS15" s="95"/>
      <c r="BU15" s="95"/>
      <c r="BV15" s="95"/>
      <c r="BX15" s="95"/>
      <c r="BY15" s="95"/>
      <c r="CA15" s="95"/>
      <c r="CB15" s="95"/>
      <c r="CD15" s="95"/>
      <c r="CE15" s="95"/>
      <c r="CG15" s="95"/>
      <c r="CH15" s="95"/>
      <c r="CJ15" s="95"/>
      <c r="CK15" s="95"/>
      <c r="CM15" s="95"/>
      <c r="CN15" s="95"/>
      <c r="CP15" s="95"/>
      <c r="CQ15" s="95"/>
      <c r="CS15" s="95"/>
      <c r="CT15" s="95"/>
      <c r="CV15" s="95"/>
      <c r="CW15" s="95"/>
    </row>
    <row r="16" spans="1:101" ht="12.75">
      <c r="A16" s="400"/>
      <c r="B16" s="198" t="s">
        <v>9</v>
      </c>
      <c r="C16" s="528">
        <v>39</v>
      </c>
      <c r="D16" s="216">
        <v>28</v>
      </c>
      <c r="E16" s="216">
        <v>36</v>
      </c>
      <c r="F16" s="216">
        <v>24</v>
      </c>
      <c r="G16" s="216">
        <v>4</v>
      </c>
      <c r="H16" s="216">
        <v>3</v>
      </c>
      <c r="I16" s="216">
        <v>23</v>
      </c>
      <c r="J16" s="217">
        <v>33</v>
      </c>
      <c r="K16" s="216">
        <v>8</v>
      </c>
      <c r="L16" s="217">
        <v>2</v>
      </c>
      <c r="M16" s="216">
        <v>19</v>
      </c>
      <c r="N16" s="217">
        <v>13</v>
      </c>
      <c r="O16" s="216">
        <v>33</v>
      </c>
      <c r="P16" s="217">
        <v>6</v>
      </c>
      <c r="Q16" s="216">
        <v>36</v>
      </c>
      <c r="R16" s="217">
        <v>19</v>
      </c>
      <c r="S16" s="216">
        <v>2</v>
      </c>
      <c r="T16" s="217">
        <v>5</v>
      </c>
      <c r="U16" s="216">
        <v>1</v>
      </c>
      <c r="V16" s="217">
        <v>15</v>
      </c>
      <c r="W16" s="216">
        <v>32</v>
      </c>
      <c r="X16" s="217">
        <v>42</v>
      </c>
      <c r="Y16" s="217">
        <v>10</v>
      </c>
      <c r="Z16" s="523">
        <v>43</v>
      </c>
      <c r="AE16" s="95"/>
      <c r="AF16" s="95"/>
      <c r="AH16" s="95"/>
      <c r="AI16" s="95"/>
      <c r="AK16" s="95"/>
      <c r="AL16" s="95"/>
      <c r="AN16" s="95"/>
      <c r="AO16" s="95"/>
      <c r="AQ16" s="95"/>
      <c r="AR16" s="95"/>
      <c r="AT16" s="95"/>
      <c r="AU16" s="95"/>
      <c r="AW16" s="95"/>
      <c r="AX16" s="95"/>
      <c r="AZ16" s="95"/>
      <c r="BA16" s="95"/>
      <c r="BC16" s="95"/>
      <c r="BD16" s="95"/>
      <c r="BF16" s="95"/>
      <c r="BG16" s="95"/>
      <c r="BI16" s="95"/>
      <c r="BJ16" s="95"/>
      <c r="BL16" s="95"/>
      <c r="BM16" s="95"/>
      <c r="BO16" s="95"/>
      <c r="BP16" s="95"/>
      <c r="BR16" s="95"/>
      <c r="BS16" s="95"/>
      <c r="BU16" s="95"/>
      <c r="BV16" s="95"/>
      <c r="BX16" s="95"/>
      <c r="BY16" s="95"/>
      <c r="CA16" s="95"/>
      <c r="CB16" s="95"/>
      <c r="CD16" s="95"/>
      <c r="CE16" s="95"/>
      <c r="CG16" s="95"/>
      <c r="CH16" s="95"/>
      <c r="CJ16" s="95"/>
      <c r="CK16" s="95"/>
      <c r="CM16" s="95"/>
      <c r="CN16" s="95"/>
      <c r="CP16" s="95"/>
      <c r="CQ16" s="95"/>
      <c r="CS16" s="95"/>
      <c r="CT16" s="95"/>
      <c r="CV16" s="95"/>
      <c r="CW16" s="95"/>
    </row>
    <row r="17" spans="1:101" ht="12.75">
      <c r="A17" s="400"/>
      <c r="B17" s="198" t="s">
        <v>10</v>
      </c>
      <c r="C17" s="528">
        <v>24</v>
      </c>
      <c r="D17" s="216">
        <v>10</v>
      </c>
      <c r="E17" s="216">
        <v>22</v>
      </c>
      <c r="F17" s="216">
        <v>16</v>
      </c>
      <c r="G17" s="216">
        <v>19</v>
      </c>
      <c r="H17" s="216">
        <v>10</v>
      </c>
      <c r="I17" s="216">
        <v>16</v>
      </c>
      <c r="J17" s="217">
        <v>23</v>
      </c>
      <c r="K17" s="216">
        <v>20</v>
      </c>
      <c r="L17" s="217">
        <v>2</v>
      </c>
      <c r="M17" s="216">
        <v>16</v>
      </c>
      <c r="N17" s="217">
        <v>7</v>
      </c>
      <c r="O17" s="216">
        <v>13</v>
      </c>
      <c r="P17" s="217">
        <v>8</v>
      </c>
      <c r="Q17" s="216">
        <v>15</v>
      </c>
      <c r="R17" s="217">
        <v>19</v>
      </c>
      <c r="S17" s="216">
        <v>21</v>
      </c>
      <c r="T17" s="217">
        <v>25</v>
      </c>
      <c r="U17" s="216">
        <v>23</v>
      </c>
      <c r="V17" s="217">
        <v>13</v>
      </c>
      <c r="W17" s="216">
        <v>18</v>
      </c>
      <c r="X17" s="217">
        <v>26</v>
      </c>
      <c r="Y17" s="217">
        <v>10</v>
      </c>
      <c r="Z17" s="523">
        <v>26</v>
      </c>
      <c r="AE17" s="95"/>
      <c r="AF17" s="95"/>
      <c r="AH17" s="95"/>
      <c r="AI17" s="95"/>
      <c r="AK17" s="95"/>
      <c r="AL17" s="95"/>
      <c r="AN17" s="95"/>
      <c r="AO17" s="95"/>
      <c r="AQ17" s="95"/>
      <c r="AR17" s="95"/>
      <c r="AT17" s="95"/>
      <c r="AU17" s="95"/>
      <c r="AW17" s="95"/>
      <c r="AX17" s="95"/>
      <c r="AZ17" s="95"/>
      <c r="BA17" s="95"/>
      <c r="BC17" s="95"/>
      <c r="BD17" s="95"/>
      <c r="BF17" s="95"/>
      <c r="BG17" s="95"/>
      <c r="BI17" s="95"/>
      <c r="BJ17" s="95"/>
      <c r="BL17" s="95"/>
      <c r="BM17" s="95"/>
      <c r="BO17" s="95"/>
      <c r="BP17" s="95"/>
      <c r="BR17" s="95"/>
      <c r="BS17" s="95"/>
      <c r="BU17" s="95"/>
      <c r="BV17" s="95"/>
      <c r="BX17" s="95"/>
      <c r="BY17" s="95"/>
      <c r="CA17" s="95"/>
      <c r="CB17" s="95"/>
      <c r="CD17" s="95"/>
      <c r="CE17" s="95"/>
      <c r="CG17" s="95"/>
      <c r="CH17" s="95"/>
      <c r="CJ17" s="95"/>
      <c r="CK17" s="95"/>
      <c r="CM17" s="95"/>
      <c r="CN17" s="95"/>
      <c r="CP17" s="95"/>
      <c r="CQ17" s="95"/>
      <c r="CS17" s="95"/>
      <c r="CT17" s="95"/>
      <c r="CV17" s="95"/>
      <c r="CW17" s="95"/>
    </row>
    <row r="18" spans="1:101" ht="12.75">
      <c r="A18" s="400"/>
      <c r="B18" s="198" t="s">
        <v>47</v>
      </c>
      <c r="C18" s="528">
        <v>12</v>
      </c>
      <c r="D18" s="216">
        <v>7</v>
      </c>
      <c r="E18" s="216">
        <v>4</v>
      </c>
      <c r="F18" s="216">
        <v>5</v>
      </c>
      <c r="G18" s="216">
        <v>12</v>
      </c>
      <c r="H18" s="216">
        <v>8</v>
      </c>
      <c r="I18" s="216">
        <v>11</v>
      </c>
      <c r="J18" s="217">
        <v>1</v>
      </c>
      <c r="K18" s="216">
        <v>4</v>
      </c>
      <c r="L18" s="217">
        <v>1</v>
      </c>
      <c r="M18" s="216">
        <v>7</v>
      </c>
      <c r="N18" s="217">
        <v>1</v>
      </c>
      <c r="O18" s="216">
        <v>12</v>
      </c>
      <c r="P18" s="217">
        <v>6</v>
      </c>
      <c r="Q18" s="216">
        <v>10</v>
      </c>
      <c r="R18" s="217">
        <v>0</v>
      </c>
      <c r="S18" s="216">
        <v>13</v>
      </c>
      <c r="T18" s="217">
        <v>12</v>
      </c>
      <c r="U18" s="216">
        <v>8</v>
      </c>
      <c r="V18" s="217">
        <v>7</v>
      </c>
      <c r="W18" s="216">
        <v>4</v>
      </c>
      <c r="X18" s="217">
        <v>15</v>
      </c>
      <c r="Y18" s="217">
        <v>7</v>
      </c>
      <c r="Z18" s="523">
        <v>15</v>
      </c>
      <c r="AE18" s="95"/>
      <c r="AF18" s="95"/>
      <c r="AH18" s="95"/>
      <c r="AI18" s="95"/>
      <c r="AK18" s="95"/>
      <c r="AL18" s="95"/>
      <c r="AN18" s="95"/>
      <c r="AO18" s="95"/>
      <c r="AQ18" s="95"/>
      <c r="AR18" s="95"/>
      <c r="AT18" s="95"/>
      <c r="AU18" s="95"/>
      <c r="AW18" s="95"/>
      <c r="AX18" s="95"/>
      <c r="AZ18" s="95"/>
      <c r="BA18" s="95"/>
      <c r="BC18" s="95"/>
      <c r="BD18" s="95"/>
      <c r="BF18" s="95"/>
      <c r="BG18" s="95"/>
      <c r="BI18" s="95"/>
      <c r="BJ18" s="95"/>
      <c r="BL18" s="95"/>
      <c r="BM18" s="95"/>
      <c r="BO18" s="95"/>
      <c r="BP18" s="95"/>
      <c r="BR18" s="95"/>
      <c r="BS18" s="95"/>
      <c r="BU18" s="95"/>
      <c r="BV18" s="95"/>
      <c r="BX18" s="95"/>
      <c r="BY18" s="95"/>
      <c r="CA18" s="95"/>
      <c r="CB18" s="95"/>
      <c r="CD18" s="95"/>
      <c r="CE18" s="95"/>
      <c r="CG18" s="95"/>
      <c r="CH18" s="95"/>
      <c r="CJ18" s="95"/>
      <c r="CK18" s="95"/>
      <c r="CM18" s="95"/>
      <c r="CN18" s="95"/>
      <c r="CP18" s="95"/>
      <c r="CQ18" s="95"/>
      <c r="CS18" s="95"/>
      <c r="CT18" s="95"/>
      <c r="CV18" s="95"/>
      <c r="CW18" s="95"/>
    </row>
    <row r="19" spans="1:101" ht="12.75">
      <c r="A19" s="400"/>
      <c r="B19" s="198" t="s">
        <v>5</v>
      </c>
      <c r="C19" s="528">
        <v>90</v>
      </c>
      <c r="D19" s="216">
        <v>65</v>
      </c>
      <c r="E19" s="216">
        <v>75</v>
      </c>
      <c r="F19" s="216">
        <v>64</v>
      </c>
      <c r="G19" s="216">
        <v>38</v>
      </c>
      <c r="H19" s="216">
        <v>18</v>
      </c>
      <c r="I19" s="216">
        <v>80</v>
      </c>
      <c r="J19" s="217">
        <v>59</v>
      </c>
      <c r="K19" s="216">
        <v>83</v>
      </c>
      <c r="L19" s="217">
        <v>15</v>
      </c>
      <c r="M19" s="216">
        <v>85</v>
      </c>
      <c r="N19" s="217">
        <v>36</v>
      </c>
      <c r="O19" s="216">
        <v>80</v>
      </c>
      <c r="P19" s="217">
        <v>86</v>
      </c>
      <c r="Q19" s="216">
        <v>93</v>
      </c>
      <c r="R19" s="217">
        <v>68</v>
      </c>
      <c r="S19" s="216">
        <v>62</v>
      </c>
      <c r="T19" s="217">
        <v>30</v>
      </c>
      <c r="U19" s="216">
        <v>29</v>
      </c>
      <c r="V19" s="217">
        <v>78</v>
      </c>
      <c r="W19" s="216">
        <v>91</v>
      </c>
      <c r="X19" s="217">
        <v>89</v>
      </c>
      <c r="Y19" s="217">
        <v>37</v>
      </c>
      <c r="Z19" s="523">
        <v>99</v>
      </c>
      <c r="AE19" s="95"/>
      <c r="AF19" s="95"/>
      <c r="AH19" s="95"/>
      <c r="AI19" s="95"/>
      <c r="AK19" s="95"/>
      <c r="AL19" s="95"/>
      <c r="AN19" s="95"/>
      <c r="AO19" s="95"/>
      <c r="AQ19" s="95"/>
      <c r="AR19" s="95"/>
      <c r="AT19" s="95"/>
      <c r="AU19" s="95"/>
      <c r="AW19" s="95"/>
      <c r="AX19" s="95"/>
      <c r="AZ19" s="95"/>
      <c r="BA19" s="95"/>
      <c r="BC19" s="95"/>
      <c r="BD19" s="95"/>
      <c r="BF19" s="95"/>
      <c r="BG19" s="95"/>
      <c r="BI19" s="95"/>
      <c r="BJ19" s="95"/>
      <c r="BL19" s="95"/>
      <c r="BM19" s="95"/>
      <c r="BO19" s="95"/>
      <c r="BP19" s="95"/>
      <c r="BR19" s="95"/>
      <c r="BS19" s="95"/>
      <c r="BU19" s="95"/>
      <c r="BV19" s="95"/>
      <c r="BX19" s="95"/>
      <c r="BY19" s="95"/>
      <c r="CA19" s="95"/>
      <c r="CB19" s="95"/>
      <c r="CD19" s="95"/>
      <c r="CE19" s="95"/>
      <c r="CG19" s="95"/>
      <c r="CH19" s="95"/>
      <c r="CJ19" s="95"/>
      <c r="CK19" s="95"/>
      <c r="CM19" s="95"/>
      <c r="CN19" s="95"/>
      <c r="CP19" s="95"/>
      <c r="CQ19" s="95"/>
      <c r="CS19" s="95"/>
      <c r="CT19" s="95"/>
      <c r="CV19" s="95"/>
      <c r="CW19" s="95"/>
    </row>
    <row r="20" spans="1:101" ht="12.75">
      <c r="A20" s="400"/>
      <c r="B20" s="198" t="s">
        <v>11</v>
      </c>
      <c r="C20" s="528">
        <v>30</v>
      </c>
      <c r="D20" s="216">
        <v>20</v>
      </c>
      <c r="E20" s="216">
        <v>27</v>
      </c>
      <c r="F20" s="216">
        <v>28</v>
      </c>
      <c r="G20" s="216">
        <v>24</v>
      </c>
      <c r="H20" s="216">
        <v>16</v>
      </c>
      <c r="I20" s="216">
        <v>13</v>
      </c>
      <c r="J20" s="217">
        <v>2</v>
      </c>
      <c r="K20" s="216">
        <v>16</v>
      </c>
      <c r="L20" s="217">
        <v>7</v>
      </c>
      <c r="M20" s="216">
        <v>25</v>
      </c>
      <c r="N20" s="217">
        <v>8</v>
      </c>
      <c r="O20" s="216">
        <v>31</v>
      </c>
      <c r="P20" s="217">
        <v>30</v>
      </c>
      <c r="Q20" s="216">
        <v>26</v>
      </c>
      <c r="R20" s="217">
        <v>18</v>
      </c>
      <c r="S20" s="216">
        <v>23</v>
      </c>
      <c r="T20" s="217">
        <v>21</v>
      </c>
      <c r="U20" s="216">
        <v>15</v>
      </c>
      <c r="V20" s="217">
        <v>31</v>
      </c>
      <c r="W20" s="216">
        <v>29</v>
      </c>
      <c r="X20" s="217">
        <v>30</v>
      </c>
      <c r="Y20" s="217">
        <v>24</v>
      </c>
      <c r="Z20" s="523">
        <v>31</v>
      </c>
      <c r="AE20" s="95"/>
      <c r="AF20" s="95"/>
      <c r="AH20" s="95"/>
      <c r="AI20" s="95"/>
      <c r="AK20" s="95"/>
      <c r="AL20" s="95"/>
      <c r="AN20" s="95"/>
      <c r="AO20" s="95"/>
      <c r="AQ20" s="95"/>
      <c r="AR20" s="95"/>
      <c r="AT20" s="95"/>
      <c r="AU20" s="95"/>
      <c r="AW20" s="95"/>
      <c r="AX20" s="95"/>
      <c r="AZ20" s="95"/>
      <c r="BA20" s="95"/>
      <c r="BC20" s="95"/>
      <c r="BD20" s="95"/>
      <c r="BF20" s="95"/>
      <c r="BG20" s="95"/>
      <c r="BI20" s="95"/>
      <c r="BJ20" s="95"/>
      <c r="BL20" s="95"/>
      <c r="BM20" s="95"/>
      <c r="BO20" s="95"/>
      <c r="BP20" s="95"/>
      <c r="BR20" s="95"/>
      <c r="BS20" s="95"/>
      <c r="BU20" s="95"/>
      <c r="BV20" s="95"/>
      <c r="BX20" s="95"/>
      <c r="BY20" s="95"/>
      <c r="CA20" s="95"/>
      <c r="CB20" s="95"/>
      <c r="CD20" s="95"/>
      <c r="CE20" s="95"/>
      <c r="CG20" s="95"/>
      <c r="CH20" s="95"/>
      <c r="CJ20" s="95"/>
      <c r="CK20" s="95"/>
      <c r="CM20" s="95"/>
      <c r="CN20" s="95"/>
      <c r="CP20" s="95"/>
      <c r="CQ20" s="95"/>
      <c r="CS20" s="95"/>
      <c r="CT20" s="95"/>
      <c r="CV20" s="95"/>
      <c r="CW20" s="95"/>
    </row>
    <row r="21" spans="1:101" ht="12.75">
      <c r="A21" s="400"/>
      <c r="B21" s="198" t="s">
        <v>13</v>
      </c>
      <c r="C21" s="528">
        <v>42</v>
      </c>
      <c r="D21" s="216">
        <v>13</v>
      </c>
      <c r="E21" s="216">
        <v>30</v>
      </c>
      <c r="F21" s="216">
        <v>40</v>
      </c>
      <c r="G21" s="216">
        <v>6</v>
      </c>
      <c r="H21" s="216">
        <v>6</v>
      </c>
      <c r="I21" s="216">
        <v>45</v>
      </c>
      <c r="J21" s="217">
        <v>37</v>
      </c>
      <c r="K21" s="216">
        <v>12</v>
      </c>
      <c r="L21" s="217">
        <v>2</v>
      </c>
      <c r="M21" s="216">
        <v>42</v>
      </c>
      <c r="N21" s="217">
        <v>18</v>
      </c>
      <c r="O21" s="216">
        <v>35</v>
      </c>
      <c r="P21" s="217">
        <v>33</v>
      </c>
      <c r="Q21" s="216">
        <v>44</v>
      </c>
      <c r="R21" s="217">
        <v>42</v>
      </c>
      <c r="S21" s="216">
        <v>33</v>
      </c>
      <c r="T21" s="217">
        <v>10</v>
      </c>
      <c r="U21" s="216">
        <v>1</v>
      </c>
      <c r="V21" s="217">
        <v>38</v>
      </c>
      <c r="W21" s="216">
        <v>33</v>
      </c>
      <c r="X21" s="217">
        <v>46</v>
      </c>
      <c r="Y21" s="217">
        <v>24</v>
      </c>
      <c r="Z21" s="523">
        <v>46</v>
      </c>
      <c r="AE21" s="95"/>
      <c r="AF21" s="95"/>
      <c r="AH21" s="95"/>
      <c r="AI21" s="95"/>
      <c r="AK21" s="95"/>
      <c r="AL21" s="95"/>
      <c r="AN21" s="95"/>
      <c r="AO21" s="95"/>
      <c r="AQ21" s="95"/>
      <c r="AR21" s="95"/>
      <c r="AT21" s="95"/>
      <c r="AU21" s="95"/>
      <c r="AW21" s="95"/>
      <c r="AX21" s="95"/>
      <c r="AZ21" s="95"/>
      <c r="BA21" s="95"/>
      <c r="BC21" s="95"/>
      <c r="BD21" s="95"/>
      <c r="BF21" s="95"/>
      <c r="BG21" s="95"/>
      <c r="BI21" s="95"/>
      <c r="BJ21" s="95"/>
      <c r="BL21" s="95"/>
      <c r="BM21" s="95"/>
      <c r="BO21" s="95"/>
      <c r="BP21" s="95"/>
      <c r="BR21" s="95"/>
      <c r="BS21" s="95"/>
      <c r="BU21" s="95"/>
      <c r="BV21" s="95"/>
      <c r="BX21" s="95"/>
      <c r="BY21" s="95"/>
      <c r="CA21" s="95"/>
      <c r="CB21" s="95"/>
      <c r="CD21" s="95"/>
      <c r="CE21" s="95"/>
      <c r="CG21" s="95"/>
      <c r="CH21" s="95"/>
      <c r="CJ21" s="95"/>
      <c r="CK21" s="95"/>
      <c r="CM21" s="95"/>
      <c r="CN21" s="95"/>
      <c r="CP21" s="95"/>
      <c r="CQ21" s="95"/>
      <c r="CS21" s="95"/>
      <c r="CT21" s="95"/>
      <c r="CV21" s="95"/>
      <c r="CW21" s="95"/>
    </row>
    <row r="22" spans="1:101" ht="12.75">
      <c r="A22" s="400"/>
      <c r="B22" s="198" t="s">
        <v>14</v>
      </c>
      <c r="C22" s="528">
        <v>30</v>
      </c>
      <c r="D22" s="216">
        <v>15</v>
      </c>
      <c r="E22" s="216">
        <v>29</v>
      </c>
      <c r="F22" s="216">
        <v>25</v>
      </c>
      <c r="G22" s="216">
        <v>1</v>
      </c>
      <c r="H22" s="216">
        <v>0</v>
      </c>
      <c r="I22" s="216">
        <v>26</v>
      </c>
      <c r="J22" s="217">
        <v>1</v>
      </c>
      <c r="K22" s="216">
        <v>11</v>
      </c>
      <c r="L22" s="217">
        <v>2</v>
      </c>
      <c r="M22" s="216">
        <v>21</v>
      </c>
      <c r="N22" s="217">
        <v>0</v>
      </c>
      <c r="O22" s="216">
        <v>15</v>
      </c>
      <c r="P22" s="217">
        <v>5</v>
      </c>
      <c r="Q22" s="216">
        <v>22</v>
      </c>
      <c r="R22" s="217">
        <v>20</v>
      </c>
      <c r="S22" s="216">
        <v>19</v>
      </c>
      <c r="T22" s="217">
        <v>2</v>
      </c>
      <c r="U22" s="216">
        <v>1</v>
      </c>
      <c r="V22" s="217">
        <v>27</v>
      </c>
      <c r="W22" s="216">
        <v>28</v>
      </c>
      <c r="X22" s="217">
        <v>31</v>
      </c>
      <c r="Y22" s="217">
        <v>10</v>
      </c>
      <c r="Z22" s="523">
        <v>31</v>
      </c>
      <c r="AE22" s="95"/>
      <c r="AF22" s="95"/>
      <c r="AH22" s="95"/>
      <c r="AI22" s="95"/>
      <c r="AK22" s="95"/>
      <c r="AL22" s="95"/>
      <c r="AN22" s="95"/>
      <c r="AO22" s="95"/>
      <c r="AQ22" s="95"/>
      <c r="AR22" s="95"/>
      <c r="AT22" s="95"/>
      <c r="AU22" s="95"/>
      <c r="AW22" s="95"/>
      <c r="AX22" s="95"/>
      <c r="AZ22" s="95"/>
      <c r="BA22" s="95"/>
      <c r="BC22" s="95"/>
      <c r="BD22" s="95"/>
      <c r="BF22" s="95"/>
      <c r="BG22" s="95"/>
      <c r="BI22" s="95"/>
      <c r="BJ22" s="95"/>
      <c r="BL22" s="95"/>
      <c r="BM22" s="95"/>
      <c r="BO22" s="95"/>
      <c r="BP22" s="95"/>
      <c r="BR22" s="95"/>
      <c r="BS22" s="95"/>
      <c r="BU22" s="95"/>
      <c r="BV22" s="95"/>
      <c r="BX22" s="95"/>
      <c r="BY22" s="95"/>
      <c r="CA22" s="95"/>
      <c r="CB22" s="95"/>
      <c r="CD22" s="95"/>
      <c r="CE22" s="95"/>
      <c r="CG22" s="95"/>
      <c r="CH22" s="95"/>
      <c r="CJ22" s="95"/>
      <c r="CK22" s="95"/>
      <c r="CM22" s="95"/>
      <c r="CN22" s="95"/>
      <c r="CP22" s="95"/>
      <c r="CQ22" s="95"/>
      <c r="CS22" s="95"/>
      <c r="CT22" s="95"/>
      <c r="CV22" s="95"/>
      <c r="CW22" s="95"/>
    </row>
    <row r="23" spans="1:101" ht="12.75">
      <c r="A23" s="400"/>
      <c r="B23" s="198" t="s">
        <v>15</v>
      </c>
      <c r="C23" s="528">
        <v>87</v>
      </c>
      <c r="D23" s="216">
        <v>54</v>
      </c>
      <c r="E23" s="216">
        <v>90</v>
      </c>
      <c r="F23" s="216">
        <v>77</v>
      </c>
      <c r="G23" s="216">
        <v>92</v>
      </c>
      <c r="H23" s="216">
        <v>95</v>
      </c>
      <c r="I23" s="216">
        <v>93</v>
      </c>
      <c r="J23" s="217">
        <v>95</v>
      </c>
      <c r="K23" s="216">
        <v>96</v>
      </c>
      <c r="L23" s="217">
        <v>95</v>
      </c>
      <c r="M23" s="216">
        <v>87</v>
      </c>
      <c r="N23" s="217">
        <v>24</v>
      </c>
      <c r="O23" s="216">
        <v>93</v>
      </c>
      <c r="P23" s="217">
        <v>82</v>
      </c>
      <c r="Q23" s="216">
        <v>102</v>
      </c>
      <c r="R23" s="217">
        <v>88</v>
      </c>
      <c r="S23" s="216">
        <v>111</v>
      </c>
      <c r="T23" s="217">
        <v>107</v>
      </c>
      <c r="U23" s="216">
        <v>109</v>
      </c>
      <c r="V23" s="217">
        <v>80</v>
      </c>
      <c r="W23" s="216">
        <v>93</v>
      </c>
      <c r="X23" s="217">
        <v>112</v>
      </c>
      <c r="Y23" s="217">
        <v>73</v>
      </c>
      <c r="Z23" s="523">
        <v>116</v>
      </c>
      <c r="AE23" s="95"/>
      <c r="AF23" s="95"/>
      <c r="AH23" s="95"/>
      <c r="AI23" s="95"/>
      <c r="AK23" s="95"/>
      <c r="AL23" s="95"/>
      <c r="AN23" s="95"/>
      <c r="AO23" s="95"/>
      <c r="AQ23" s="95"/>
      <c r="AR23" s="95"/>
      <c r="AT23" s="95"/>
      <c r="AU23" s="95"/>
      <c r="AW23" s="95"/>
      <c r="AX23" s="95"/>
      <c r="AZ23" s="95"/>
      <c r="BA23" s="95"/>
      <c r="BC23" s="95"/>
      <c r="BD23" s="95"/>
      <c r="BF23" s="95"/>
      <c r="BG23" s="95"/>
      <c r="BI23" s="95"/>
      <c r="BJ23" s="95"/>
      <c r="BL23" s="95"/>
      <c r="BM23" s="95"/>
      <c r="BO23" s="95"/>
      <c r="BP23" s="95"/>
      <c r="BR23" s="95"/>
      <c r="BS23" s="95"/>
      <c r="BU23" s="95"/>
      <c r="BV23" s="95"/>
      <c r="BX23" s="95"/>
      <c r="BY23" s="95"/>
      <c r="CA23" s="95"/>
      <c r="CB23" s="95"/>
      <c r="CD23" s="95"/>
      <c r="CE23" s="95"/>
      <c r="CG23" s="95"/>
      <c r="CH23" s="95"/>
      <c r="CJ23" s="95"/>
      <c r="CK23" s="95"/>
      <c r="CM23" s="95"/>
      <c r="CN23" s="95"/>
      <c r="CP23" s="95"/>
      <c r="CQ23" s="95"/>
      <c r="CS23" s="95"/>
      <c r="CT23" s="95"/>
      <c r="CV23" s="95"/>
      <c r="CW23" s="95"/>
    </row>
    <row r="24" spans="1:101" ht="12.75">
      <c r="A24" s="400"/>
      <c r="B24" s="198" t="s">
        <v>48</v>
      </c>
      <c r="C24" s="528">
        <v>20</v>
      </c>
      <c r="D24" s="216">
        <v>8</v>
      </c>
      <c r="E24" s="216">
        <v>18</v>
      </c>
      <c r="F24" s="216">
        <v>26</v>
      </c>
      <c r="G24" s="216">
        <v>25</v>
      </c>
      <c r="H24" s="216">
        <v>8</v>
      </c>
      <c r="I24" s="216">
        <v>21</v>
      </c>
      <c r="J24" s="217">
        <v>3</v>
      </c>
      <c r="K24" s="216">
        <v>1</v>
      </c>
      <c r="L24" s="217">
        <v>0</v>
      </c>
      <c r="M24" s="216">
        <v>21</v>
      </c>
      <c r="N24" s="217">
        <v>1</v>
      </c>
      <c r="O24" s="216">
        <v>27</v>
      </c>
      <c r="P24" s="217">
        <v>14</v>
      </c>
      <c r="Q24" s="216">
        <v>22</v>
      </c>
      <c r="R24" s="217">
        <v>1</v>
      </c>
      <c r="S24" s="216">
        <v>27</v>
      </c>
      <c r="T24" s="217">
        <v>22</v>
      </c>
      <c r="U24" s="216">
        <v>13</v>
      </c>
      <c r="V24" s="217">
        <v>23</v>
      </c>
      <c r="W24" s="216">
        <v>5</v>
      </c>
      <c r="X24" s="217">
        <v>28</v>
      </c>
      <c r="Y24" s="217">
        <v>15</v>
      </c>
      <c r="Z24" s="523">
        <v>28</v>
      </c>
      <c r="AE24" s="95"/>
      <c r="AF24" s="95"/>
      <c r="AH24" s="95"/>
      <c r="AI24" s="95"/>
      <c r="AK24" s="95"/>
      <c r="AL24" s="95"/>
      <c r="AN24" s="95"/>
      <c r="AO24" s="95"/>
      <c r="AQ24" s="95"/>
      <c r="AR24" s="95"/>
      <c r="AT24" s="95"/>
      <c r="AU24" s="95"/>
      <c r="AW24" s="95"/>
      <c r="AX24" s="95"/>
      <c r="AZ24" s="95"/>
      <c r="BA24" s="95"/>
      <c r="BC24" s="95"/>
      <c r="BD24" s="95"/>
      <c r="BF24" s="95"/>
      <c r="BG24" s="95"/>
      <c r="BI24" s="95"/>
      <c r="BJ24" s="95"/>
      <c r="BL24" s="95"/>
      <c r="BM24" s="95"/>
      <c r="BO24" s="95"/>
      <c r="BP24" s="95"/>
      <c r="BR24" s="95"/>
      <c r="BS24" s="95"/>
      <c r="BU24" s="95"/>
      <c r="BV24" s="95"/>
      <c r="BX24" s="95"/>
      <c r="BY24" s="95"/>
      <c r="CA24" s="95"/>
      <c r="CB24" s="95"/>
      <c r="CD24" s="95"/>
      <c r="CE24" s="95"/>
      <c r="CG24" s="95"/>
      <c r="CH24" s="95"/>
      <c r="CJ24" s="95"/>
      <c r="CK24" s="95"/>
      <c r="CM24" s="95"/>
      <c r="CN24" s="95"/>
      <c r="CP24" s="95"/>
      <c r="CQ24" s="95"/>
      <c r="CS24" s="95"/>
      <c r="CT24" s="95"/>
      <c r="CV24" s="95"/>
      <c r="CW24" s="95"/>
    </row>
    <row r="25" spans="1:101" ht="12.75">
      <c r="A25" s="400"/>
      <c r="B25" s="198" t="s">
        <v>16</v>
      </c>
      <c r="C25" s="528">
        <v>3</v>
      </c>
      <c r="D25" s="216">
        <v>3</v>
      </c>
      <c r="E25" s="216">
        <v>3</v>
      </c>
      <c r="F25" s="216">
        <v>2</v>
      </c>
      <c r="G25" s="216">
        <v>2</v>
      </c>
      <c r="H25" s="216">
        <v>1</v>
      </c>
      <c r="I25" s="216">
        <v>3</v>
      </c>
      <c r="J25" s="217">
        <v>3</v>
      </c>
      <c r="K25" s="216">
        <v>3</v>
      </c>
      <c r="L25" s="217">
        <v>0</v>
      </c>
      <c r="M25" s="216">
        <v>2</v>
      </c>
      <c r="N25" s="217">
        <v>0</v>
      </c>
      <c r="O25" s="216">
        <v>3</v>
      </c>
      <c r="P25" s="217">
        <v>2</v>
      </c>
      <c r="Q25" s="216">
        <v>3</v>
      </c>
      <c r="R25" s="217">
        <v>1</v>
      </c>
      <c r="S25" s="216">
        <v>3</v>
      </c>
      <c r="T25" s="217">
        <v>3</v>
      </c>
      <c r="U25" s="216">
        <v>1</v>
      </c>
      <c r="V25" s="217">
        <v>3</v>
      </c>
      <c r="W25" s="216">
        <v>3</v>
      </c>
      <c r="X25" s="217">
        <v>3</v>
      </c>
      <c r="Y25" s="217">
        <v>2</v>
      </c>
      <c r="Z25" s="523">
        <v>3</v>
      </c>
      <c r="AE25" s="95"/>
      <c r="AF25" s="95"/>
      <c r="AH25" s="95"/>
      <c r="AI25" s="95"/>
      <c r="AK25" s="95"/>
      <c r="AL25" s="95"/>
      <c r="AN25" s="95"/>
      <c r="AO25" s="95"/>
      <c r="AQ25" s="95"/>
      <c r="AR25" s="95"/>
      <c r="AT25" s="95"/>
      <c r="AU25" s="95"/>
      <c r="AW25" s="95"/>
      <c r="AX25" s="95"/>
      <c r="AZ25" s="95"/>
      <c r="BA25" s="95"/>
      <c r="BC25" s="95"/>
      <c r="BD25" s="95"/>
      <c r="BF25" s="95"/>
      <c r="BG25" s="95"/>
      <c r="BI25" s="95"/>
      <c r="BJ25" s="95"/>
      <c r="BL25" s="95"/>
      <c r="BM25" s="95"/>
      <c r="BO25" s="95"/>
      <c r="BP25" s="95"/>
      <c r="BR25" s="95"/>
      <c r="BS25" s="95"/>
      <c r="BU25" s="95"/>
      <c r="BV25" s="95"/>
      <c r="BX25" s="95"/>
      <c r="BY25" s="95"/>
      <c r="CA25" s="95"/>
      <c r="CB25" s="95"/>
      <c r="CD25" s="95"/>
      <c r="CE25" s="95"/>
      <c r="CG25" s="95"/>
      <c r="CH25" s="95"/>
      <c r="CJ25" s="95"/>
      <c r="CK25" s="95"/>
      <c r="CM25" s="95"/>
      <c r="CN25" s="95"/>
      <c r="CP25" s="95"/>
      <c r="CQ25" s="95"/>
      <c r="CS25" s="95"/>
      <c r="CT25" s="95"/>
      <c r="CV25" s="95"/>
      <c r="CW25" s="95"/>
    </row>
    <row r="26" spans="1:101" ht="12.75">
      <c r="A26" s="400"/>
      <c r="B26" s="198" t="s">
        <v>21</v>
      </c>
      <c r="C26" s="528">
        <v>5</v>
      </c>
      <c r="D26" s="216">
        <v>5</v>
      </c>
      <c r="E26" s="216">
        <v>5</v>
      </c>
      <c r="F26" s="216">
        <v>4</v>
      </c>
      <c r="G26" s="216">
        <v>5</v>
      </c>
      <c r="H26" s="216">
        <v>0</v>
      </c>
      <c r="I26" s="216">
        <v>5</v>
      </c>
      <c r="J26" s="217">
        <v>5</v>
      </c>
      <c r="K26" s="216">
        <v>5</v>
      </c>
      <c r="L26" s="217">
        <v>2</v>
      </c>
      <c r="M26" s="216">
        <v>5</v>
      </c>
      <c r="N26" s="217">
        <v>4</v>
      </c>
      <c r="O26" s="216">
        <v>4</v>
      </c>
      <c r="P26" s="217">
        <v>4</v>
      </c>
      <c r="Q26" s="216">
        <v>5</v>
      </c>
      <c r="R26" s="217">
        <v>5</v>
      </c>
      <c r="S26" s="216">
        <v>5</v>
      </c>
      <c r="T26" s="217">
        <v>5</v>
      </c>
      <c r="U26" s="216">
        <v>4</v>
      </c>
      <c r="V26" s="217">
        <v>3</v>
      </c>
      <c r="W26" s="216">
        <v>5</v>
      </c>
      <c r="X26" s="217">
        <v>5</v>
      </c>
      <c r="Y26" s="217">
        <v>3</v>
      </c>
      <c r="Z26" s="523">
        <v>5</v>
      </c>
      <c r="AE26" s="95"/>
      <c r="AF26" s="95"/>
      <c r="AH26" s="95"/>
      <c r="AI26" s="95"/>
      <c r="AK26" s="95"/>
      <c r="AL26" s="95"/>
      <c r="AN26" s="95"/>
      <c r="AO26" s="95"/>
      <c r="AQ26" s="95"/>
      <c r="AR26" s="95"/>
      <c r="AT26" s="95"/>
      <c r="AU26" s="95"/>
      <c r="AW26" s="95"/>
      <c r="AX26" s="95"/>
      <c r="AZ26" s="95"/>
      <c r="BA26" s="95"/>
      <c r="BC26" s="95"/>
      <c r="BD26" s="95"/>
      <c r="BF26" s="95"/>
      <c r="BG26" s="95"/>
      <c r="BI26" s="95"/>
      <c r="BJ26" s="95"/>
      <c r="BL26" s="95"/>
      <c r="BM26" s="95"/>
      <c r="BO26" s="95"/>
      <c r="BP26" s="95"/>
      <c r="BR26" s="95"/>
      <c r="BS26" s="95"/>
      <c r="BU26" s="95"/>
      <c r="BV26" s="95"/>
      <c r="BX26" s="95"/>
      <c r="BY26" s="95"/>
      <c r="CA26" s="95"/>
      <c r="CB26" s="95"/>
      <c r="CD26" s="95"/>
      <c r="CE26" s="95"/>
      <c r="CG26" s="95"/>
      <c r="CH26" s="95"/>
      <c r="CJ26" s="95"/>
      <c r="CK26" s="95"/>
      <c r="CM26" s="95"/>
      <c r="CN26" s="95"/>
      <c r="CP26" s="95"/>
      <c r="CQ26" s="95"/>
      <c r="CS26" s="95"/>
      <c r="CT26" s="95"/>
      <c r="CV26" s="95"/>
      <c r="CW26" s="95"/>
    </row>
    <row r="27" spans="1:101" ht="12.75">
      <c r="A27" s="400"/>
      <c r="B27" s="198" t="s">
        <v>17</v>
      </c>
      <c r="C27" s="528">
        <v>10</v>
      </c>
      <c r="D27" s="216">
        <v>10</v>
      </c>
      <c r="E27" s="216">
        <v>10</v>
      </c>
      <c r="F27" s="216">
        <v>10</v>
      </c>
      <c r="G27" s="216">
        <v>6</v>
      </c>
      <c r="H27" s="216">
        <v>2</v>
      </c>
      <c r="I27" s="216">
        <v>9</v>
      </c>
      <c r="J27" s="217">
        <v>10</v>
      </c>
      <c r="K27" s="216">
        <v>6</v>
      </c>
      <c r="L27" s="217">
        <v>0</v>
      </c>
      <c r="M27" s="216">
        <v>10</v>
      </c>
      <c r="N27" s="217">
        <v>8</v>
      </c>
      <c r="O27" s="216">
        <v>10</v>
      </c>
      <c r="P27" s="217">
        <v>4</v>
      </c>
      <c r="Q27" s="216">
        <v>2</v>
      </c>
      <c r="R27" s="217">
        <v>10</v>
      </c>
      <c r="S27" s="216">
        <v>3</v>
      </c>
      <c r="T27" s="217">
        <v>0</v>
      </c>
      <c r="U27" s="216">
        <v>2</v>
      </c>
      <c r="V27" s="217">
        <v>1</v>
      </c>
      <c r="W27" s="216">
        <v>10</v>
      </c>
      <c r="X27" s="217">
        <v>11</v>
      </c>
      <c r="Y27" s="217">
        <v>2</v>
      </c>
      <c r="Z27" s="523">
        <v>11</v>
      </c>
      <c r="AE27" s="95"/>
      <c r="AF27" s="95"/>
      <c r="AH27" s="95"/>
      <c r="AI27" s="95"/>
      <c r="AK27" s="95"/>
      <c r="AL27" s="95"/>
      <c r="AN27" s="95"/>
      <c r="AO27" s="95"/>
      <c r="AQ27" s="95"/>
      <c r="AR27" s="95"/>
      <c r="AT27" s="95"/>
      <c r="AU27" s="95"/>
      <c r="AW27" s="95"/>
      <c r="AX27" s="95"/>
      <c r="AZ27" s="95"/>
      <c r="BA27" s="95"/>
      <c r="BC27" s="95"/>
      <c r="BD27" s="95"/>
      <c r="BF27" s="95"/>
      <c r="BG27" s="95"/>
      <c r="BI27" s="95"/>
      <c r="BJ27" s="95"/>
      <c r="BL27" s="95"/>
      <c r="BM27" s="95"/>
      <c r="BO27" s="95"/>
      <c r="BP27" s="95"/>
      <c r="BR27" s="95"/>
      <c r="BS27" s="95"/>
      <c r="BU27" s="95"/>
      <c r="BV27" s="95"/>
      <c r="BX27" s="95"/>
      <c r="BY27" s="95"/>
      <c r="CA27" s="95"/>
      <c r="CB27" s="95"/>
      <c r="CD27" s="95"/>
      <c r="CE27" s="95"/>
      <c r="CG27" s="95"/>
      <c r="CH27" s="95"/>
      <c r="CJ27" s="95"/>
      <c r="CK27" s="95"/>
      <c r="CM27" s="95"/>
      <c r="CN27" s="95"/>
      <c r="CP27" s="95"/>
      <c r="CQ27" s="95"/>
      <c r="CS27" s="95"/>
      <c r="CT27" s="95"/>
      <c r="CV27" s="95"/>
      <c r="CW27" s="95"/>
    </row>
    <row r="28" spans="1:101" ht="12.75">
      <c r="A28" s="400"/>
      <c r="B28" s="198" t="s">
        <v>18</v>
      </c>
      <c r="C28" s="528">
        <v>6</v>
      </c>
      <c r="D28" s="216">
        <v>6</v>
      </c>
      <c r="E28" s="216">
        <v>4</v>
      </c>
      <c r="F28" s="216">
        <v>9</v>
      </c>
      <c r="G28" s="216">
        <v>2</v>
      </c>
      <c r="H28" s="216">
        <v>1</v>
      </c>
      <c r="I28" s="216">
        <v>10</v>
      </c>
      <c r="J28" s="217">
        <v>0</v>
      </c>
      <c r="K28" s="216">
        <v>6</v>
      </c>
      <c r="L28" s="217">
        <v>1</v>
      </c>
      <c r="M28" s="216">
        <v>10</v>
      </c>
      <c r="N28" s="217">
        <v>0</v>
      </c>
      <c r="O28" s="216">
        <v>5</v>
      </c>
      <c r="P28" s="217">
        <v>6</v>
      </c>
      <c r="Q28" s="216">
        <v>11</v>
      </c>
      <c r="R28" s="217">
        <v>11</v>
      </c>
      <c r="S28" s="216">
        <v>3</v>
      </c>
      <c r="T28" s="217">
        <v>1</v>
      </c>
      <c r="U28" s="216">
        <v>1</v>
      </c>
      <c r="V28" s="217">
        <v>4</v>
      </c>
      <c r="W28" s="216">
        <v>16</v>
      </c>
      <c r="X28" s="217">
        <v>14</v>
      </c>
      <c r="Y28" s="217">
        <v>5</v>
      </c>
      <c r="Z28" s="523">
        <v>16</v>
      </c>
      <c r="AE28" s="95"/>
      <c r="AF28" s="95"/>
      <c r="AH28" s="95"/>
      <c r="AI28" s="95"/>
      <c r="AK28" s="95"/>
      <c r="AL28" s="95"/>
      <c r="AN28" s="95"/>
      <c r="AO28" s="95"/>
      <c r="AQ28" s="95"/>
      <c r="AR28" s="95"/>
      <c r="AT28" s="95"/>
      <c r="AU28" s="95"/>
      <c r="AW28" s="95"/>
      <c r="AX28" s="95"/>
      <c r="AZ28" s="95"/>
      <c r="BA28" s="95"/>
      <c r="BC28" s="95"/>
      <c r="BD28" s="95"/>
      <c r="BF28" s="95"/>
      <c r="BG28" s="95"/>
      <c r="BI28" s="95"/>
      <c r="BJ28" s="95"/>
      <c r="BL28" s="95"/>
      <c r="BM28" s="95"/>
      <c r="BO28" s="95"/>
      <c r="BP28" s="95"/>
      <c r="BR28" s="95"/>
      <c r="BS28" s="95"/>
      <c r="BU28" s="95"/>
      <c r="BV28" s="95"/>
      <c r="BX28" s="95"/>
      <c r="BY28" s="95"/>
      <c r="CA28" s="95"/>
      <c r="CB28" s="95"/>
      <c r="CD28" s="95"/>
      <c r="CE28" s="95"/>
      <c r="CG28" s="95"/>
      <c r="CH28" s="95"/>
      <c r="CJ28" s="95"/>
      <c r="CK28" s="95"/>
      <c r="CM28" s="95"/>
      <c r="CN28" s="95"/>
      <c r="CP28" s="95"/>
      <c r="CQ28" s="95"/>
      <c r="CS28" s="95"/>
      <c r="CT28" s="95"/>
      <c r="CV28" s="95"/>
      <c r="CW28" s="95"/>
    </row>
    <row r="29" spans="1:101" ht="12.75">
      <c r="A29" s="400"/>
      <c r="B29" s="198" t="s">
        <v>19</v>
      </c>
      <c r="C29" s="528">
        <v>17</v>
      </c>
      <c r="D29" s="216">
        <v>7</v>
      </c>
      <c r="E29" s="216">
        <v>9</v>
      </c>
      <c r="F29" s="216">
        <v>2</v>
      </c>
      <c r="G29" s="216">
        <v>5</v>
      </c>
      <c r="H29" s="216">
        <v>0</v>
      </c>
      <c r="I29" s="216">
        <v>14</v>
      </c>
      <c r="J29" s="217">
        <v>8</v>
      </c>
      <c r="K29" s="216">
        <v>10</v>
      </c>
      <c r="L29" s="217">
        <v>0</v>
      </c>
      <c r="M29" s="216">
        <v>12</v>
      </c>
      <c r="N29" s="217">
        <v>1</v>
      </c>
      <c r="O29" s="216">
        <v>23</v>
      </c>
      <c r="P29" s="217">
        <v>3</v>
      </c>
      <c r="Q29" s="216">
        <v>14</v>
      </c>
      <c r="R29" s="217">
        <v>5</v>
      </c>
      <c r="S29" s="216">
        <v>14</v>
      </c>
      <c r="T29" s="217">
        <v>10</v>
      </c>
      <c r="U29" s="216">
        <v>3</v>
      </c>
      <c r="V29" s="217">
        <v>9</v>
      </c>
      <c r="W29" s="216">
        <v>11</v>
      </c>
      <c r="X29" s="217">
        <v>19</v>
      </c>
      <c r="Y29" s="217">
        <v>13</v>
      </c>
      <c r="Z29" s="523">
        <v>27</v>
      </c>
      <c r="AE29" s="95"/>
      <c r="AF29" s="95"/>
      <c r="AH29" s="95"/>
      <c r="AI29" s="95"/>
      <c r="AK29" s="95"/>
      <c r="AL29" s="95"/>
      <c r="AN29" s="95"/>
      <c r="AO29" s="95"/>
      <c r="AQ29" s="95"/>
      <c r="AR29" s="95"/>
      <c r="AT29" s="95"/>
      <c r="AU29" s="95"/>
      <c r="AW29" s="95"/>
      <c r="AX29" s="95"/>
      <c r="AZ29" s="95"/>
      <c r="BA29" s="95"/>
      <c r="BC29" s="95"/>
      <c r="BD29" s="95"/>
      <c r="BF29" s="95"/>
      <c r="BG29" s="95"/>
      <c r="BI29" s="95"/>
      <c r="BJ29" s="95"/>
      <c r="BL29" s="95"/>
      <c r="BM29" s="95"/>
      <c r="BO29" s="95"/>
      <c r="BP29" s="95"/>
      <c r="BR29" s="95"/>
      <c r="BS29" s="95"/>
      <c r="BU29" s="95"/>
      <c r="BV29" s="95"/>
      <c r="BX29" s="95"/>
      <c r="BY29" s="95"/>
      <c r="CA29" s="95"/>
      <c r="CB29" s="95"/>
      <c r="CD29" s="95"/>
      <c r="CE29" s="95"/>
      <c r="CG29" s="95"/>
      <c r="CH29" s="95"/>
      <c r="CJ29" s="95"/>
      <c r="CK29" s="95"/>
      <c r="CM29" s="95"/>
      <c r="CN29" s="95"/>
      <c r="CP29" s="95"/>
      <c r="CQ29" s="95"/>
      <c r="CS29" s="95"/>
      <c r="CT29" s="95"/>
      <c r="CV29" s="95"/>
      <c r="CW29" s="95"/>
    </row>
    <row r="30" spans="1:101" ht="12.75">
      <c r="A30" s="400"/>
      <c r="B30" s="198" t="s">
        <v>49</v>
      </c>
      <c r="C30" s="528">
        <v>24</v>
      </c>
      <c r="D30" s="216">
        <v>14</v>
      </c>
      <c r="E30" s="216">
        <v>23</v>
      </c>
      <c r="F30" s="216">
        <v>19</v>
      </c>
      <c r="G30" s="216">
        <v>7</v>
      </c>
      <c r="H30" s="216">
        <v>2</v>
      </c>
      <c r="I30" s="216">
        <v>21</v>
      </c>
      <c r="J30" s="217">
        <v>23</v>
      </c>
      <c r="K30" s="216">
        <v>22</v>
      </c>
      <c r="L30" s="217">
        <v>5</v>
      </c>
      <c r="M30" s="216">
        <v>22</v>
      </c>
      <c r="N30" s="217">
        <v>4</v>
      </c>
      <c r="O30" s="216">
        <v>20</v>
      </c>
      <c r="P30" s="217">
        <v>9</v>
      </c>
      <c r="Q30" s="216">
        <v>23</v>
      </c>
      <c r="R30" s="217">
        <v>20</v>
      </c>
      <c r="S30" s="216">
        <v>24</v>
      </c>
      <c r="T30" s="217">
        <v>0</v>
      </c>
      <c r="U30" s="216">
        <v>0</v>
      </c>
      <c r="V30" s="217">
        <v>21</v>
      </c>
      <c r="W30" s="216">
        <v>22</v>
      </c>
      <c r="X30" s="217">
        <v>24</v>
      </c>
      <c r="Y30" s="217">
        <v>11</v>
      </c>
      <c r="Z30" s="523">
        <v>25</v>
      </c>
      <c r="AE30" s="95"/>
      <c r="AF30" s="95"/>
      <c r="AH30" s="95"/>
      <c r="AI30" s="95"/>
      <c r="AK30" s="95"/>
      <c r="AL30" s="95"/>
      <c r="AN30" s="95"/>
      <c r="AO30" s="95"/>
      <c r="AQ30" s="95"/>
      <c r="AR30" s="95"/>
      <c r="AT30" s="95"/>
      <c r="AU30" s="95"/>
      <c r="AW30" s="95"/>
      <c r="AX30" s="95"/>
      <c r="AZ30" s="95"/>
      <c r="BA30" s="95"/>
      <c r="BC30" s="95"/>
      <c r="BD30" s="95"/>
      <c r="BF30" s="95"/>
      <c r="BG30" s="95"/>
      <c r="BI30" s="95"/>
      <c r="BJ30" s="95"/>
      <c r="BL30" s="95"/>
      <c r="BM30" s="95"/>
      <c r="BO30" s="95"/>
      <c r="BP30" s="95"/>
      <c r="BR30" s="95"/>
      <c r="BS30" s="95"/>
      <c r="BU30" s="95"/>
      <c r="BV30" s="95"/>
      <c r="BX30" s="95"/>
      <c r="BY30" s="95"/>
      <c r="CA30" s="95"/>
      <c r="CB30" s="95"/>
      <c r="CD30" s="95"/>
      <c r="CE30" s="95"/>
      <c r="CG30" s="95"/>
      <c r="CH30" s="95"/>
      <c r="CJ30" s="95"/>
      <c r="CK30" s="95"/>
      <c r="CM30" s="95"/>
      <c r="CN30" s="95"/>
      <c r="CP30" s="95"/>
      <c r="CQ30" s="95"/>
      <c r="CS30" s="95"/>
      <c r="CT30" s="95"/>
      <c r="CV30" s="95"/>
      <c r="CW30" s="95"/>
    </row>
    <row r="31" spans="1:101" ht="12.75">
      <c r="A31" s="400"/>
      <c r="B31" s="198" t="s">
        <v>50</v>
      </c>
      <c r="C31" s="528">
        <v>23</v>
      </c>
      <c r="D31" s="216">
        <v>12</v>
      </c>
      <c r="E31" s="216">
        <v>10</v>
      </c>
      <c r="F31" s="216">
        <v>10</v>
      </c>
      <c r="G31" s="216">
        <v>18</v>
      </c>
      <c r="H31" s="216">
        <v>9</v>
      </c>
      <c r="I31" s="216">
        <v>17</v>
      </c>
      <c r="J31" s="217">
        <v>0</v>
      </c>
      <c r="K31" s="216">
        <v>15</v>
      </c>
      <c r="L31" s="217">
        <v>2</v>
      </c>
      <c r="M31" s="216">
        <v>17</v>
      </c>
      <c r="N31" s="217">
        <v>4</v>
      </c>
      <c r="O31" s="216">
        <v>24</v>
      </c>
      <c r="P31" s="217">
        <v>20</v>
      </c>
      <c r="Q31" s="216">
        <v>22</v>
      </c>
      <c r="R31" s="217">
        <v>6</v>
      </c>
      <c r="S31" s="216">
        <v>22</v>
      </c>
      <c r="T31" s="217">
        <v>21</v>
      </c>
      <c r="U31" s="216">
        <v>9</v>
      </c>
      <c r="V31" s="217">
        <v>16</v>
      </c>
      <c r="W31" s="216">
        <v>24</v>
      </c>
      <c r="X31" s="217">
        <v>25</v>
      </c>
      <c r="Y31" s="217">
        <v>20</v>
      </c>
      <c r="Z31" s="523">
        <v>29</v>
      </c>
      <c r="AE31" s="95"/>
      <c r="AF31" s="95"/>
      <c r="AH31" s="95"/>
      <c r="AI31" s="95"/>
      <c r="AK31" s="95"/>
      <c r="AL31" s="95"/>
      <c r="AN31" s="95"/>
      <c r="AO31" s="95"/>
      <c r="AQ31" s="95"/>
      <c r="AR31" s="95"/>
      <c r="AT31" s="95"/>
      <c r="AU31" s="95"/>
      <c r="AW31" s="95"/>
      <c r="AX31" s="95"/>
      <c r="AZ31" s="95"/>
      <c r="BA31" s="95"/>
      <c r="BC31" s="95"/>
      <c r="BD31" s="95"/>
      <c r="BF31" s="95"/>
      <c r="BG31" s="95"/>
      <c r="BI31" s="95"/>
      <c r="BJ31" s="95"/>
      <c r="BL31" s="95"/>
      <c r="BM31" s="95"/>
      <c r="BO31" s="95"/>
      <c r="BP31" s="95"/>
      <c r="BR31" s="95"/>
      <c r="BS31" s="95"/>
      <c r="BU31" s="95"/>
      <c r="BV31" s="95"/>
      <c r="BX31" s="95"/>
      <c r="BY31" s="95"/>
      <c r="CA31" s="95"/>
      <c r="CB31" s="95"/>
      <c r="CD31" s="95"/>
      <c r="CE31" s="95"/>
      <c r="CG31" s="95"/>
      <c r="CH31" s="95"/>
      <c r="CJ31" s="95"/>
      <c r="CK31" s="95"/>
      <c r="CM31" s="95"/>
      <c r="CN31" s="95"/>
      <c r="CP31" s="95"/>
      <c r="CQ31" s="95"/>
      <c r="CS31" s="95"/>
      <c r="CT31" s="95"/>
      <c r="CV31" s="95"/>
      <c r="CW31" s="95"/>
    </row>
    <row r="32" spans="1:101" ht="12.75">
      <c r="A32" s="400"/>
      <c r="B32" s="198" t="s">
        <v>44</v>
      </c>
      <c r="C32" s="528">
        <v>51</v>
      </c>
      <c r="D32" s="216">
        <v>13</v>
      </c>
      <c r="E32" s="216">
        <v>30</v>
      </c>
      <c r="F32" s="216">
        <v>17</v>
      </c>
      <c r="G32" s="216">
        <v>39</v>
      </c>
      <c r="H32" s="216">
        <v>14</v>
      </c>
      <c r="I32" s="216">
        <v>42</v>
      </c>
      <c r="J32" s="217">
        <v>8</v>
      </c>
      <c r="K32" s="216">
        <v>37</v>
      </c>
      <c r="L32" s="217">
        <v>3</v>
      </c>
      <c r="M32" s="216">
        <v>49</v>
      </c>
      <c r="N32" s="217">
        <v>6</v>
      </c>
      <c r="O32" s="216">
        <v>32</v>
      </c>
      <c r="P32" s="217">
        <v>42</v>
      </c>
      <c r="Q32" s="216">
        <v>48</v>
      </c>
      <c r="R32" s="217">
        <v>32</v>
      </c>
      <c r="S32" s="216">
        <v>51</v>
      </c>
      <c r="T32" s="217">
        <v>47</v>
      </c>
      <c r="U32" s="216">
        <v>41</v>
      </c>
      <c r="V32" s="217">
        <v>47</v>
      </c>
      <c r="W32" s="216">
        <v>41</v>
      </c>
      <c r="X32" s="217">
        <v>57</v>
      </c>
      <c r="Y32" s="217">
        <v>21</v>
      </c>
      <c r="Z32" s="523">
        <v>58</v>
      </c>
      <c r="AE32" s="95"/>
      <c r="AF32" s="95"/>
      <c r="AH32" s="95"/>
      <c r="AI32" s="95"/>
      <c r="AK32" s="95"/>
      <c r="AL32" s="95"/>
      <c r="AN32" s="95"/>
      <c r="AO32" s="95"/>
      <c r="AQ32" s="95"/>
      <c r="AR32" s="95"/>
      <c r="AT32" s="95"/>
      <c r="AU32" s="95"/>
      <c r="AW32" s="95"/>
      <c r="AX32" s="95"/>
      <c r="AZ32" s="95"/>
      <c r="BA32" s="95"/>
      <c r="BC32" s="95"/>
      <c r="BD32" s="95"/>
      <c r="BF32" s="95"/>
      <c r="BG32" s="95"/>
      <c r="BI32" s="95"/>
      <c r="BJ32" s="95"/>
      <c r="BL32" s="95"/>
      <c r="BM32" s="95"/>
      <c r="BO32" s="95"/>
      <c r="BP32" s="95"/>
      <c r="BR32" s="95"/>
      <c r="BS32" s="95"/>
      <c r="BU32" s="95"/>
      <c r="BV32" s="95"/>
      <c r="BX32" s="95"/>
      <c r="BY32" s="95"/>
      <c r="CA32" s="95"/>
      <c r="CB32" s="95"/>
      <c r="CD32" s="95"/>
      <c r="CE32" s="95"/>
      <c r="CG32" s="95"/>
      <c r="CH32" s="95"/>
      <c r="CJ32" s="95"/>
      <c r="CK32" s="95"/>
      <c r="CM32" s="95"/>
      <c r="CN32" s="95"/>
      <c r="CP32" s="95"/>
      <c r="CQ32" s="95"/>
      <c r="CS32" s="95"/>
      <c r="CT32" s="95"/>
      <c r="CV32" s="95"/>
      <c r="CW32" s="95"/>
    </row>
    <row r="33" spans="1:101" ht="12.75">
      <c r="A33" s="400"/>
      <c r="B33" s="198" t="s">
        <v>20</v>
      </c>
      <c r="C33" s="528">
        <v>19</v>
      </c>
      <c r="D33" s="216">
        <v>9</v>
      </c>
      <c r="E33" s="216">
        <v>16</v>
      </c>
      <c r="F33" s="216">
        <v>15</v>
      </c>
      <c r="G33" s="216">
        <v>15</v>
      </c>
      <c r="H33" s="216">
        <v>10</v>
      </c>
      <c r="I33" s="216">
        <v>13</v>
      </c>
      <c r="J33" s="217">
        <v>5</v>
      </c>
      <c r="K33" s="216">
        <v>11</v>
      </c>
      <c r="L33" s="217">
        <v>0</v>
      </c>
      <c r="M33" s="216">
        <v>10</v>
      </c>
      <c r="N33" s="217">
        <v>3</v>
      </c>
      <c r="O33" s="216">
        <v>18</v>
      </c>
      <c r="P33" s="217">
        <v>20</v>
      </c>
      <c r="Q33" s="216">
        <v>22</v>
      </c>
      <c r="R33" s="217">
        <v>12</v>
      </c>
      <c r="S33" s="216">
        <v>20</v>
      </c>
      <c r="T33" s="217">
        <v>15</v>
      </c>
      <c r="U33" s="216">
        <v>11</v>
      </c>
      <c r="V33" s="217">
        <v>19</v>
      </c>
      <c r="W33" s="216">
        <v>11</v>
      </c>
      <c r="X33" s="217">
        <v>22</v>
      </c>
      <c r="Y33" s="217">
        <v>10</v>
      </c>
      <c r="Z33" s="523">
        <v>23</v>
      </c>
      <c r="AE33" s="95"/>
      <c r="AF33" s="95"/>
      <c r="AH33" s="95"/>
      <c r="AI33" s="95"/>
      <c r="AK33" s="95"/>
      <c r="AL33" s="95"/>
      <c r="AN33" s="95"/>
      <c r="AO33" s="95"/>
      <c r="AQ33" s="95"/>
      <c r="AR33" s="95"/>
      <c r="AT33" s="95"/>
      <c r="AU33" s="95"/>
      <c r="AW33" s="95"/>
      <c r="AX33" s="95"/>
      <c r="AZ33" s="95"/>
      <c r="BA33" s="95"/>
      <c r="BC33" s="95"/>
      <c r="BD33" s="95"/>
      <c r="BF33" s="95"/>
      <c r="BG33" s="95"/>
      <c r="BI33" s="95"/>
      <c r="BJ33" s="95"/>
      <c r="BL33" s="95"/>
      <c r="BM33" s="95"/>
      <c r="BO33" s="95"/>
      <c r="BP33" s="95"/>
      <c r="BR33" s="95"/>
      <c r="BS33" s="95"/>
      <c r="BU33" s="95"/>
      <c r="BV33" s="95"/>
      <c r="BX33" s="95"/>
      <c r="BY33" s="95"/>
      <c r="CA33" s="95"/>
      <c r="CB33" s="95"/>
      <c r="CD33" s="95"/>
      <c r="CE33" s="95"/>
      <c r="CG33" s="95"/>
      <c r="CH33" s="95"/>
      <c r="CJ33" s="95"/>
      <c r="CK33" s="95"/>
      <c r="CM33" s="95"/>
      <c r="CN33" s="95"/>
      <c r="CP33" s="95"/>
      <c r="CQ33" s="95"/>
      <c r="CS33" s="95"/>
      <c r="CT33" s="95"/>
      <c r="CV33" s="95"/>
      <c r="CW33" s="95"/>
    </row>
    <row r="34" spans="1:101" ht="12.75">
      <c r="A34" s="400"/>
      <c r="B34" s="198" t="s">
        <v>7</v>
      </c>
      <c r="C34" s="528">
        <v>56</v>
      </c>
      <c r="D34" s="216">
        <v>28</v>
      </c>
      <c r="E34" s="216">
        <v>46</v>
      </c>
      <c r="F34" s="216">
        <v>55</v>
      </c>
      <c r="G34" s="216">
        <v>15</v>
      </c>
      <c r="H34" s="216">
        <v>13</v>
      </c>
      <c r="I34" s="216">
        <v>44</v>
      </c>
      <c r="J34" s="217">
        <v>23</v>
      </c>
      <c r="K34" s="216">
        <v>34</v>
      </c>
      <c r="L34" s="217">
        <v>10</v>
      </c>
      <c r="M34" s="216">
        <v>49</v>
      </c>
      <c r="N34" s="217">
        <v>15</v>
      </c>
      <c r="O34" s="216">
        <v>39</v>
      </c>
      <c r="P34" s="217">
        <v>21</v>
      </c>
      <c r="Q34" s="216">
        <v>56</v>
      </c>
      <c r="R34" s="217">
        <v>56</v>
      </c>
      <c r="S34" s="216">
        <v>22</v>
      </c>
      <c r="T34" s="217">
        <v>8</v>
      </c>
      <c r="U34" s="216">
        <v>6</v>
      </c>
      <c r="V34" s="217">
        <v>8</v>
      </c>
      <c r="W34" s="216">
        <v>57</v>
      </c>
      <c r="X34" s="217">
        <v>59</v>
      </c>
      <c r="Y34" s="217">
        <v>12</v>
      </c>
      <c r="Z34" s="523">
        <v>59</v>
      </c>
      <c r="AE34" s="95"/>
      <c r="AF34" s="95"/>
      <c r="AH34" s="95"/>
      <c r="AI34" s="95"/>
      <c r="AK34" s="95"/>
      <c r="AL34" s="95"/>
      <c r="AN34" s="95"/>
      <c r="AO34" s="95"/>
      <c r="AQ34" s="95"/>
      <c r="AR34" s="95"/>
      <c r="AT34" s="95"/>
      <c r="AU34" s="95"/>
      <c r="AW34" s="95"/>
      <c r="AX34" s="95"/>
      <c r="AZ34" s="95"/>
      <c r="BA34" s="95"/>
      <c r="BC34" s="95"/>
      <c r="BD34" s="95"/>
      <c r="BF34" s="95"/>
      <c r="BG34" s="95"/>
      <c r="BI34" s="95"/>
      <c r="BJ34" s="95"/>
      <c r="BL34" s="95"/>
      <c r="BM34" s="95"/>
      <c r="BO34" s="95"/>
      <c r="BP34" s="95"/>
      <c r="BR34" s="95"/>
      <c r="BS34" s="95"/>
      <c r="BU34" s="95"/>
      <c r="BV34" s="95"/>
      <c r="BX34" s="95"/>
      <c r="BY34" s="95"/>
      <c r="CA34" s="95"/>
      <c r="CB34" s="95"/>
      <c r="CD34" s="95"/>
      <c r="CE34" s="95"/>
      <c r="CG34" s="95"/>
      <c r="CH34" s="95"/>
      <c r="CJ34" s="95"/>
      <c r="CK34" s="95"/>
      <c r="CM34" s="95"/>
      <c r="CN34" s="95"/>
      <c r="CP34" s="95"/>
      <c r="CQ34" s="95"/>
      <c r="CS34" s="95"/>
      <c r="CT34" s="95"/>
      <c r="CV34" s="95"/>
      <c r="CW34" s="95"/>
    </row>
    <row r="35" spans="1:101" ht="12.75">
      <c r="A35" s="400"/>
      <c r="B35" s="198" t="s">
        <v>29</v>
      </c>
      <c r="C35" s="528">
        <v>12</v>
      </c>
      <c r="D35" s="216">
        <v>11</v>
      </c>
      <c r="E35" s="216">
        <v>8</v>
      </c>
      <c r="F35" s="216">
        <v>11</v>
      </c>
      <c r="G35" s="216">
        <v>2</v>
      </c>
      <c r="H35" s="216">
        <v>3</v>
      </c>
      <c r="I35" s="216">
        <v>8</v>
      </c>
      <c r="J35" s="217">
        <v>5</v>
      </c>
      <c r="K35" s="216">
        <v>2</v>
      </c>
      <c r="L35" s="217">
        <v>1</v>
      </c>
      <c r="M35" s="216">
        <v>6</v>
      </c>
      <c r="N35" s="217">
        <v>7</v>
      </c>
      <c r="O35" s="216">
        <v>6</v>
      </c>
      <c r="P35" s="217">
        <v>2</v>
      </c>
      <c r="Q35" s="216">
        <v>4</v>
      </c>
      <c r="R35" s="217">
        <v>11</v>
      </c>
      <c r="S35" s="216">
        <v>1</v>
      </c>
      <c r="T35" s="217">
        <v>0</v>
      </c>
      <c r="U35" s="216">
        <v>0</v>
      </c>
      <c r="V35" s="217">
        <v>4</v>
      </c>
      <c r="W35" s="216">
        <v>15</v>
      </c>
      <c r="X35" s="217">
        <v>15</v>
      </c>
      <c r="Y35" s="217">
        <v>4</v>
      </c>
      <c r="Z35" s="523">
        <v>17</v>
      </c>
      <c r="AE35" s="95"/>
      <c r="AF35" s="95"/>
      <c r="AH35" s="95"/>
      <c r="AI35" s="95"/>
      <c r="AK35" s="95"/>
      <c r="AL35" s="95"/>
      <c r="AN35" s="95"/>
      <c r="AO35" s="95"/>
      <c r="AQ35" s="95"/>
      <c r="AR35" s="95"/>
      <c r="AT35" s="95"/>
      <c r="AU35" s="95"/>
      <c r="AW35" s="95"/>
      <c r="AX35" s="95"/>
      <c r="AZ35" s="95"/>
      <c r="BA35" s="95"/>
      <c r="BC35" s="95"/>
      <c r="BD35" s="95"/>
      <c r="BF35" s="95"/>
      <c r="BG35" s="95"/>
      <c r="BI35" s="95"/>
      <c r="BJ35" s="95"/>
      <c r="BL35" s="95"/>
      <c r="BM35" s="95"/>
      <c r="BO35" s="95"/>
      <c r="BP35" s="95"/>
      <c r="BR35" s="95"/>
      <c r="BS35" s="95"/>
      <c r="BU35" s="95"/>
      <c r="BV35" s="95"/>
      <c r="BX35" s="95"/>
      <c r="BY35" s="95"/>
      <c r="CA35" s="95"/>
      <c r="CB35" s="95"/>
      <c r="CD35" s="95"/>
      <c r="CE35" s="95"/>
      <c r="CG35" s="95"/>
      <c r="CH35" s="95"/>
      <c r="CJ35" s="95"/>
      <c r="CK35" s="95"/>
      <c r="CM35" s="95"/>
      <c r="CN35" s="95"/>
      <c r="CP35" s="95"/>
      <c r="CQ35" s="95"/>
      <c r="CS35" s="95"/>
      <c r="CT35" s="95"/>
      <c r="CV35" s="95"/>
      <c r="CW35" s="95"/>
    </row>
    <row r="36" spans="1:101" ht="12.75">
      <c r="A36" s="400"/>
      <c r="B36" s="531" t="s">
        <v>3</v>
      </c>
      <c r="C36" s="528">
        <v>17</v>
      </c>
      <c r="D36" s="216">
        <v>15</v>
      </c>
      <c r="E36" s="216">
        <v>16</v>
      </c>
      <c r="F36" s="216">
        <v>13</v>
      </c>
      <c r="G36" s="216">
        <v>3</v>
      </c>
      <c r="H36" s="216">
        <v>1</v>
      </c>
      <c r="I36" s="216">
        <v>14</v>
      </c>
      <c r="J36" s="217">
        <v>12</v>
      </c>
      <c r="K36" s="216">
        <v>16</v>
      </c>
      <c r="L36" s="217">
        <v>1</v>
      </c>
      <c r="M36" s="216">
        <v>16</v>
      </c>
      <c r="N36" s="217">
        <v>2</v>
      </c>
      <c r="O36" s="216">
        <v>16</v>
      </c>
      <c r="P36" s="217">
        <v>15</v>
      </c>
      <c r="Q36" s="216">
        <v>16</v>
      </c>
      <c r="R36" s="217">
        <v>17</v>
      </c>
      <c r="S36" s="216">
        <v>12</v>
      </c>
      <c r="T36" s="217">
        <v>1</v>
      </c>
      <c r="U36" s="216">
        <v>1</v>
      </c>
      <c r="V36" s="217">
        <v>13</v>
      </c>
      <c r="W36" s="216">
        <v>18</v>
      </c>
      <c r="X36" s="217">
        <v>19</v>
      </c>
      <c r="Y36" s="217">
        <v>6</v>
      </c>
      <c r="Z36" s="523">
        <v>19</v>
      </c>
      <c r="AE36" s="95"/>
      <c r="AF36" s="95"/>
      <c r="AH36" s="95"/>
      <c r="AI36" s="95"/>
      <c r="AK36" s="95"/>
      <c r="AL36" s="95"/>
      <c r="AN36" s="95"/>
      <c r="AO36" s="95"/>
      <c r="AQ36" s="95"/>
      <c r="AR36" s="95"/>
      <c r="AT36" s="95"/>
      <c r="AU36" s="95"/>
      <c r="AW36" s="95"/>
      <c r="AX36" s="95"/>
      <c r="AZ36" s="95"/>
      <c r="BA36" s="95"/>
      <c r="BC36" s="95"/>
      <c r="BD36" s="95"/>
      <c r="BF36" s="95"/>
      <c r="BG36" s="95"/>
      <c r="BI36" s="95"/>
      <c r="BJ36" s="95"/>
      <c r="BL36" s="95"/>
      <c r="BM36" s="95"/>
      <c r="BO36" s="95"/>
      <c r="BP36" s="95"/>
      <c r="BR36" s="95"/>
      <c r="BS36" s="95"/>
      <c r="BU36" s="95"/>
      <c r="BV36" s="95"/>
      <c r="BX36" s="95"/>
      <c r="BY36" s="95"/>
      <c r="CA36" s="95"/>
      <c r="CB36" s="95"/>
      <c r="CD36" s="95"/>
      <c r="CE36" s="95"/>
      <c r="CG36" s="95"/>
      <c r="CH36" s="95"/>
      <c r="CJ36" s="95"/>
      <c r="CK36" s="95"/>
      <c r="CM36" s="95"/>
      <c r="CN36" s="95"/>
      <c r="CP36" s="95"/>
      <c r="CQ36" s="95"/>
      <c r="CS36" s="95"/>
      <c r="CT36" s="95"/>
      <c r="CV36" s="95"/>
      <c r="CW36" s="95"/>
    </row>
    <row r="37" spans="1:101" ht="12.75">
      <c r="A37" s="400"/>
      <c r="B37" s="531" t="s">
        <v>165</v>
      </c>
      <c r="C37" s="528">
        <v>14</v>
      </c>
      <c r="D37" s="216">
        <v>11</v>
      </c>
      <c r="E37" s="216">
        <v>14</v>
      </c>
      <c r="F37" s="216">
        <v>13</v>
      </c>
      <c r="G37" s="216">
        <v>1</v>
      </c>
      <c r="H37" s="216">
        <v>1</v>
      </c>
      <c r="I37" s="216">
        <v>12</v>
      </c>
      <c r="J37" s="217">
        <v>10</v>
      </c>
      <c r="K37" s="216">
        <v>4</v>
      </c>
      <c r="L37" s="217">
        <v>1</v>
      </c>
      <c r="M37" s="216">
        <v>9</v>
      </c>
      <c r="N37" s="217">
        <v>3</v>
      </c>
      <c r="O37" s="216">
        <v>6</v>
      </c>
      <c r="P37" s="217">
        <v>1</v>
      </c>
      <c r="Q37" s="216">
        <v>7</v>
      </c>
      <c r="R37" s="217">
        <v>12</v>
      </c>
      <c r="S37" s="216">
        <v>9</v>
      </c>
      <c r="T37" s="217">
        <v>0</v>
      </c>
      <c r="U37" s="216">
        <v>0</v>
      </c>
      <c r="V37" s="217">
        <v>12</v>
      </c>
      <c r="W37" s="216">
        <v>14</v>
      </c>
      <c r="X37" s="217">
        <v>14</v>
      </c>
      <c r="Y37" s="217">
        <v>3</v>
      </c>
      <c r="Z37" s="523">
        <v>14</v>
      </c>
      <c r="AE37" s="95"/>
      <c r="AF37" s="95"/>
      <c r="AH37" s="95"/>
      <c r="AI37" s="95"/>
      <c r="AK37" s="95"/>
      <c r="AL37" s="95"/>
      <c r="AN37" s="95"/>
      <c r="AO37" s="95"/>
      <c r="AQ37" s="95"/>
      <c r="AR37" s="95"/>
      <c r="AT37" s="95"/>
      <c r="AU37" s="95"/>
      <c r="AW37" s="95"/>
      <c r="AX37" s="95"/>
      <c r="AZ37" s="95"/>
      <c r="BA37" s="95"/>
      <c r="BC37" s="95"/>
      <c r="BD37" s="95"/>
      <c r="BF37" s="95"/>
      <c r="BG37" s="95"/>
      <c r="BI37" s="95"/>
      <c r="BJ37" s="95"/>
      <c r="BL37" s="95"/>
      <c r="BM37" s="95"/>
      <c r="BO37" s="95"/>
      <c r="BP37" s="95"/>
      <c r="BR37" s="95"/>
      <c r="BS37" s="95"/>
      <c r="BU37" s="95"/>
      <c r="BV37" s="95"/>
      <c r="BX37" s="95"/>
      <c r="BY37" s="95"/>
      <c r="CA37" s="95"/>
      <c r="CB37" s="95"/>
      <c r="CD37" s="95"/>
      <c r="CE37" s="95"/>
      <c r="CG37" s="95"/>
      <c r="CH37" s="95"/>
      <c r="CJ37" s="95"/>
      <c r="CK37" s="95"/>
      <c r="CM37" s="95"/>
      <c r="CN37" s="95"/>
      <c r="CP37" s="95"/>
      <c r="CQ37" s="95"/>
      <c r="CS37" s="95"/>
      <c r="CT37" s="95"/>
      <c r="CV37" s="95"/>
      <c r="CW37" s="95"/>
    </row>
    <row r="38" spans="1:101" ht="12.75">
      <c r="A38" s="532"/>
      <c r="B38" s="533"/>
      <c r="C38" s="529"/>
      <c r="D38" s="218"/>
      <c r="E38" s="218"/>
      <c r="F38" s="218"/>
      <c r="G38" s="218"/>
      <c r="H38" s="218"/>
      <c r="I38" s="218"/>
      <c r="J38" s="219"/>
      <c r="K38" s="218"/>
      <c r="L38" s="219"/>
      <c r="M38" s="218"/>
      <c r="N38" s="219"/>
      <c r="O38" s="218"/>
      <c r="P38" s="219"/>
      <c r="Q38" s="218"/>
      <c r="R38" s="219"/>
      <c r="S38" s="218"/>
      <c r="T38" s="219"/>
      <c r="U38" s="218"/>
      <c r="V38" s="219"/>
      <c r="W38" s="218"/>
      <c r="X38" s="219"/>
      <c r="Y38" s="219"/>
      <c r="Z38" s="524"/>
      <c r="AE38" s="95"/>
      <c r="AF38" s="95"/>
      <c r="AH38" s="95"/>
      <c r="AI38" s="95"/>
      <c r="AK38" s="95"/>
      <c r="AL38" s="95"/>
      <c r="AN38" s="95"/>
      <c r="AO38" s="95"/>
      <c r="AQ38" s="95"/>
      <c r="AR38" s="95"/>
      <c r="AT38" s="95"/>
      <c r="AU38" s="95"/>
      <c r="AW38" s="95"/>
      <c r="AX38" s="95"/>
      <c r="AZ38" s="95"/>
      <c r="BA38" s="95"/>
      <c r="BC38" s="95"/>
      <c r="BD38" s="95"/>
      <c r="BF38" s="95"/>
      <c r="BG38" s="95"/>
      <c r="BI38" s="95"/>
      <c r="BJ38" s="95"/>
      <c r="BL38" s="95"/>
      <c r="BM38" s="95"/>
      <c r="BO38" s="95"/>
      <c r="BP38" s="95"/>
      <c r="BR38" s="95"/>
      <c r="BS38" s="95"/>
      <c r="BU38" s="95"/>
      <c r="BV38" s="95"/>
      <c r="BX38" s="95"/>
      <c r="BY38" s="95"/>
      <c r="CA38" s="95"/>
      <c r="CB38" s="95"/>
      <c r="CD38" s="95"/>
      <c r="CE38" s="95"/>
      <c r="CG38" s="95"/>
      <c r="CH38" s="95"/>
      <c r="CJ38" s="95"/>
      <c r="CK38" s="95"/>
      <c r="CM38" s="95"/>
      <c r="CN38" s="95"/>
      <c r="CP38" s="95"/>
      <c r="CQ38" s="95"/>
      <c r="CS38" s="95"/>
      <c r="CT38" s="95"/>
      <c r="CV38" s="95"/>
      <c r="CW38" s="95"/>
    </row>
    <row r="39" spans="1:101" ht="12.75">
      <c r="A39" s="534"/>
      <c r="B39" s="535" t="s">
        <v>22</v>
      </c>
      <c r="C39" s="530">
        <f>SUM(C8:C38)</f>
        <v>813</v>
      </c>
      <c r="D39" s="525">
        <f t="shared" ref="D39:Z39" si="0">SUM(D8:D38)</f>
        <v>488</v>
      </c>
      <c r="E39" s="525">
        <f t="shared" si="0"/>
        <v>660</v>
      </c>
      <c r="F39" s="525">
        <f t="shared" si="0"/>
        <v>626</v>
      </c>
      <c r="G39" s="525">
        <f t="shared" si="0"/>
        <v>442</v>
      </c>
      <c r="H39" s="525">
        <f t="shared" si="0"/>
        <v>263</v>
      </c>
      <c r="I39" s="525">
        <f t="shared" si="0"/>
        <v>688</v>
      </c>
      <c r="J39" s="525">
        <f t="shared" si="0"/>
        <v>445</v>
      </c>
      <c r="K39" s="525">
        <f t="shared" si="0"/>
        <v>511</v>
      </c>
      <c r="L39" s="525">
        <f t="shared" si="0"/>
        <v>163</v>
      </c>
      <c r="M39" s="525">
        <f t="shared" si="0"/>
        <v>707</v>
      </c>
      <c r="N39" s="525">
        <f t="shared" si="0"/>
        <v>231</v>
      </c>
      <c r="O39" s="525">
        <f t="shared" si="0"/>
        <v>725</v>
      </c>
      <c r="P39" s="525">
        <f t="shared" si="0"/>
        <v>546</v>
      </c>
      <c r="Q39" s="525">
        <f t="shared" si="0"/>
        <v>765</v>
      </c>
      <c r="R39" s="525">
        <f t="shared" si="0"/>
        <v>580</v>
      </c>
      <c r="S39" s="525">
        <f t="shared" si="0"/>
        <v>683</v>
      </c>
      <c r="T39" s="525">
        <f t="shared" si="0"/>
        <v>465</v>
      </c>
      <c r="U39" s="525">
        <f t="shared" si="0"/>
        <v>351</v>
      </c>
      <c r="V39" s="525">
        <f t="shared" si="0"/>
        <v>585</v>
      </c>
      <c r="W39" s="525">
        <f t="shared" si="0"/>
        <v>723</v>
      </c>
      <c r="X39" s="525">
        <f t="shared" si="0"/>
        <v>922</v>
      </c>
      <c r="Y39" s="525">
        <f t="shared" si="0"/>
        <v>426</v>
      </c>
      <c r="Z39" s="526">
        <f t="shared" si="0"/>
        <v>969</v>
      </c>
      <c r="AE39" s="95"/>
      <c r="AF39" s="95"/>
      <c r="AH39" s="95"/>
      <c r="AI39" s="95"/>
      <c r="AK39" s="95"/>
      <c r="AL39" s="95"/>
      <c r="AN39" s="95"/>
      <c r="AO39" s="95"/>
      <c r="AQ39" s="95"/>
      <c r="AR39" s="95"/>
      <c r="AT39" s="95"/>
      <c r="AU39" s="95"/>
      <c r="AW39" s="95"/>
      <c r="AX39" s="95"/>
      <c r="AZ39" s="95"/>
      <c r="BA39" s="95"/>
      <c r="BC39" s="95"/>
      <c r="BD39" s="95"/>
      <c r="BF39" s="95"/>
      <c r="BG39" s="95"/>
      <c r="BI39" s="95"/>
      <c r="BJ39" s="95"/>
      <c r="BL39" s="95"/>
      <c r="BM39" s="95"/>
      <c r="BO39" s="95"/>
      <c r="BP39" s="95"/>
      <c r="BR39" s="95"/>
      <c r="BS39" s="95"/>
      <c r="BU39" s="95"/>
      <c r="BV39" s="95"/>
      <c r="BX39" s="95"/>
      <c r="BY39" s="95"/>
      <c r="CA39" s="95"/>
      <c r="CB39" s="95"/>
      <c r="CD39" s="95"/>
      <c r="CE39" s="95"/>
      <c r="CG39" s="95"/>
      <c r="CH39" s="95"/>
      <c r="CJ39" s="95"/>
      <c r="CK39" s="95"/>
      <c r="CM39" s="95"/>
      <c r="CN39" s="95"/>
      <c r="CP39" s="95"/>
      <c r="CQ39" s="95"/>
      <c r="CS39" s="95"/>
      <c r="CT39" s="95"/>
      <c r="CV39" s="95"/>
      <c r="CW39" s="95"/>
    </row>
    <row r="40" spans="1:101">
      <c r="A40" s="550"/>
      <c r="B40" s="550"/>
    </row>
    <row r="41" spans="1:101" ht="13.15" customHeight="1" thickBot="1">
      <c r="A41" s="717" t="s">
        <v>157</v>
      </c>
      <c r="B41" s="717"/>
      <c r="C41" s="148"/>
      <c r="D41" s="148"/>
      <c r="E41" s="148"/>
      <c r="F41" s="148">
        <v>7</v>
      </c>
      <c r="G41" s="148"/>
      <c r="H41" s="148"/>
      <c r="I41" s="148"/>
      <c r="J41" s="148"/>
      <c r="AE41" s="95"/>
      <c r="AF41" s="95"/>
      <c r="AH41" s="95"/>
      <c r="AI41" s="95"/>
      <c r="AK41" s="95"/>
      <c r="AL41" s="95"/>
      <c r="AN41" s="95"/>
      <c r="AO41" s="95"/>
      <c r="AQ41" s="95"/>
      <c r="AR41" s="95"/>
      <c r="AT41" s="95"/>
      <c r="AU41" s="95"/>
      <c r="AW41" s="95"/>
      <c r="AX41" s="95"/>
      <c r="AZ41" s="95"/>
      <c r="BA41" s="95"/>
      <c r="BC41" s="95"/>
      <c r="BD41" s="95"/>
      <c r="BF41" s="95"/>
      <c r="BG41" s="95"/>
      <c r="BI41" s="95"/>
      <c r="BJ41" s="95"/>
      <c r="BL41" s="95"/>
      <c r="BM41" s="95"/>
      <c r="BO41" s="95"/>
      <c r="BP41" s="95"/>
      <c r="BR41" s="95"/>
      <c r="BS41" s="95"/>
      <c r="BU41" s="95"/>
      <c r="BV41" s="95"/>
      <c r="BX41" s="95"/>
      <c r="BY41" s="95"/>
      <c r="CA41" s="95"/>
      <c r="CB41" s="95"/>
      <c r="CD41" s="95"/>
      <c r="CE41" s="95"/>
      <c r="CG41" s="95"/>
      <c r="CH41" s="95"/>
      <c r="CJ41" s="95"/>
      <c r="CK41" s="95"/>
      <c r="CM41" s="95"/>
      <c r="CN41" s="95"/>
      <c r="CP41" s="95"/>
      <c r="CQ41" s="95"/>
      <c r="CS41" s="95"/>
      <c r="CT41" s="95"/>
      <c r="CV41" s="95"/>
      <c r="CW41" s="95"/>
    </row>
    <row r="42" spans="1:101">
      <c r="A42" s="213"/>
      <c r="B42" s="214"/>
      <c r="C42" s="712" t="s">
        <v>134</v>
      </c>
      <c r="D42" s="713"/>
      <c r="E42" s="713"/>
      <c r="F42" s="713"/>
      <c r="G42" s="713"/>
      <c r="H42" s="713"/>
      <c r="I42" s="713"/>
      <c r="J42" s="713"/>
      <c r="K42" s="713"/>
      <c r="L42" s="713"/>
      <c r="M42" s="713"/>
      <c r="N42" s="713"/>
      <c r="O42" s="713"/>
      <c r="P42" s="713"/>
      <c r="Q42" s="713"/>
      <c r="R42" s="713"/>
      <c r="S42" s="713"/>
      <c r="T42" s="713"/>
      <c r="U42" s="713"/>
      <c r="V42" s="713"/>
      <c r="W42" s="713"/>
      <c r="X42" s="713"/>
      <c r="Y42" s="713"/>
      <c r="Z42" s="716"/>
    </row>
    <row r="43" spans="1:101" ht="35.25" customHeight="1">
      <c r="A43" s="215"/>
      <c r="B43" s="546"/>
      <c r="C43" s="513" t="s">
        <v>135</v>
      </c>
      <c r="D43" s="514" t="s">
        <v>136</v>
      </c>
      <c r="E43" s="514" t="s">
        <v>137</v>
      </c>
      <c r="F43" s="514" t="s">
        <v>138</v>
      </c>
      <c r="G43" s="514" t="s">
        <v>139</v>
      </c>
      <c r="H43" s="514" t="s">
        <v>140</v>
      </c>
      <c r="I43" s="514" t="s">
        <v>141</v>
      </c>
      <c r="J43" s="515" t="s">
        <v>142</v>
      </c>
      <c r="K43" s="514" t="s">
        <v>143</v>
      </c>
      <c r="L43" s="515" t="s">
        <v>144</v>
      </c>
      <c r="M43" s="514" t="s">
        <v>145</v>
      </c>
      <c r="N43" s="515" t="s">
        <v>146</v>
      </c>
      <c r="O43" s="514" t="s">
        <v>147</v>
      </c>
      <c r="P43" s="515" t="s">
        <v>148</v>
      </c>
      <c r="Q43" s="514" t="s">
        <v>149</v>
      </c>
      <c r="R43" s="515" t="s">
        <v>150</v>
      </c>
      <c r="S43" s="514" t="s">
        <v>151</v>
      </c>
      <c r="T43" s="515" t="s">
        <v>152</v>
      </c>
      <c r="U43" s="514" t="s">
        <v>153</v>
      </c>
      <c r="V43" s="515" t="s">
        <v>154</v>
      </c>
      <c r="W43" s="514" t="s">
        <v>155</v>
      </c>
      <c r="X43" s="515" t="s">
        <v>156</v>
      </c>
      <c r="Y43" s="515" t="s">
        <v>120</v>
      </c>
      <c r="Z43" s="516" t="s">
        <v>22</v>
      </c>
    </row>
    <row r="44" spans="1:101">
      <c r="A44" s="215"/>
      <c r="B44" s="546"/>
      <c r="C44" s="513" t="s">
        <v>61</v>
      </c>
      <c r="D44" s="514" t="s">
        <v>61</v>
      </c>
      <c r="E44" s="514" t="s">
        <v>61</v>
      </c>
      <c r="F44" s="514" t="s">
        <v>61</v>
      </c>
      <c r="G44" s="514" t="s">
        <v>61</v>
      </c>
      <c r="H44" s="514" t="s">
        <v>61</v>
      </c>
      <c r="I44" s="514" t="s">
        <v>61</v>
      </c>
      <c r="J44" s="515" t="s">
        <v>61</v>
      </c>
      <c r="K44" s="514" t="s">
        <v>61</v>
      </c>
      <c r="L44" s="514" t="s">
        <v>61</v>
      </c>
      <c r="M44" s="514" t="s">
        <v>61</v>
      </c>
      <c r="N44" s="514" t="s">
        <v>61</v>
      </c>
      <c r="O44" s="514" t="s">
        <v>61</v>
      </c>
      <c r="P44" s="514" t="s">
        <v>61</v>
      </c>
      <c r="Q44" s="514" t="s">
        <v>61</v>
      </c>
      <c r="R44" s="514" t="s">
        <v>61</v>
      </c>
      <c r="S44" s="514" t="s">
        <v>61</v>
      </c>
      <c r="T44" s="515" t="s">
        <v>61</v>
      </c>
      <c r="U44" s="514" t="s">
        <v>61</v>
      </c>
      <c r="V44" s="514" t="s">
        <v>61</v>
      </c>
      <c r="W44" s="514" t="s">
        <v>61</v>
      </c>
      <c r="X44" s="514" t="s">
        <v>61</v>
      </c>
      <c r="Y44" s="514" t="s">
        <v>61</v>
      </c>
      <c r="Z44" s="516" t="s">
        <v>61</v>
      </c>
      <c r="AA44" s="149"/>
      <c r="AB44" s="149"/>
      <c r="AC44" s="149"/>
      <c r="AD44" s="149"/>
      <c r="AE44" s="149"/>
      <c r="AF44" s="149"/>
      <c r="AG44" s="99"/>
    </row>
    <row r="45" spans="1:101" ht="12.75">
      <c r="A45" s="180" t="s">
        <v>23</v>
      </c>
      <c r="B45" s="531" t="s">
        <v>1</v>
      </c>
      <c r="C45" s="536">
        <f>IF($Z8=0,0,C8/$Z8)</f>
        <v>0.91176470588235292</v>
      </c>
      <c r="D45" s="537">
        <f t="shared" ref="D45:Z45" si="1">IF($Z8=0,0,D8/$Z8)</f>
        <v>0.76470588235294112</v>
      </c>
      <c r="E45" s="537">
        <f t="shared" si="1"/>
        <v>0.76470588235294112</v>
      </c>
      <c r="F45" s="537">
        <f t="shared" si="1"/>
        <v>0.73529411764705888</v>
      </c>
      <c r="G45" s="537">
        <f t="shared" si="1"/>
        <v>0.20588235294117646</v>
      </c>
      <c r="H45" s="537">
        <f t="shared" si="1"/>
        <v>8.8235294117647065E-2</v>
      </c>
      <c r="I45" s="537">
        <f t="shared" si="1"/>
        <v>0.70588235294117652</v>
      </c>
      <c r="J45" s="537">
        <f t="shared" si="1"/>
        <v>0.61764705882352944</v>
      </c>
      <c r="K45" s="537">
        <f t="shared" si="1"/>
        <v>0.76470588235294112</v>
      </c>
      <c r="L45" s="537">
        <f t="shared" si="1"/>
        <v>0.11764705882352941</v>
      </c>
      <c r="M45" s="537">
        <f t="shared" si="1"/>
        <v>0.73529411764705888</v>
      </c>
      <c r="N45" s="537">
        <f t="shared" si="1"/>
        <v>0.3235294117647059</v>
      </c>
      <c r="O45" s="537">
        <f t="shared" si="1"/>
        <v>0.91176470588235292</v>
      </c>
      <c r="P45" s="537">
        <f t="shared" si="1"/>
        <v>0.76470588235294112</v>
      </c>
      <c r="Q45" s="537">
        <f t="shared" si="1"/>
        <v>0.91176470588235292</v>
      </c>
      <c r="R45" s="537">
        <f t="shared" si="1"/>
        <v>0.73529411764705888</v>
      </c>
      <c r="S45" s="537">
        <f t="shared" si="1"/>
        <v>0.58823529411764708</v>
      </c>
      <c r="T45" s="537">
        <f t="shared" si="1"/>
        <v>0.26470588235294118</v>
      </c>
      <c r="U45" s="537">
        <f t="shared" si="1"/>
        <v>2.9411764705882353E-2</v>
      </c>
      <c r="V45" s="537">
        <f t="shared" si="1"/>
        <v>0.67647058823529416</v>
      </c>
      <c r="W45" s="537">
        <f t="shared" si="1"/>
        <v>0.91176470588235292</v>
      </c>
      <c r="X45" s="537">
        <f t="shared" si="1"/>
        <v>0.88235294117647056</v>
      </c>
      <c r="Y45" s="537">
        <f t="shared" si="1"/>
        <v>0.41176470588235292</v>
      </c>
      <c r="Z45" s="538">
        <f t="shared" si="1"/>
        <v>1</v>
      </c>
    </row>
    <row r="46" spans="1:101" ht="12.75">
      <c r="A46" s="180"/>
      <c r="B46" s="531" t="s">
        <v>2</v>
      </c>
      <c r="C46" s="539">
        <f t="shared" ref="C46:R74" si="2">IF($Z9=0,0,C9/$Z9)</f>
        <v>0.94285714285714284</v>
      </c>
      <c r="D46" s="221">
        <f t="shared" si="2"/>
        <v>0.62857142857142856</v>
      </c>
      <c r="E46" s="221">
        <f t="shared" si="2"/>
        <v>0.88571428571428568</v>
      </c>
      <c r="F46" s="221">
        <f t="shared" si="2"/>
        <v>0.82857142857142863</v>
      </c>
      <c r="G46" s="221">
        <f t="shared" si="2"/>
        <v>0.74285714285714288</v>
      </c>
      <c r="H46" s="221">
        <f t="shared" si="2"/>
        <v>0.2</v>
      </c>
      <c r="I46" s="221">
        <f t="shared" si="2"/>
        <v>0.77142857142857146</v>
      </c>
      <c r="J46" s="221">
        <f t="shared" si="2"/>
        <v>0.82857142857142863</v>
      </c>
      <c r="K46" s="221">
        <f t="shared" si="2"/>
        <v>0.6</v>
      </c>
      <c r="L46" s="221">
        <f t="shared" si="2"/>
        <v>5.7142857142857141E-2</v>
      </c>
      <c r="M46" s="221">
        <f t="shared" si="2"/>
        <v>0.77142857142857146</v>
      </c>
      <c r="N46" s="221">
        <f t="shared" si="2"/>
        <v>0.2</v>
      </c>
      <c r="O46" s="221">
        <f t="shared" si="2"/>
        <v>0.45714285714285713</v>
      </c>
      <c r="P46" s="221">
        <f t="shared" si="2"/>
        <v>0.54285714285714282</v>
      </c>
      <c r="Q46" s="221">
        <f t="shared" si="2"/>
        <v>0.48571428571428571</v>
      </c>
      <c r="R46" s="221">
        <f t="shared" si="2"/>
        <v>0.7142857142857143</v>
      </c>
      <c r="S46" s="221">
        <f t="shared" ref="S46:Z46" si="3">IF($Z9=0,0,S9/$Z9)</f>
        <v>0.88571428571428568</v>
      </c>
      <c r="T46" s="221">
        <f t="shared" si="3"/>
        <v>0.88571428571428568</v>
      </c>
      <c r="U46" s="221">
        <f t="shared" si="3"/>
        <v>0.62857142857142856</v>
      </c>
      <c r="V46" s="221">
        <f t="shared" si="3"/>
        <v>0.37142857142857144</v>
      </c>
      <c r="W46" s="221">
        <f t="shared" si="3"/>
        <v>0.88571428571428568</v>
      </c>
      <c r="X46" s="221">
        <f t="shared" si="3"/>
        <v>1</v>
      </c>
      <c r="Y46" s="221">
        <f t="shared" si="3"/>
        <v>0.22857142857142856</v>
      </c>
      <c r="Z46" s="540">
        <f t="shared" si="3"/>
        <v>1</v>
      </c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</row>
    <row r="47" spans="1:101" ht="12.75">
      <c r="A47" s="180"/>
      <c r="B47" s="531" t="s">
        <v>45</v>
      </c>
      <c r="C47" s="539">
        <f t="shared" si="2"/>
        <v>1</v>
      </c>
      <c r="D47" s="221">
        <f t="shared" si="2"/>
        <v>0</v>
      </c>
      <c r="E47" s="221">
        <f t="shared" si="2"/>
        <v>0.8</v>
      </c>
      <c r="F47" s="221">
        <f t="shared" si="2"/>
        <v>0.8</v>
      </c>
      <c r="G47" s="221">
        <f t="shared" si="2"/>
        <v>0.8</v>
      </c>
      <c r="H47" s="221">
        <f t="shared" si="2"/>
        <v>0.6</v>
      </c>
      <c r="I47" s="221">
        <f t="shared" si="2"/>
        <v>1</v>
      </c>
      <c r="J47" s="221">
        <f t="shared" si="2"/>
        <v>0.4</v>
      </c>
      <c r="K47" s="221">
        <f t="shared" si="2"/>
        <v>0.4</v>
      </c>
      <c r="L47" s="221">
        <f t="shared" si="2"/>
        <v>0</v>
      </c>
      <c r="M47" s="221">
        <f t="shared" si="2"/>
        <v>0.8</v>
      </c>
      <c r="N47" s="221">
        <f t="shared" si="2"/>
        <v>0.6</v>
      </c>
      <c r="O47" s="221">
        <f t="shared" si="2"/>
        <v>1</v>
      </c>
      <c r="P47" s="221">
        <f t="shared" si="2"/>
        <v>1</v>
      </c>
      <c r="Q47" s="221">
        <f t="shared" si="2"/>
        <v>1</v>
      </c>
      <c r="R47" s="221">
        <f t="shared" si="2"/>
        <v>0.2</v>
      </c>
      <c r="S47" s="221">
        <f t="shared" ref="S47:Z47" si="4">IF($Z10=0,0,S10/$Z10)</f>
        <v>1</v>
      </c>
      <c r="T47" s="221">
        <f t="shared" si="4"/>
        <v>0.8</v>
      </c>
      <c r="U47" s="221">
        <f t="shared" si="4"/>
        <v>0.6</v>
      </c>
      <c r="V47" s="221">
        <f t="shared" si="4"/>
        <v>1</v>
      </c>
      <c r="W47" s="221">
        <f t="shared" si="4"/>
        <v>0.6</v>
      </c>
      <c r="X47" s="221">
        <f t="shared" si="4"/>
        <v>1</v>
      </c>
      <c r="Y47" s="221">
        <f t="shared" si="4"/>
        <v>0.8</v>
      </c>
      <c r="Z47" s="540">
        <f t="shared" si="4"/>
        <v>1</v>
      </c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</row>
    <row r="48" spans="1:101" ht="12.75">
      <c r="A48" s="180"/>
      <c r="B48" s="531" t="s">
        <v>46</v>
      </c>
      <c r="C48" s="539">
        <f t="shared" si="2"/>
        <v>0.5</v>
      </c>
      <c r="D48" s="221">
        <f t="shared" si="2"/>
        <v>0.36538461538461536</v>
      </c>
      <c r="E48" s="221">
        <f t="shared" si="2"/>
        <v>0.34615384615384615</v>
      </c>
      <c r="F48" s="221">
        <f t="shared" si="2"/>
        <v>0.90384615384615385</v>
      </c>
      <c r="G48" s="221">
        <f t="shared" si="2"/>
        <v>0.42307692307692307</v>
      </c>
      <c r="H48" s="221">
        <f t="shared" si="2"/>
        <v>0.11538461538461539</v>
      </c>
      <c r="I48" s="221">
        <f t="shared" si="2"/>
        <v>0.73076923076923073</v>
      </c>
      <c r="J48" s="221">
        <f t="shared" si="2"/>
        <v>5.7692307692307696E-2</v>
      </c>
      <c r="K48" s="221">
        <f t="shared" si="2"/>
        <v>9.6153846153846159E-2</v>
      </c>
      <c r="L48" s="221">
        <f t="shared" si="2"/>
        <v>0</v>
      </c>
      <c r="M48" s="221">
        <f t="shared" si="2"/>
        <v>0.82692307692307687</v>
      </c>
      <c r="N48" s="221">
        <f t="shared" si="2"/>
        <v>0.44230769230769229</v>
      </c>
      <c r="O48" s="221">
        <f t="shared" si="2"/>
        <v>0.82692307692307687</v>
      </c>
      <c r="P48" s="221">
        <f t="shared" si="2"/>
        <v>0.13461538461538461</v>
      </c>
      <c r="Q48" s="221">
        <f t="shared" si="2"/>
        <v>0.61538461538461542</v>
      </c>
      <c r="R48" s="221">
        <f t="shared" si="2"/>
        <v>0.15384615384615385</v>
      </c>
      <c r="S48" s="221">
        <f t="shared" ref="S48:Z48" si="5">IF($Z11=0,0,S11/$Z11)</f>
        <v>0.76923076923076927</v>
      </c>
      <c r="T48" s="221">
        <f t="shared" si="5"/>
        <v>0.46153846153846156</v>
      </c>
      <c r="U48" s="221">
        <f t="shared" si="5"/>
        <v>9.6153846153846159E-2</v>
      </c>
      <c r="V48" s="221">
        <f t="shared" si="5"/>
        <v>9.6153846153846159E-2</v>
      </c>
      <c r="W48" s="221">
        <f t="shared" si="5"/>
        <v>0.28846153846153844</v>
      </c>
      <c r="X48" s="221">
        <f t="shared" si="5"/>
        <v>0.88461538461538458</v>
      </c>
      <c r="Y48" s="221">
        <f t="shared" si="5"/>
        <v>0.36538461538461536</v>
      </c>
      <c r="Z48" s="540">
        <f t="shared" si="5"/>
        <v>1</v>
      </c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</row>
    <row r="49" spans="1:53" ht="12.75">
      <c r="A49" s="180"/>
      <c r="B49" s="531" t="s">
        <v>12</v>
      </c>
      <c r="C49" s="539">
        <f t="shared" si="2"/>
        <v>0.80555555555555558</v>
      </c>
      <c r="D49" s="221">
        <f t="shared" si="2"/>
        <v>0.52777777777777779</v>
      </c>
      <c r="E49" s="221">
        <f t="shared" si="2"/>
        <v>0.5</v>
      </c>
      <c r="F49" s="221">
        <f t="shared" si="2"/>
        <v>0.55555555555555558</v>
      </c>
      <c r="G49" s="221">
        <f t="shared" si="2"/>
        <v>0.58333333333333337</v>
      </c>
      <c r="H49" s="221">
        <f t="shared" si="2"/>
        <v>0.3888888888888889</v>
      </c>
      <c r="I49" s="221">
        <f t="shared" si="2"/>
        <v>0.44444444444444442</v>
      </c>
      <c r="J49" s="221">
        <f t="shared" si="2"/>
        <v>0.16666666666666666</v>
      </c>
      <c r="K49" s="221">
        <f t="shared" si="2"/>
        <v>0.33333333333333331</v>
      </c>
      <c r="L49" s="221">
        <f t="shared" si="2"/>
        <v>8.3333333333333329E-2</v>
      </c>
      <c r="M49" s="221">
        <f t="shared" si="2"/>
        <v>0.69444444444444442</v>
      </c>
      <c r="N49" s="221">
        <f t="shared" si="2"/>
        <v>0.25</v>
      </c>
      <c r="O49" s="221">
        <f t="shared" si="2"/>
        <v>0.94444444444444442</v>
      </c>
      <c r="P49" s="221">
        <f t="shared" si="2"/>
        <v>0.94444444444444442</v>
      </c>
      <c r="Q49" s="221">
        <f t="shared" si="2"/>
        <v>0.86111111111111116</v>
      </c>
      <c r="R49" s="221">
        <f t="shared" si="2"/>
        <v>0.22222222222222221</v>
      </c>
      <c r="S49" s="221">
        <f t="shared" ref="S49:Z49" si="6">IF($Z12=0,0,S12/$Z12)</f>
        <v>0.94444444444444442</v>
      </c>
      <c r="T49" s="221">
        <f t="shared" si="6"/>
        <v>0.55555555555555558</v>
      </c>
      <c r="U49" s="221">
        <f t="shared" si="6"/>
        <v>0.41666666666666669</v>
      </c>
      <c r="V49" s="221">
        <f t="shared" si="6"/>
        <v>0.77777777777777779</v>
      </c>
      <c r="W49" s="221">
        <f t="shared" si="6"/>
        <v>0.47222222222222221</v>
      </c>
      <c r="X49" s="221">
        <f t="shared" si="6"/>
        <v>0.97222222222222221</v>
      </c>
      <c r="Y49" s="221">
        <f t="shared" si="6"/>
        <v>0.5</v>
      </c>
      <c r="Z49" s="540">
        <f t="shared" si="6"/>
        <v>1</v>
      </c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</row>
    <row r="50" spans="1:53" ht="12.75">
      <c r="A50" s="180"/>
      <c r="B50" s="531" t="s">
        <v>4</v>
      </c>
      <c r="C50" s="539">
        <f t="shared" si="2"/>
        <v>0.8571428571428571</v>
      </c>
      <c r="D50" s="221">
        <f t="shared" si="2"/>
        <v>0.59523809523809523</v>
      </c>
      <c r="E50" s="221">
        <f t="shared" si="2"/>
        <v>0.61904761904761907</v>
      </c>
      <c r="F50" s="221">
        <f t="shared" si="2"/>
        <v>0.23809523809523808</v>
      </c>
      <c r="G50" s="221">
        <f t="shared" si="2"/>
        <v>0.35714285714285715</v>
      </c>
      <c r="H50" s="221">
        <f t="shared" si="2"/>
        <v>7.1428571428571425E-2</v>
      </c>
      <c r="I50" s="221">
        <f t="shared" si="2"/>
        <v>0.40476190476190477</v>
      </c>
      <c r="J50" s="221">
        <f t="shared" si="2"/>
        <v>0.40476190476190477</v>
      </c>
      <c r="K50" s="221">
        <f t="shared" si="2"/>
        <v>0.35714285714285715</v>
      </c>
      <c r="L50" s="221">
        <f t="shared" si="2"/>
        <v>2.3809523809523808E-2</v>
      </c>
      <c r="M50" s="221">
        <f t="shared" si="2"/>
        <v>0.6428571428571429</v>
      </c>
      <c r="N50" s="221">
        <f t="shared" si="2"/>
        <v>0.2857142857142857</v>
      </c>
      <c r="O50" s="221">
        <f t="shared" si="2"/>
        <v>0.73809523809523814</v>
      </c>
      <c r="P50" s="221">
        <f t="shared" si="2"/>
        <v>0.76190476190476186</v>
      </c>
      <c r="Q50" s="221">
        <f t="shared" si="2"/>
        <v>0.8571428571428571</v>
      </c>
      <c r="R50" s="221">
        <f t="shared" si="2"/>
        <v>0.7857142857142857</v>
      </c>
      <c r="S50" s="221">
        <f t="shared" ref="S50:Z50" si="7">IF($Z13=0,0,S13/$Z13)</f>
        <v>0.7857142857142857</v>
      </c>
      <c r="T50" s="221">
        <f t="shared" si="7"/>
        <v>0.47619047619047616</v>
      </c>
      <c r="U50" s="221">
        <f t="shared" si="7"/>
        <v>0.42857142857142855</v>
      </c>
      <c r="V50" s="221">
        <f t="shared" si="7"/>
        <v>0.61904761904761907</v>
      </c>
      <c r="W50" s="221">
        <f t="shared" si="7"/>
        <v>0.80952380952380953</v>
      </c>
      <c r="X50" s="221">
        <f t="shared" si="7"/>
        <v>0.97619047619047616</v>
      </c>
      <c r="Y50" s="221">
        <f t="shared" si="7"/>
        <v>0.52380952380952384</v>
      </c>
      <c r="Z50" s="540">
        <f t="shared" si="7"/>
        <v>1</v>
      </c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</row>
    <row r="51" spans="1:53" ht="12.75">
      <c r="A51" s="180"/>
      <c r="B51" s="531" t="s">
        <v>6</v>
      </c>
      <c r="C51" s="539">
        <f t="shared" si="2"/>
        <v>0.83333333333333337</v>
      </c>
      <c r="D51" s="221">
        <f t="shared" si="2"/>
        <v>0.83333333333333337</v>
      </c>
      <c r="E51" s="221">
        <f t="shared" si="2"/>
        <v>0.66666666666666663</v>
      </c>
      <c r="F51" s="221">
        <f t="shared" si="2"/>
        <v>0.83333333333333337</v>
      </c>
      <c r="G51" s="221">
        <f t="shared" si="2"/>
        <v>0.16666666666666666</v>
      </c>
      <c r="H51" s="221">
        <f t="shared" si="2"/>
        <v>0.33333333333333331</v>
      </c>
      <c r="I51" s="221">
        <f t="shared" si="2"/>
        <v>0.83333333333333337</v>
      </c>
      <c r="J51" s="221">
        <f t="shared" si="2"/>
        <v>0.16666666666666666</v>
      </c>
      <c r="K51" s="221">
        <f t="shared" si="2"/>
        <v>0.16666666666666666</v>
      </c>
      <c r="L51" s="221">
        <f t="shared" si="2"/>
        <v>0.16666666666666666</v>
      </c>
      <c r="M51" s="221">
        <f t="shared" si="2"/>
        <v>0.66666666666666663</v>
      </c>
      <c r="N51" s="221">
        <f t="shared" si="2"/>
        <v>0.16666666666666666</v>
      </c>
      <c r="O51" s="221">
        <f t="shared" si="2"/>
        <v>0.66666666666666663</v>
      </c>
      <c r="P51" s="221">
        <f t="shared" si="2"/>
        <v>0.16666666666666666</v>
      </c>
      <c r="Q51" s="221">
        <f t="shared" si="2"/>
        <v>0.33333333333333331</v>
      </c>
      <c r="R51" s="221">
        <f t="shared" si="2"/>
        <v>0.66666666666666663</v>
      </c>
      <c r="S51" s="221">
        <f t="shared" ref="S51:Z51" si="8">IF($Z14=0,0,S14/$Z14)</f>
        <v>0.33333333333333331</v>
      </c>
      <c r="T51" s="221">
        <f t="shared" si="8"/>
        <v>0</v>
      </c>
      <c r="U51" s="221">
        <f t="shared" si="8"/>
        <v>0</v>
      </c>
      <c r="V51" s="221">
        <f t="shared" si="8"/>
        <v>0.16666666666666666</v>
      </c>
      <c r="W51" s="221">
        <f t="shared" si="8"/>
        <v>1</v>
      </c>
      <c r="X51" s="221">
        <f t="shared" si="8"/>
        <v>1</v>
      </c>
      <c r="Y51" s="221">
        <f t="shared" si="8"/>
        <v>0.5</v>
      </c>
      <c r="Z51" s="540">
        <f t="shared" si="8"/>
        <v>1</v>
      </c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</row>
    <row r="52" spans="1:53" ht="12.75">
      <c r="A52" s="180"/>
      <c r="B52" s="531" t="s">
        <v>8</v>
      </c>
      <c r="C52" s="539">
        <f t="shared" si="2"/>
        <v>0.94444444444444442</v>
      </c>
      <c r="D52" s="221">
        <f t="shared" si="2"/>
        <v>0.44444444444444442</v>
      </c>
      <c r="E52" s="221">
        <f t="shared" si="2"/>
        <v>0.44444444444444442</v>
      </c>
      <c r="F52" s="221">
        <f t="shared" si="2"/>
        <v>5.5555555555555552E-2</v>
      </c>
      <c r="G52" s="221">
        <f t="shared" si="2"/>
        <v>0.27777777777777779</v>
      </c>
      <c r="H52" s="221">
        <f t="shared" si="2"/>
        <v>0.22222222222222221</v>
      </c>
      <c r="I52" s="221">
        <f t="shared" si="2"/>
        <v>0.88888888888888884</v>
      </c>
      <c r="J52" s="221">
        <f t="shared" si="2"/>
        <v>0</v>
      </c>
      <c r="K52" s="221">
        <f t="shared" si="2"/>
        <v>0.3888888888888889</v>
      </c>
      <c r="L52" s="221">
        <f t="shared" si="2"/>
        <v>0</v>
      </c>
      <c r="M52" s="221">
        <f t="shared" si="2"/>
        <v>0.66666666666666663</v>
      </c>
      <c r="N52" s="221">
        <f t="shared" si="2"/>
        <v>0</v>
      </c>
      <c r="O52" s="221">
        <f t="shared" si="2"/>
        <v>0.88888888888888884</v>
      </c>
      <c r="P52" s="221">
        <f t="shared" si="2"/>
        <v>0.16666666666666666</v>
      </c>
      <c r="Q52" s="221">
        <f t="shared" si="2"/>
        <v>0.44444444444444442</v>
      </c>
      <c r="R52" s="221">
        <f t="shared" si="2"/>
        <v>0.16666666666666666</v>
      </c>
      <c r="S52" s="221">
        <f t="shared" ref="S52:Z52" si="9">IF($Z15=0,0,S15/$Z15)</f>
        <v>1</v>
      </c>
      <c r="T52" s="221">
        <f t="shared" si="9"/>
        <v>0.66666666666666663</v>
      </c>
      <c r="U52" s="221">
        <f t="shared" si="9"/>
        <v>0.44444444444444442</v>
      </c>
      <c r="V52" s="221">
        <f t="shared" si="9"/>
        <v>0.66666666666666663</v>
      </c>
      <c r="W52" s="221">
        <f t="shared" si="9"/>
        <v>0.33333333333333331</v>
      </c>
      <c r="X52" s="221">
        <f t="shared" si="9"/>
        <v>1</v>
      </c>
      <c r="Y52" s="221">
        <f t="shared" si="9"/>
        <v>0.88888888888888884</v>
      </c>
      <c r="Z52" s="540">
        <f t="shared" si="9"/>
        <v>1</v>
      </c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</row>
    <row r="53" spans="1:53" ht="12.75">
      <c r="A53" s="180"/>
      <c r="B53" s="531" t="s">
        <v>9</v>
      </c>
      <c r="C53" s="539">
        <f t="shared" si="2"/>
        <v>0.90697674418604646</v>
      </c>
      <c r="D53" s="221">
        <f t="shared" si="2"/>
        <v>0.65116279069767447</v>
      </c>
      <c r="E53" s="221">
        <f t="shared" si="2"/>
        <v>0.83720930232558144</v>
      </c>
      <c r="F53" s="221">
        <f t="shared" si="2"/>
        <v>0.55813953488372092</v>
      </c>
      <c r="G53" s="221">
        <f t="shared" si="2"/>
        <v>9.3023255813953487E-2</v>
      </c>
      <c r="H53" s="221">
        <f t="shared" si="2"/>
        <v>6.9767441860465115E-2</v>
      </c>
      <c r="I53" s="221">
        <f t="shared" si="2"/>
        <v>0.53488372093023251</v>
      </c>
      <c r="J53" s="221">
        <f t="shared" si="2"/>
        <v>0.76744186046511631</v>
      </c>
      <c r="K53" s="221">
        <f t="shared" si="2"/>
        <v>0.18604651162790697</v>
      </c>
      <c r="L53" s="221">
        <f t="shared" si="2"/>
        <v>4.6511627906976744E-2</v>
      </c>
      <c r="M53" s="221">
        <f t="shared" si="2"/>
        <v>0.44186046511627908</v>
      </c>
      <c r="N53" s="221">
        <f t="shared" si="2"/>
        <v>0.30232558139534882</v>
      </c>
      <c r="O53" s="221">
        <f t="shared" si="2"/>
        <v>0.76744186046511631</v>
      </c>
      <c r="P53" s="221">
        <f t="shared" si="2"/>
        <v>0.13953488372093023</v>
      </c>
      <c r="Q53" s="221">
        <f t="shared" si="2"/>
        <v>0.83720930232558144</v>
      </c>
      <c r="R53" s="221">
        <f t="shared" si="2"/>
        <v>0.44186046511627908</v>
      </c>
      <c r="S53" s="221">
        <f t="shared" ref="S53:Z53" si="10">IF($Z16=0,0,S16/$Z16)</f>
        <v>4.6511627906976744E-2</v>
      </c>
      <c r="T53" s="221">
        <f t="shared" si="10"/>
        <v>0.11627906976744186</v>
      </c>
      <c r="U53" s="221">
        <f t="shared" si="10"/>
        <v>2.3255813953488372E-2</v>
      </c>
      <c r="V53" s="221">
        <f t="shared" si="10"/>
        <v>0.34883720930232559</v>
      </c>
      <c r="W53" s="221">
        <f t="shared" si="10"/>
        <v>0.7441860465116279</v>
      </c>
      <c r="X53" s="221">
        <f t="shared" si="10"/>
        <v>0.97674418604651159</v>
      </c>
      <c r="Y53" s="221">
        <f t="shared" si="10"/>
        <v>0.23255813953488372</v>
      </c>
      <c r="Z53" s="540">
        <f t="shared" si="10"/>
        <v>1</v>
      </c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</row>
    <row r="54" spans="1:53" ht="12.75">
      <c r="A54" s="180"/>
      <c r="B54" s="531" t="s">
        <v>10</v>
      </c>
      <c r="C54" s="539">
        <f t="shared" si="2"/>
        <v>0.92307692307692313</v>
      </c>
      <c r="D54" s="221">
        <f t="shared" si="2"/>
        <v>0.38461538461538464</v>
      </c>
      <c r="E54" s="221">
        <f t="shared" si="2"/>
        <v>0.84615384615384615</v>
      </c>
      <c r="F54" s="221">
        <f t="shared" si="2"/>
        <v>0.61538461538461542</v>
      </c>
      <c r="G54" s="221">
        <f t="shared" si="2"/>
        <v>0.73076923076923073</v>
      </c>
      <c r="H54" s="221">
        <f t="shared" si="2"/>
        <v>0.38461538461538464</v>
      </c>
      <c r="I54" s="221">
        <f t="shared" si="2"/>
        <v>0.61538461538461542</v>
      </c>
      <c r="J54" s="221">
        <f t="shared" si="2"/>
        <v>0.88461538461538458</v>
      </c>
      <c r="K54" s="221">
        <f t="shared" si="2"/>
        <v>0.76923076923076927</v>
      </c>
      <c r="L54" s="221">
        <f t="shared" si="2"/>
        <v>7.6923076923076927E-2</v>
      </c>
      <c r="M54" s="221">
        <f t="shared" si="2"/>
        <v>0.61538461538461542</v>
      </c>
      <c r="N54" s="221">
        <f t="shared" si="2"/>
        <v>0.26923076923076922</v>
      </c>
      <c r="O54" s="221">
        <f t="shared" si="2"/>
        <v>0.5</v>
      </c>
      <c r="P54" s="221">
        <f t="shared" si="2"/>
        <v>0.30769230769230771</v>
      </c>
      <c r="Q54" s="221">
        <f t="shared" si="2"/>
        <v>0.57692307692307687</v>
      </c>
      <c r="R54" s="221">
        <f t="shared" si="2"/>
        <v>0.73076923076923073</v>
      </c>
      <c r="S54" s="221">
        <f t="shared" ref="S54:Z54" si="11">IF($Z17=0,0,S17/$Z17)</f>
        <v>0.80769230769230771</v>
      </c>
      <c r="T54" s="221">
        <f t="shared" si="11"/>
        <v>0.96153846153846156</v>
      </c>
      <c r="U54" s="221">
        <f t="shared" si="11"/>
        <v>0.88461538461538458</v>
      </c>
      <c r="V54" s="221">
        <f t="shared" si="11"/>
        <v>0.5</v>
      </c>
      <c r="W54" s="221">
        <f t="shared" si="11"/>
        <v>0.69230769230769229</v>
      </c>
      <c r="X54" s="221">
        <f t="shared" si="11"/>
        <v>1</v>
      </c>
      <c r="Y54" s="221">
        <f t="shared" si="11"/>
        <v>0.38461538461538464</v>
      </c>
      <c r="Z54" s="540">
        <f t="shared" si="11"/>
        <v>1</v>
      </c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</row>
    <row r="55" spans="1:53" ht="12.75">
      <c r="A55" s="180"/>
      <c r="B55" s="531" t="s">
        <v>47</v>
      </c>
      <c r="C55" s="539">
        <f t="shared" si="2"/>
        <v>0.8</v>
      </c>
      <c r="D55" s="221">
        <f t="shared" si="2"/>
        <v>0.46666666666666667</v>
      </c>
      <c r="E55" s="221">
        <f t="shared" si="2"/>
        <v>0.26666666666666666</v>
      </c>
      <c r="F55" s="221">
        <f t="shared" si="2"/>
        <v>0.33333333333333331</v>
      </c>
      <c r="G55" s="221">
        <f t="shared" si="2"/>
        <v>0.8</v>
      </c>
      <c r="H55" s="221">
        <f t="shared" si="2"/>
        <v>0.53333333333333333</v>
      </c>
      <c r="I55" s="221">
        <f t="shared" si="2"/>
        <v>0.73333333333333328</v>
      </c>
      <c r="J55" s="221">
        <f t="shared" si="2"/>
        <v>6.6666666666666666E-2</v>
      </c>
      <c r="K55" s="221">
        <f t="shared" si="2"/>
        <v>0.26666666666666666</v>
      </c>
      <c r="L55" s="221">
        <f t="shared" si="2"/>
        <v>6.6666666666666666E-2</v>
      </c>
      <c r="M55" s="221">
        <f t="shared" si="2"/>
        <v>0.46666666666666667</v>
      </c>
      <c r="N55" s="221">
        <f t="shared" si="2"/>
        <v>6.6666666666666666E-2</v>
      </c>
      <c r="O55" s="221">
        <f t="shared" si="2"/>
        <v>0.8</v>
      </c>
      <c r="P55" s="221">
        <f t="shared" si="2"/>
        <v>0.4</v>
      </c>
      <c r="Q55" s="221">
        <f t="shared" si="2"/>
        <v>0.66666666666666663</v>
      </c>
      <c r="R55" s="221">
        <f t="shared" si="2"/>
        <v>0</v>
      </c>
      <c r="S55" s="221">
        <f t="shared" ref="S55:Z55" si="12">IF($Z18=0,0,S18/$Z18)</f>
        <v>0.8666666666666667</v>
      </c>
      <c r="T55" s="221">
        <f t="shared" si="12"/>
        <v>0.8</v>
      </c>
      <c r="U55" s="221">
        <f t="shared" si="12"/>
        <v>0.53333333333333333</v>
      </c>
      <c r="V55" s="221">
        <f t="shared" si="12"/>
        <v>0.46666666666666667</v>
      </c>
      <c r="W55" s="221">
        <f t="shared" si="12"/>
        <v>0.26666666666666666</v>
      </c>
      <c r="X55" s="221">
        <f t="shared" si="12"/>
        <v>1</v>
      </c>
      <c r="Y55" s="221">
        <f t="shared" si="12"/>
        <v>0.46666666666666667</v>
      </c>
      <c r="Z55" s="540">
        <f t="shared" si="12"/>
        <v>1</v>
      </c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</row>
    <row r="56" spans="1:53" ht="12.75">
      <c r="A56" s="180"/>
      <c r="B56" s="531" t="s">
        <v>5</v>
      </c>
      <c r="C56" s="539">
        <f t="shared" si="2"/>
        <v>0.90909090909090906</v>
      </c>
      <c r="D56" s="221">
        <f t="shared" si="2"/>
        <v>0.65656565656565657</v>
      </c>
      <c r="E56" s="221">
        <f t="shared" si="2"/>
        <v>0.75757575757575757</v>
      </c>
      <c r="F56" s="221">
        <f t="shared" si="2"/>
        <v>0.64646464646464652</v>
      </c>
      <c r="G56" s="221">
        <f t="shared" si="2"/>
        <v>0.38383838383838381</v>
      </c>
      <c r="H56" s="221">
        <f t="shared" si="2"/>
        <v>0.18181818181818182</v>
      </c>
      <c r="I56" s="221">
        <f t="shared" si="2"/>
        <v>0.80808080808080807</v>
      </c>
      <c r="J56" s="221">
        <f t="shared" si="2"/>
        <v>0.59595959595959591</v>
      </c>
      <c r="K56" s="221">
        <f t="shared" si="2"/>
        <v>0.83838383838383834</v>
      </c>
      <c r="L56" s="221">
        <f t="shared" si="2"/>
        <v>0.15151515151515152</v>
      </c>
      <c r="M56" s="221">
        <f t="shared" si="2"/>
        <v>0.85858585858585856</v>
      </c>
      <c r="N56" s="221">
        <f t="shared" si="2"/>
        <v>0.36363636363636365</v>
      </c>
      <c r="O56" s="221">
        <f t="shared" si="2"/>
        <v>0.80808080808080807</v>
      </c>
      <c r="P56" s="221">
        <f t="shared" si="2"/>
        <v>0.86868686868686873</v>
      </c>
      <c r="Q56" s="221">
        <f t="shared" si="2"/>
        <v>0.93939393939393945</v>
      </c>
      <c r="R56" s="221">
        <f t="shared" si="2"/>
        <v>0.68686868686868685</v>
      </c>
      <c r="S56" s="221">
        <f t="shared" ref="S56:Z56" si="13">IF($Z19=0,0,S19/$Z19)</f>
        <v>0.6262626262626263</v>
      </c>
      <c r="T56" s="221">
        <f t="shared" si="13"/>
        <v>0.30303030303030304</v>
      </c>
      <c r="U56" s="221">
        <f t="shared" si="13"/>
        <v>0.29292929292929293</v>
      </c>
      <c r="V56" s="221">
        <f t="shared" si="13"/>
        <v>0.78787878787878785</v>
      </c>
      <c r="W56" s="221">
        <f t="shared" si="13"/>
        <v>0.91919191919191923</v>
      </c>
      <c r="X56" s="221">
        <f t="shared" si="13"/>
        <v>0.89898989898989901</v>
      </c>
      <c r="Y56" s="221">
        <f t="shared" si="13"/>
        <v>0.37373737373737376</v>
      </c>
      <c r="Z56" s="540">
        <f t="shared" si="13"/>
        <v>1</v>
      </c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</row>
    <row r="57" spans="1:53" ht="12.75">
      <c r="A57" s="180"/>
      <c r="B57" s="531" t="s">
        <v>11</v>
      </c>
      <c r="C57" s="539">
        <f t="shared" si="2"/>
        <v>0.967741935483871</v>
      </c>
      <c r="D57" s="221">
        <f t="shared" si="2"/>
        <v>0.64516129032258063</v>
      </c>
      <c r="E57" s="221">
        <f t="shared" si="2"/>
        <v>0.87096774193548387</v>
      </c>
      <c r="F57" s="221">
        <f t="shared" si="2"/>
        <v>0.90322580645161288</v>
      </c>
      <c r="G57" s="221">
        <f t="shared" si="2"/>
        <v>0.77419354838709675</v>
      </c>
      <c r="H57" s="221">
        <f t="shared" si="2"/>
        <v>0.5161290322580645</v>
      </c>
      <c r="I57" s="221">
        <f t="shared" si="2"/>
        <v>0.41935483870967744</v>
      </c>
      <c r="J57" s="221">
        <f t="shared" si="2"/>
        <v>6.4516129032258063E-2</v>
      </c>
      <c r="K57" s="221">
        <f t="shared" si="2"/>
        <v>0.5161290322580645</v>
      </c>
      <c r="L57" s="221">
        <f t="shared" si="2"/>
        <v>0.22580645161290322</v>
      </c>
      <c r="M57" s="221">
        <f t="shared" si="2"/>
        <v>0.80645161290322576</v>
      </c>
      <c r="N57" s="221">
        <f t="shared" si="2"/>
        <v>0.25806451612903225</v>
      </c>
      <c r="O57" s="221">
        <f t="shared" si="2"/>
        <v>1</v>
      </c>
      <c r="P57" s="221">
        <f t="shared" si="2"/>
        <v>0.967741935483871</v>
      </c>
      <c r="Q57" s="221">
        <f t="shared" si="2"/>
        <v>0.83870967741935487</v>
      </c>
      <c r="R57" s="221">
        <f t="shared" si="2"/>
        <v>0.58064516129032262</v>
      </c>
      <c r="S57" s="221">
        <f t="shared" ref="S57:Z57" si="14">IF($Z20=0,0,S20/$Z20)</f>
        <v>0.74193548387096775</v>
      </c>
      <c r="T57" s="221">
        <f t="shared" si="14"/>
        <v>0.67741935483870963</v>
      </c>
      <c r="U57" s="221">
        <f t="shared" si="14"/>
        <v>0.4838709677419355</v>
      </c>
      <c r="V57" s="221">
        <f t="shared" si="14"/>
        <v>1</v>
      </c>
      <c r="W57" s="221">
        <f t="shared" si="14"/>
        <v>0.93548387096774188</v>
      </c>
      <c r="X57" s="221">
        <f t="shared" si="14"/>
        <v>0.967741935483871</v>
      </c>
      <c r="Y57" s="221">
        <f t="shared" si="14"/>
        <v>0.77419354838709675</v>
      </c>
      <c r="Z57" s="540">
        <f t="shared" si="14"/>
        <v>1</v>
      </c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</row>
    <row r="58" spans="1:53" ht="12.75">
      <c r="A58" s="180"/>
      <c r="B58" s="531" t="s">
        <v>13</v>
      </c>
      <c r="C58" s="539">
        <f t="shared" si="2"/>
        <v>0.91304347826086951</v>
      </c>
      <c r="D58" s="221">
        <f t="shared" si="2"/>
        <v>0.28260869565217389</v>
      </c>
      <c r="E58" s="221">
        <f t="shared" si="2"/>
        <v>0.65217391304347827</v>
      </c>
      <c r="F58" s="221">
        <f t="shared" si="2"/>
        <v>0.86956521739130432</v>
      </c>
      <c r="G58" s="221">
        <f t="shared" si="2"/>
        <v>0.13043478260869565</v>
      </c>
      <c r="H58" s="221">
        <f t="shared" si="2"/>
        <v>0.13043478260869565</v>
      </c>
      <c r="I58" s="221">
        <f t="shared" si="2"/>
        <v>0.97826086956521741</v>
      </c>
      <c r="J58" s="221">
        <f t="shared" si="2"/>
        <v>0.80434782608695654</v>
      </c>
      <c r="K58" s="221">
        <f t="shared" si="2"/>
        <v>0.2608695652173913</v>
      </c>
      <c r="L58" s="221">
        <f t="shared" si="2"/>
        <v>4.3478260869565216E-2</v>
      </c>
      <c r="M58" s="221">
        <f t="shared" si="2"/>
        <v>0.91304347826086951</v>
      </c>
      <c r="N58" s="221">
        <f t="shared" si="2"/>
        <v>0.39130434782608697</v>
      </c>
      <c r="O58" s="221">
        <f t="shared" si="2"/>
        <v>0.76086956521739135</v>
      </c>
      <c r="P58" s="221">
        <f t="shared" si="2"/>
        <v>0.71739130434782605</v>
      </c>
      <c r="Q58" s="221">
        <f t="shared" si="2"/>
        <v>0.95652173913043481</v>
      </c>
      <c r="R58" s="221">
        <f t="shared" si="2"/>
        <v>0.91304347826086951</v>
      </c>
      <c r="S58" s="221">
        <f t="shared" ref="S58:Z58" si="15">IF($Z21=0,0,S21/$Z21)</f>
        <v>0.71739130434782605</v>
      </c>
      <c r="T58" s="221">
        <f t="shared" si="15"/>
        <v>0.21739130434782608</v>
      </c>
      <c r="U58" s="221">
        <f t="shared" si="15"/>
        <v>2.1739130434782608E-2</v>
      </c>
      <c r="V58" s="221">
        <f t="shared" si="15"/>
        <v>0.82608695652173914</v>
      </c>
      <c r="W58" s="221">
        <f t="shared" si="15"/>
        <v>0.71739130434782605</v>
      </c>
      <c r="X58" s="221">
        <f t="shared" si="15"/>
        <v>1</v>
      </c>
      <c r="Y58" s="221">
        <f t="shared" si="15"/>
        <v>0.52173913043478259</v>
      </c>
      <c r="Z58" s="540">
        <f t="shared" si="15"/>
        <v>1</v>
      </c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</row>
    <row r="59" spans="1:53" ht="12.75">
      <c r="A59" s="180"/>
      <c r="B59" s="531" t="s">
        <v>14</v>
      </c>
      <c r="C59" s="539">
        <f t="shared" si="2"/>
        <v>0.967741935483871</v>
      </c>
      <c r="D59" s="221">
        <f t="shared" si="2"/>
        <v>0.4838709677419355</v>
      </c>
      <c r="E59" s="221">
        <f t="shared" si="2"/>
        <v>0.93548387096774188</v>
      </c>
      <c r="F59" s="221">
        <f t="shared" si="2"/>
        <v>0.80645161290322576</v>
      </c>
      <c r="G59" s="221">
        <f t="shared" si="2"/>
        <v>3.2258064516129031E-2</v>
      </c>
      <c r="H59" s="221">
        <f t="shared" si="2"/>
        <v>0</v>
      </c>
      <c r="I59" s="221">
        <f t="shared" si="2"/>
        <v>0.83870967741935487</v>
      </c>
      <c r="J59" s="221">
        <f t="shared" si="2"/>
        <v>3.2258064516129031E-2</v>
      </c>
      <c r="K59" s="221">
        <f t="shared" si="2"/>
        <v>0.35483870967741937</v>
      </c>
      <c r="L59" s="221">
        <f t="shared" si="2"/>
        <v>6.4516129032258063E-2</v>
      </c>
      <c r="M59" s="221">
        <f t="shared" si="2"/>
        <v>0.67741935483870963</v>
      </c>
      <c r="N59" s="221">
        <f t="shared" si="2"/>
        <v>0</v>
      </c>
      <c r="O59" s="221">
        <f t="shared" si="2"/>
        <v>0.4838709677419355</v>
      </c>
      <c r="P59" s="221">
        <f t="shared" si="2"/>
        <v>0.16129032258064516</v>
      </c>
      <c r="Q59" s="221">
        <f t="shared" si="2"/>
        <v>0.70967741935483875</v>
      </c>
      <c r="R59" s="221">
        <f t="shared" si="2"/>
        <v>0.64516129032258063</v>
      </c>
      <c r="S59" s="221">
        <f t="shared" ref="S59:Z59" si="16">IF($Z22=0,0,S22/$Z22)</f>
        <v>0.61290322580645162</v>
      </c>
      <c r="T59" s="221">
        <f t="shared" si="16"/>
        <v>6.4516129032258063E-2</v>
      </c>
      <c r="U59" s="221">
        <f t="shared" si="16"/>
        <v>3.2258064516129031E-2</v>
      </c>
      <c r="V59" s="221">
        <f t="shared" si="16"/>
        <v>0.87096774193548387</v>
      </c>
      <c r="W59" s="221">
        <f t="shared" si="16"/>
        <v>0.90322580645161288</v>
      </c>
      <c r="X59" s="221">
        <f t="shared" si="16"/>
        <v>1</v>
      </c>
      <c r="Y59" s="221">
        <f t="shared" si="16"/>
        <v>0.32258064516129031</v>
      </c>
      <c r="Z59" s="540">
        <f t="shared" si="16"/>
        <v>1</v>
      </c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</row>
    <row r="60" spans="1:53" ht="12.75">
      <c r="A60" s="180"/>
      <c r="B60" s="531" t="s">
        <v>15</v>
      </c>
      <c r="C60" s="539">
        <f t="shared" si="2"/>
        <v>0.75</v>
      </c>
      <c r="D60" s="221">
        <f t="shared" si="2"/>
        <v>0.46551724137931033</v>
      </c>
      <c r="E60" s="221">
        <f t="shared" si="2"/>
        <v>0.77586206896551724</v>
      </c>
      <c r="F60" s="221">
        <f t="shared" si="2"/>
        <v>0.66379310344827591</v>
      </c>
      <c r="G60" s="221">
        <f t="shared" si="2"/>
        <v>0.7931034482758621</v>
      </c>
      <c r="H60" s="221">
        <f t="shared" si="2"/>
        <v>0.81896551724137934</v>
      </c>
      <c r="I60" s="221">
        <f t="shared" si="2"/>
        <v>0.80172413793103448</v>
      </c>
      <c r="J60" s="221">
        <f t="shared" si="2"/>
        <v>0.81896551724137934</v>
      </c>
      <c r="K60" s="221">
        <f t="shared" si="2"/>
        <v>0.82758620689655171</v>
      </c>
      <c r="L60" s="221">
        <f t="shared" si="2"/>
        <v>0.81896551724137934</v>
      </c>
      <c r="M60" s="221">
        <f t="shared" si="2"/>
        <v>0.75</v>
      </c>
      <c r="N60" s="221">
        <f t="shared" si="2"/>
        <v>0.20689655172413793</v>
      </c>
      <c r="O60" s="221">
        <f t="shared" si="2"/>
        <v>0.80172413793103448</v>
      </c>
      <c r="P60" s="221">
        <f t="shared" si="2"/>
        <v>0.7068965517241379</v>
      </c>
      <c r="Q60" s="221">
        <f t="shared" si="2"/>
        <v>0.87931034482758619</v>
      </c>
      <c r="R60" s="221">
        <f t="shared" si="2"/>
        <v>0.75862068965517238</v>
      </c>
      <c r="S60" s="221">
        <f t="shared" ref="S60:Z60" si="17">IF($Z23=0,0,S23/$Z23)</f>
        <v>0.9568965517241379</v>
      </c>
      <c r="T60" s="221">
        <f t="shared" si="17"/>
        <v>0.92241379310344829</v>
      </c>
      <c r="U60" s="221">
        <f t="shared" si="17"/>
        <v>0.93965517241379315</v>
      </c>
      <c r="V60" s="221">
        <f t="shared" si="17"/>
        <v>0.68965517241379315</v>
      </c>
      <c r="W60" s="221">
        <f t="shared" si="17"/>
        <v>0.80172413793103448</v>
      </c>
      <c r="X60" s="221">
        <f t="shared" si="17"/>
        <v>0.96551724137931039</v>
      </c>
      <c r="Y60" s="221">
        <f t="shared" si="17"/>
        <v>0.62931034482758619</v>
      </c>
      <c r="Z60" s="540">
        <f t="shared" si="17"/>
        <v>1</v>
      </c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</row>
    <row r="61" spans="1:53" ht="12.75">
      <c r="A61" s="180"/>
      <c r="B61" s="531" t="s">
        <v>48</v>
      </c>
      <c r="C61" s="539">
        <f t="shared" si="2"/>
        <v>0.7142857142857143</v>
      </c>
      <c r="D61" s="221">
        <f t="shared" si="2"/>
        <v>0.2857142857142857</v>
      </c>
      <c r="E61" s="221">
        <f t="shared" ref="E61:Z61" si="18">IF($Z24=0,0,E24/$Z24)</f>
        <v>0.6428571428571429</v>
      </c>
      <c r="F61" s="221">
        <f t="shared" si="18"/>
        <v>0.9285714285714286</v>
      </c>
      <c r="G61" s="221">
        <f t="shared" si="18"/>
        <v>0.8928571428571429</v>
      </c>
      <c r="H61" s="221">
        <f t="shared" si="18"/>
        <v>0.2857142857142857</v>
      </c>
      <c r="I61" s="221">
        <f t="shared" si="18"/>
        <v>0.75</v>
      </c>
      <c r="J61" s="221">
        <f t="shared" si="18"/>
        <v>0.10714285714285714</v>
      </c>
      <c r="K61" s="221">
        <f t="shared" si="18"/>
        <v>3.5714285714285712E-2</v>
      </c>
      <c r="L61" s="221">
        <f t="shared" si="18"/>
        <v>0</v>
      </c>
      <c r="M61" s="221">
        <f t="shared" si="18"/>
        <v>0.75</v>
      </c>
      <c r="N61" s="221">
        <f t="shared" si="18"/>
        <v>3.5714285714285712E-2</v>
      </c>
      <c r="O61" s="221">
        <f t="shared" si="18"/>
        <v>0.9642857142857143</v>
      </c>
      <c r="P61" s="221">
        <f t="shared" si="18"/>
        <v>0.5</v>
      </c>
      <c r="Q61" s="221">
        <f t="shared" si="18"/>
        <v>0.7857142857142857</v>
      </c>
      <c r="R61" s="221">
        <f t="shared" si="18"/>
        <v>3.5714285714285712E-2</v>
      </c>
      <c r="S61" s="221">
        <f t="shared" si="18"/>
        <v>0.9642857142857143</v>
      </c>
      <c r="T61" s="221">
        <f t="shared" si="18"/>
        <v>0.7857142857142857</v>
      </c>
      <c r="U61" s="221">
        <f t="shared" si="18"/>
        <v>0.4642857142857143</v>
      </c>
      <c r="V61" s="221">
        <f t="shared" si="18"/>
        <v>0.8214285714285714</v>
      </c>
      <c r="W61" s="221">
        <f t="shared" si="18"/>
        <v>0.17857142857142858</v>
      </c>
      <c r="X61" s="221">
        <f t="shared" si="18"/>
        <v>1</v>
      </c>
      <c r="Y61" s="221">
        <f t="shared" si="18"/>
        <v>0.5357142857142857</v>
      </c>
      <c r="Z61" s="540">
        <f t="shared" si="18"/>
        <v>1</v>
      </c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</row>
    <row r="62" spans="1:53" ht="12.75">
      <c r="A62" s="180"/>
      <c r="B62" s="531" t="s">
        <v>16</v>
      </c>
      <c r="C62" s="539">
        <f t="shared" si="2"/>
        <v>1</v>
      </c>
      <c r="D62" s="221">
        <f t="shared" ref="D62:Z62" si="19">IF($Z25=0,0,D25/$Z25)</f>
        <v>1</v>
      </c>
      <c r="E62" s="221">
        <f t="shared" si="19"/>
        <v>1</v>
      </c>
      <c r="F62" s="221">
        <f t="shared" si="19"/>
        <v>0.66666666666666663</v>
      </c>
      <c r="G62" s="221">
        <f t="shared" si="19"/>
        <v>0.66666666666666663</v>
      </c>
      <c r="H62" s="221">
        <f t="shared" si="19"/>
        <v>0.33333333333333331</v>
      </c>
      <c r="I62" s="221">
        <f t="shared" si="19"/>
        <v>1</v>
      </c>
      <c r="J62" s="221">
        <f t="shared" si="19"/>
        <v>1</v>
      </c>
      <c r="K62" s="221">
        <f t="shared" si="19"/>
        <v>1</v>
      </c>
      <c r="L62" s="221">
        <f t="shared" si="19"/>
        <v>0</v>
      </c>
      <c r="M62" s="221">
        <f t="shared" si="19"/>
        <v>0.66666666666666663</v>
      </c>
      <c r="N62" s="221">
        <f t="shared" si="19"/>
        <v>0</v>
      </c>
      <c r="O62" s="221">
        <f t="shared" si="19"/>
        <v>1</v>
      </c>
      <c r="P62" s="221">
        <f t="shared" si="19"/>
        <v>0.66666666666666663</v>
      </c>
      <c r="Q62" s="221">
        <f t="shared" si="19"/>
        <v>1</v>
      </c>
      <c r="R62" s="221">
        <f t="shared" si="19"/>
        <v>0.33333333333333331</v>
      </c>
      <c r="S62" s="221">
        <f t="shared" si="19"/>
        <v>1</v>
      </c>
      <c r="T62" s="221">
        <f t="shared" si="19"/>
        <v>1</v>
      </c>
      <c r="U62" s="221">
        <f t="shared" si="19"/>
        <v>0.33333333333333331</v>
      </c>
      <c r="V62" s="221">
        <f t="shared" si="19"/>
        <v>1</v>
      </c>
      <c r="W62" s="221">
        <f t="shared" si="19"/>
        <v>1</v>
      </c>
      <c r="X62" s="221">
        <f t="shared" si="19"/>
        <v>1</v>
      </c>
      <c r="Y62" s="221">
        <f t="shared" si="19"/>
        <v>0.66666666666666663</v>
      </c>
      <c r="Z62" s="540">
        <f t="shared" si="19"/>
        <v>1</v>
      </c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</row>
    <row r="63" spans="1:53" ht="12.75">
      <c r="A63" s="180"/>
      <c r="B63" s="531" t="s">
        <v>21</v>
      </c>
      <c r="C63" s="539">
        <f t="shared" si="2"/>
        <v>1</v>
      </c>
      <c r="D63" s="221">
        <f t="shared" ref="D63:Z63" si="20">IF($Z26=0,0,D26/$Z26)</f>
        <v>1</v>
      </c>
      <c r="E63" s="221">
        <f t="shared" si="20"/>
        <v>1</v>
      </c>
      <c r="F63" s="221">
        <f t="shared" si="20"/>
        <v>0.8</v>
      </c>
      <c r="G63" s="221">
        <f t="shared" si="20"/>
        <v>1</v>
      </c>
      <c r="H63" s="221">
        <f t="shared" si="20"/>
        <v>0</v>
      </c>
      <c r="I63" s="221">
        <f t="shared" si="20"/>
        <v>1</v>
      </c>
      <c r="J63" s="221">
        <f t="shared" si="20"/>
        <v>1</v>
      </c>
      <c r="K63" s="221">
        <f t="shared" si="20"/>
        <v>1</v>
      </c>
      <c r="L63" s="221">
        <f t="shared" si="20"/>
        <v>0.4</v>
      </c>
      <c r="M63" s="221">
        <f t="shared" si="20"/>
        <v>1</v>
      </c>
      <c r="N63" s="221">
        <f t="shared" si="20"/>
        <v>0.8</v>
      </c>
      <c r="O63" s="221">
        <f t="shared" si="20"/>
        <v>0.8</v>
      </c>
      <c r="P63" s="221">
        <f t="shared" si="20"/>
        <v>0.8</v>
      </c>
      <c r="Q63" s="221">
        <f t="shared" si="20"/>
        <v>1</v>
      </c>
      <c r="R63" s="221">
        <f t="shared" si="20"/>
        <v>1</v>
      </c>
      <c r="S63" s="221">
        <f t="shared" si="20"/>
        <v>1</v>
      </c>
      <c r="T63" s="221">
        <f t="shared" si="20"/>
        <v>1</v>
      </c>
      <c r="U63" s="221">
        <f t="shared" si="20"/>
        <v>0.8</v>
      </c>
      <c r="V63" s="221">
        <f t="shared" si="20"/>
        <v>0.6</v>
      </c>
      <c r="W63" s="221">
        <f t="shared" si="20"/>
        <v>1</v>
      </c>
      <c r="X63" s="221">
        <f t="shared" si="20"/>
        <v>1</v>
      </c>
      <c r="Y63" s="221">
        <f t="shared" si="20"/>
        <v>0.6</v>
      </c>
      <c r="Z63" s="540">
        <f t="shared" si="20"/>
        <v>1</v>
      </c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</row>
    <row r="64" spans="1:53" ht="12.75">
      <c r="A64" s="180"/>
      <c r="B64" s="531" t="s">
        <v>17</v>
      </c>
      <c r="C64" s="539">
        <f t="shared" si="2"/>
        <v>0.90909090909090906</v>
      </c>
      <c r="D64" s="221">
        <f t="shared" ref="D64:Z64" si="21">IF($Z27=0,0,D27/$Z27)</f>
        <v>0.90909090909090906</v>
      </c>
      <c r="E64" s="221">
        <f t="shared" si="21"/>
        <v>0.90909090909090906</v>
      </c>
      <c r="F64" s="221">
        <f t="shared" si="21"/>
        <v>0.90909090909090906</v>
      </c>
      <c r="G64" s="221">
        <f t="shared" si="21"/>
        <v>0.54545454545454541</v>
      </c>
      <c r="H64" s="221">
        <f t="shared" si="21"/>
        <v>0.18181818181818182</v>
      </c>
      <c r="I64" s="221">
        <f t="shared" si="21"/>
        <v>0.81818181818181823</v>
      </c>
      <c r="J64" s="221">
        <f t="shared" si="21"/>
        <v>0.90909090909090906</v>
      </c>
      <c r="K64" s="221">
        <f t="shared" si="21"/>
        <v>0.54545454545454541</v>
      </c>
      <c r="L64" s="221">
        <f t="shared" si="21"/>
        <v>0</v>
      </c>
      <c r="M64" s="221">
        <f t="shared" si="21"/>
        <v>0.90909090909090906</v>
      </c>
      <c r="N64" s="221">
        <f t="shared" si="21"/>
        <v>0.72727272727272729</v>
      </c>
      <c r="O64" s="221">
        <f t="shared" si="21"/>
        <v>0.90909090909090906</v>
      </c>
      <c r="P64" s="221">
        <f t="shared" si="21"/>
        <v>0.36363636363636365</v>
      </c>
      <c r="Q64" s="221">
        <f t="shared" si="21"/>
        <v>0.18181818181818182</v>
      </c>
      <c r="R64" s="221">
        <f t="shared" si="21"/>
        <v>0.90909090909090906</v>
      </c>
      <c r="S64" s="221">
        <f t="shared" si="21"/>
        <v>0.27272727272727271</v>
      </c>
      <c r="T64" s="221">
        <f t="shared" si="21"/>
        <v>0</v>
      </c>
      <c r="U64" s="221">
        <f t="shared" si="21"/>
        <v>0.18181818181818182</v>
      </c>
      <c r="V64" s="221">
        <f t="shared" si="21"/>
        <v>9.0909090909090912E-2</v>
      </c>
      <c r="W64" s="221">
        <f t="shared" si="21"/>
        <v>0.90909090909090906</v>
      </c>
      <c r="X64" s="221">
        <f t="shared" si="21"/>
        <v>1</v>
      </c>
      <c r="Y64" s="221">
        <f t="shared" si="21"/>
        <v>0.18181818181818182</v>
      </c>
      <c r="Z64" s="540">
        <f t="shared" si="21"/>
        <v>1</v>
      </c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</row>
    <row r="65" spans="1:53" ht="12.75">
      <c r="A65" s="180"/>
      <c r="B65" s="531" t="s">
        <v>18</v>
      </c>
      <c r="C65" s="539">
        <f t="shared" si="2"/>
        <v>0.375</v>
      </c>
      <c r="D65" s="221">
        <f t="shared" ref="D65:Z65" si="22">IF($Z28=0,0,D28/$Z28)</f>
        <v>0.375</v>
      </c>
      <c r="E65" s="221">
        <f t="shared" si="22"/>
        <v>0.25</v>
      </c>
      <c r="F65" s="221">
        <f t="shared" si="22"/>
        <v>0.5625</v>
      </c>
      <c r="G65" s="221">
        <f t="shared" si="22"/>
        <v>0.125</v>
      </c>
      <c r="H65" s="221">
        <f t="shared" si="22"/>
        <v>6.25E-2</v>
      </c>
      <c r="I65" s="221">
        <f t="shared" si="22"/>
        <v>0.625</v>
      </c>
      <c r="J65" s="221">
        <f t="shared" si="22"/>
        <v>0</v>
      </c>
      <c r="K65" s="221">
        <f t="shared" si="22"/>
        <v>0.375</v>
      </c>
      <c r="L65" s="221">
        <f t="shared" si="22"/>
        <v>6.25E-2</v>
      </c>
      <c r="M65" s="221">
        <f t="shared" si="22"/>
        <v>0.625</v>
      </c>
      <c r="N65" s="221">
        <f t="shared" si="22"/>
        <v>0</v>
      </c>
      <c r="O65" s="221">
        <f t="shared" si="22"/>
        <v>0.3125</v>
      </c>
      <c r="P65" s="221">
        <f t="shared" si="22"/>
        <v>0.375</v>
      </c>
      <c r="Q65" s="221">
        <f t="shared" si="22"/>
        <v>0.6875</v>
      </c>
      <c r="R65" s="221">
        <f t="shared" si="22"/>
        <v>0.6875</v>
      </c>
      <c r="S65" s="221">
        <f t="shared" si="22"/>
        <v>0.1875</v>
      </c>
      <c r="T65" s="221">
        <f t="shared" si="22"/>
        <v>6.25E-2</v>
      </c>
      <c r="U65" s="221">
        <f t="shared" si="22"/>
        <v>6.25E-2</v>
      </c>
      <c r="V65" s="221">
        <f t="shared" si="22"/>
        <v>0.25</v>
      </c>
      <c r="W65" s="221">
        <f t="shared" si="22"/>
        <v>1</v>
      </c>
      <c r="X65" s="221">
        <f t="shared" si="22"/>
        <v>0.875</v>
      </c>
      <c r="Y65" s="221">
        <f t="shared" si="22"/>
        <v>0.3125</v>
      </c>
      <c r="Z65" s="540">
        <f t="shared" si="22"/>
        <v>1</v>
      </c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</row>
    <row r="66" spans="1:53" ht="12.75">
      <c r="A66" s="180"/>
      <c r="B66" s="531" t="s">
        <v>19</v>
      </c>
      <c r="C66" s="539">
        <f t="shared" si="2"/>
        <v>0.62962962962962965</v>
      </c>
      <c r="D66" s="221">
        <f t="shared" ref="D66:Z66" si="23">IF($Z29=0,0,D29/$Z29)</f>
        <v>0.25925925925925924</v>
      </c>
      <c r="E66" s="221">
        <f t="shared" si="23"/>
        <v>0.33333333333333331</v>
      </c>
      <c r="F66" s="221">
        <f t="shared" si="23"/>
        <v>7.407407407407407E-2</v>
      </c>
      <c r="G66" s="221">
        <f t="shared" si="23"/>
        <v>0.18518518518518517</v>
      </c>
      <c r="H66" s="221">
        <f t="shared" si="23"/>
        <v>0</v>
      </c>
      <c r="I66" s="221">
        <f t="shared" si="23"/>
        <v>0.51851851851851849</v>
      </c>
      <c r="J66" s="221">
        <f t="shared" si="23"/>
        <v>0.29629629629629628</v>
      </c>
      <c r="K66" s="221">
        <f t="shared" si="23"/>
        <v>0.37037037037037035</v>
      </c>
      <c r="L66" s="221">
        <f t="shared" si="23"/>
        <v>0</v>
      </c>
      <c r="M66" s="221">
        <f t="shared" si="23"/>
        <v>0.44444444444444442</v>
      </c>
      <c r="N66" s="221">
        <f t="shared" si="23"/>
        <v>3.7037037037037035E-2</v>
      </c>
      <c r="O66" s="221">
        <f t="shared" si="23"/>
        <v>0.85185185185185186</v>
      </c>
      <c r="P66" s="221">
        <f t="shared" si="23"/>
        <v>0.1111111111111111</v>
      </c>
      <c r="Q66" s="221">
        <f t="shared" si="23"/>
        <v>0.51851851851851849</v>
      </c>
      <c r="R66" s="221">
        <f t="shared" si="23"/>
        <v>0.18518518518518517</v>
      </c>
      <c r="S66" s="221">
        <f t="shared" si="23"/>
        <v>0.51851851851851849</v>
      </c>
      <c r="T66" s="221">
        <f t="shared" si="23"/>
        <v>0.37037037037037035</v>
      </c>
      <c r="U66" s="221">
        <f t="shared" si="23"/>
        <v>0.1111111111111111</v>
      </c>
      <c r="V66" s="221">
        <f t="shared" si="23"/>
        <v>0.33333333333333331</v>
      </c>
      <c r="W66" s="221">
        <f t="shared" si="23"/>
        <v>0.40740740740740738</v>
      </c>
      <c r="X66" s="221">
        <f t="shared" si="23"/>
        <v>0.70370370370370372</v>
      </c>
      <c r="Y66" s="221">
        <f t="shared" si="23"/>
        <v>0.48148148148148145</v>
      </c>
      <c r="Z66" s="540">
        <f t="shared" si="23"/>
        <v>1</v>
      </c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</row>
    <row r="67" spans="1:53" ht="12.75">
      <c r="A67" s="180"/>
      <c r="B67" s="531" t="s">
        <v>49</v>
      </c>
      <c r="C67" s="539">
        <f t="shared" si="2"/>
        <v>0.96</v>
      </c>
      <c r="D67" s="221">
        <f t="shared" ref="D67:Z67" si="24">IF($Z30=0,0,D30/$Z30)</f>
        <v>0.56000000000000005</v>
      </c>
      <c r="E67" s="221">
        <f t="shared" si="24"/>
        <v>0.92</v>
      </c>
      <c r="F67" s="221">
        <f t="shared" si="24"/>
        <v>0.76</v>
      </c>
      <c r="G67" s="221">
        <f t="shared" si="24"/>
        <v>0.28000000000000003</v>
      </c>
      <c r="H67" s="221">
        <f t="shared" si="24"/>
        <v>0.08</v>
      </c>
      <c r="I67" s="221">
        <f t="shared" si="24"/>
        <v>0.84</v>
      </c>
      <c r="J67" s="221">
        <f t="shared" si="24"/>
        <v>0.92</v>
      </c>
      <c r="K67" s="221">
        <f t="shared" si="24"/>
        <v>0.88</v>
      </c>
      <c r="L67" s="221">
        <f t="shared" si="24"/>
        <v>0.2</v>
      </c>
      <c r="M67" s="221">
        <f t="shared" si="24"/>
        <v>0.88</v>
      </c>
      <c r="N67" s="221">
        <f t="shared" si="24"/>
        <v>0.16</v>
      </c>
      <c r="O67" s="221">
        <f t="shared" si="24"/>
        <v>0.8</v>
      </c>
      <c r="P67" s="221">
        <f t="shared" si="24"/>
        <v>0.36</v>
      </c>
      <c r="Q67" s="221">
        <f t="shared" si="24"/>
        <v>0.92</v>
      </c>
      <c r="R67" s="221">
        <f t="shared" si="24"/>
        <v>0.8</v>
      </c>
      <c r="S67" s="221">
        <f t="shared" si="24"/>
        <v>0.96</v>
      </c>
      <c r="T67" s="221">
        <f t="shared" si="24"/>
        <v>0</v>
      </c>
      <c r="U67" s="221">
        <f t="shared" si="24"/>
        <v>0</v>
      </c>
      <c r="V67" s="221">
        <f t="shared" si="24"/>
        <v>0.84</v>
      </c>
      <c r="W67" s="221">
        <f t="shared" si="24"/>
        <v>0.88</v>
      </c>
      <c r="X67" s="221">
        <f t="shared" si="24"/>
        <v>0.96</v>
      </c>
      <c r="Y67" s="221">
        <f t="shared" si="24"/>
        <v>0.44</v>
      </c>
      <c r="Z67" s="540">
        <f t="shared" si="24"/>
        <v>1</v>
      </c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</row>
    <row r="68" spans="1:53" ht="12.75">
      <c r="A68" s="180"/>
      <c r="B68" s="531" t="s">
        <v>50</v>
      </c>
      <c r="C68" s="539">
        <f t="shared" si="2"/>
        <v>0.7931034482758621</v>
      </c>
      <c r="D68" s="221">
        <f t="shared" ref="D68:Z68" si="25">IF($Z31=0,0,D31/$Z31)</f>
        <v>0.41379310344827586</v>
      </c>
      <c r="E68" s="221">
        <f t="shared" si="25"/>
        <v>0.34482758620689657</v>
      </c>
      <c r="F68" s="221">
        <f t="shared" si="25"/>
        <v>0.34482758620689657</v>
      </c>
      <c r="G68" s="221">
        <f t="shared" si="25"/>
        <v>0.62068965517241381</v>
      </c>
      <c r="H68" s="221">
        <f t="shared" si="25"/>
        <v>0.31034482758620691</v>
      </c>
      <c r="I68" s="221">
        <f t="shared" si="25"/>
        <v>0.58620689655172409</v>
      </c>
      <c r="J68" s="221">
        <f t="shared" si="25"/>
        <v>0</v>
      </c>
      <c r="K68" s="221">
        <f t="shared" si="25"/>
        <v>0.51724137931034486</v>
      </c>
      <c r="L68" s="221">
        <f t="shared" si="25"/>
        <v>6.8965517241379309E-2</v>
      </c>
      <c r="M68" s="221">
        <f t="shared" si="25"/>
        <v>0.58620689655172409</v>
      </c>
      <c r="N68" s="221">
        <f t="shared" si="25"/>
        <v>0.13793103448275862</v>
      </c>
      <c r="O68" s="221">
        <f t="shared" si="25"/>
        <v>0.82758620689655171</v>
      </c>
      <c r="P68" s="221">
        <f t="shared" si="25"/>
        <v>0.68965517241379315</v>
      </c>
      <c r="Q68" s="221">
        <f t="shared" si="25"/>
        <v>0.75862068965517238</v>
      </c>
      <c r="R68" s="221">
        <f t="shared" si="25"/>
        <v>0.20689655172413793</v>
      </c>
      <c r="S68" s="221">
        <f t="shared" si="25"/>
        <v>0.75862068965517238</v>
      </c>
      <c r="T68" s="221">
        <f t="shared" si="25"/>
        <v>0.72413793103448276</v>
      </c>
      <c r="U68" s="221">
        <f t="shared" si="25"/>
        <v>0.31034482758620691</v>
      </c>
      <c r="V68" s="221">
        <f t="shared" si="25"/>
        <v>0.55172413793103448</v>
      </c>
      <c r="W68" s="221">
        <f t="shared" si="25"/>
        <v>0.82758620689655171</v>
      </c>
      <c r="X68" s="221">
        <f t="shared" si="25"/>
        <v>0.86206896551724133</v>
      </c>
      <c r="Y68" s="221">
        <f t="shared" si="25"/>
        <v>0.68965517241379315</v>
      </c>
      <c r="Z68" s="540">
        <f t="shared" si="25"/>
        <v>1</v>
      </c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</row>
    <row r="69" spans="1:53" ht="12.75">
      <c r="A69" s="180"/>
      <c r="B69" s="531" t="s">
        <v>44</v>
      </c>
      <c r="C69" s="539">
        <f t="shared" si="2"/>
        <v>0.87931034482758619</v>
      </c>
      <c r="D69" s="221">
        <f t="shared" ref="D69:Z69" si="26">IF($Z32=0,0,D32/$Z32)</f>
        <v>0.22413793103448276</v>
      </c>
      <c r="E69" s="221">
        <f t="shared" si="26"/>
        <v>0.51724137931034486</v>
      </c>
      <c r="F69" s="221">
        <f t="shared" si="26"/>
        <v>0.29310344827586204</v>
      </c>
      <c r="G69" s="221">
        <f t="shared" si="26"/>
        <v>0.67241379310344829</v>
      </c>
      <c r="H69" s="221">
        <f t="shared" si="26"/>
        <v>0.2413793103448276</v>
      </c>
      <c r="I69" s="221">
        <f t="shared" si="26"/>
        <v>0.72413793103448276</v>
      </c>
      <c r="J69" s="221">
        <f t="shared" si="26"/>
        <v>0.13793103448275862</v>
      </c>
      <c r="K69" s="221">
        <f t="shared" si="26"/>
        <v>0.63793103448275867</v>
      </c>
      <c r="L69" s="221">
        <f t="shared" si="26"/>
        <v>5.1724137931034482E-2</v>
      </c>
      <c r="M69" s="221">
        <f t="shared" si="26"/>
        <v>0.84482758620689657</v>
      </c>
      <c r="N69" s="221">
        <f t="shared" si="26"/>
        <v>0.10344827586206896</v>
      </c>
      <c r="O69" s="221">
        <f t="shared" si="26"/>
        <v>0.55172413793103448</v>
      </c>
      <c r="P69" s="221">
        <f t="shared" si="26"/>
        <v>0.72413793103448276</v>
      </c>
      <c r="Q69" s="221">
        <f t="shared" si="26"/>
        <v>0.82758620689655171</v>
      </c>
      <c r="R69" s="221">
        <f t="shared" si="26"/>
        <v>0.55172413793103448</v>
      </c>
      <c r="S69" s="221">
        <f t="shared" si="26"/>
        <v>0.87931034482758619</v>
      </c>
      <c r="T69" s="221">
        <f t="shared" si="26"/>
        <v>0.81034482758620685</v>
      </c>
      <c r="U69" s="221">
        <f t="shared" si="26"/>
        <v>0.7068965517241379</v>
      </c>
      <c r="V69" s="221">
        <f t="shared" si="26"/>
        <v>0.81034482758620685</v>
      </c>
      <c r="W69" s="221">
        <f t="shared" si="26"/>
        <v>0.7068965517241379</v>
      </c>
      <c r="X69" s="221">
        <f t="shared" si="26"/>
        <v>0.98275862068965514</v>
      </c>
      <c r="Y69" s="221">
        <f t="shared" si="26"/>
        <v>0.36206896551724138</v>
      </c>
      <c r="Z69" s="540">
        <f t="shared" si="26"/>
        <v>1</v>
      </c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</row>
    <row r="70" spans="1:53" ht="12.75">
      <c r="A70" s="180"/>
      <c r="B70" s="531" t="s">
        <v>20</v>
      </c>
      <c r="C70" s="539">
        <f t="shared" si="2"/>
        <v>0.82608695652173914</v>
      </c>
      <c r="D70" s="221">
        <f t="shared" ref="D70:Z70" si="27">IF($Z33=0,0,D33/$Z33)</f>
        <v>0.39130434782608697</v>
      </c>
      <c r="E70" s="221">
        <f t="shared" si="27"/>
        <v>0.69565217391304346</v>
      </c>
      <c r="F70" s="221">
        <f t="shared" si="27"/>
        <v>0.65217391304347827</v>
      </c>
      <c r="G70" s="221">
        <f t="shared" si="27"/>
        <v>0.65217391304347827</v>
      </c>
      <c r="H70" s="221">
        <f t="shared" si="27"/>
        <v>0.43478260869565216</v>
      </c>
      <c r="I70" s="221">
        <f t="shared" si="27"/>
        <v>0.56521739130434778</v>
      </c>
      <c r="J70" s="221">
        <f t="shared" si="27"/>
        <v>0.21739130434782608</v>
      </c>
      <c r="K70" s="221">
        <f t="shared" si="27"/>
        <v>0.47826086956521741</v>
      </c>
      <c r="L70" s="221">
        <f t="shared" si="27"/>
        <v>0</v>
      </c>
      <c r="M70" s="221">
        <f t="shared" si="27"/>
        <v>0.43478260869565216</v>
      </c>
      <c r="N70" s="221">
        <f t="shared" si="27"/>
        <v>0.13043478260869565</v>
      </c>
      <c r="O70" s="221">
        <f t="shared" si="27"/>
        <v>0.78260869565217395</v>
      </c>
      <c r="P70" s="221">
        <f t="shared" si="27"/>
        <v>0.86956521739130432</v>
      </c>
      <c r="Q70" s="221">
        <f t="shared" si="27"/>
        <v>0.95652173913043481</v>
      </c>
      <c r="R70" s="221">
        <f t="shared" si="27"/>
        <v>0.52173913043478259</v>
      </c>
      <c r="S70" s="221">
        <f t="shared" si="27"/>
        <v>0.86956521739130432</v>
      </c>
      <c r="T70" s="221">
        <f t="shared" si="27"/>
        <v>0.65217391304347827</v>
      </c>
      <c r="U70" s="221">
        <f t="shared" si="27"/>
        <v>0.47826086956521741</v>
      </c>
      <c r="V70" s="221">
        <f t="shared" si="27"/>
        <v>0.82608695652173914</v>
      </c>
      <c r="W70" s="221">
        <f t="shared" si="27"/>
        <v>0.47826086956521741</v>
      </c>
      <c r="X70" s="221">
        <f t="shared" si="27"/>
        <v>0.95652173913043481</v>
      </c>
      <c r="Y70" s="221">
        <f t="shared" si="27"/>
        <v>0.43478260869565216</v>
      </c>
      <c r="Z70" s="540">
        <f t="shared" si="27"/>
        <v>1</v>
      </c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</row>
    <row r="71" spans="1:53" ht="12.75">
      <c r="A71" s="180"/>
      <c r="B71" s="531" t="s">
        <v>7</v>
      </c>
      <c r="C71" s="539">
        <f t="shared" si="2"/>
        <v>0.94915254237288138</v>
      </c>
      <c r="D71" s="221">
        <f t="shared" ref="D71:Z71" si="28">IF($Z34=0,0,D34/$Z34)</f>
        <v>0.47457627118644069</v>
      </c>
      <c r="E71" s="221">
        <f t="shared" si="28"/>
        <v>0.77966101694915257</v>
      </c>
      <c r="F71" s="221">
        <f t="shared" si="28"/>
        <v>0.93220338983050843</v>
      </c>
      <c r="G71" s="221">
        <f t="shared" si="28"/>
        <v>0.25423728813559321</v>
      </c>
      <c r="H71" s="221">
        <f t="shared" si="28"/>
        <v>0.22033898305084745</v>
      </c>
      <c r="I71" s="221">
        <f t="shared" si="28"/>
        <v>0.74576271186440679</v>
      </c>
      <c r="J71" s="221">
        <f t="shared" si="28"/>
        <v>0.38983050847457629</v>
      </c>
      <c r="K71" s="221">
        <f t="shared" si="28"/>
        <v>0.57627118644067798</v>
      </c>
      <c r="L71" s="221">
        <f t="shared" si="28"/>
        <v>0.16949152542372881</v>
      </c>
      <c r="M71" s="221">
        <f t="shared" si="28"/>
        <v>0.83050847457627119</v>
      </c>
      <c r="N71" s="221">
        <f t="shared" si="28"/>
        <v>0.25423728813559321</v>
      </c>
      <c r="O71" s="221">
        <f t="shared" si="28"/>
        <v>0.66101694915254239</v>
      </c>
      <c r="P71" s="221">
        <f t="shared" si="28"/>
        <v>0.3559322033898305</v>
      </c>
      <c r="Q71" s="221">
        <f t="shared" si="28"/>
        <v>0.94915254237288138</v>
      </c>
      <c r="R71" s="221">
        <f t="shared" si="28"/>
        <v>0.94915254237288138</v>
      </c>
      <c r="S71" s="221">
        <f t="shared" si="28"/>
        <v>0.3728813559322034</v>
      </c>
      <c r="T71" s="221">
        <f t="shared" si="28"/>
        <v>0.13559322033898305</v>
      </c>
      <c r="U71" s="221">
        <f t="shared" si="28"/>
        <v>0.10169491525423729</v>
      </c>
      <c r="V71" s="221">
        <f t="shared" si="28"/>
        <v>0.13559322033898305</v>
      </c>
      <c r="W71" s="221">
        <f t="shared" si="28"/>
        <v>0.96610169491525422</v>
      </c>
      <c r="X71" s="221">
        <f t="shared" si="28"/>
        <v>1</v>
      </c>
      <c r="Y71" s="221">
        <f t="shared" si="28"/>
        <v>0.20338983050847459</v>
      </c>
      <c r="Z71" s="540">
        <f t="shared" si="28"/>
        <v>1</v>
      </c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</row>
    <row r="72" spans="1:53" ht="12.75">
      <c r="A72" s="180"/>
      <c r="B72" s="531" t="s">
        <v>29</v>
      </c>
      <c r="C72" s="539">
        <f t="shared" si="2"/>
        <v>0.70588235294117652</v>
      </c>
      <c r="D72" s="221">
        <f t="shared" ref="D72:Z72" si="29">IF($Z35=0,0,D35/$Z35)</f>
        <v>0.6470588235294118</v>
      </c>
      <c r="E72" s="221">
        <f t="shared" si="29"/>
        <v>0.47058823529411764</v>
      </c>
      <c r="F72" s="221">
        <f t="shared" si="29"/>
        <v>0.6470588235294118</v>
      </c>
      <c r="G72" s="221">
        <f t="shared" si="29"/>
        <v>0.11764705882352941</v>
      </c>
      <c r="H72" s="221">
        <f t="shared" si="29"/>
        <v>0.17647058823529413</v>
      </c>
      <c r="I72" s="221">
        <f t="shared" si="29"/>
        <v>0.47058823529411764</v>
      </c>
      <c r="J72" s="221">
        <f t="shared" si="29"/>
        <v>0.29411764705882354</v>
      </c>
      <c r="K72" s="221">
        <f t="shared" si="29"/>
        <v>0.11764705882352941</v>
      </c>
      <c r="L72" s="221">
        <f t="shared" si="29"/>
        <v>5.8823529411764705E-2</v>
      </c>
      <c r="M72" s="221">
        <f t="shared" si="29"/>
        <v>0.35294117647058826</v>
      </c>
      <c r="N72" s="221">
        <f t="shared" si="29"/>
        <v>0.41176470588235292</v>
      </c>
      <c r="O72" s="221">
        <f t="shared" si="29"/>
        <v>0.35294117647058826</v>
      </c>
      <c r="P72" s="221">
        <f t="shared" si="29"/>
        <v>0.11764705882352941</v>
      </c>
      <c r="Q72" s="221">
        <f t="shared" si="29"/>
        <v>0.23529411764705882</v>
      </c>
      <c r="R72" s="221">
        <f t="shared" si="29"/>
        <v>0.6470588235294118</v>
      </c>
      <c r="S72" s="221">
        <f t="shared" si="29"/>
        <v>5.8823529411764705E-2</v>
      </c>
      <c r="T72" s="221">
        <f t="shared" si="29"/>
        <v>0</v>
      </c>
      <c r="U72" s="221">
        <f t="shared" si="29"/>
        <v>0</v>
      </c>
      <c r="V72" s="221">
        <f t="shared" si="29"/>
        <v>0.23529411764705882</v>
      </c>
      <c r="W72" s="221">
        <f t="shared" si="29"/>
        <v>0.88235294117647056</v>
      </c>
      <c r="X72" s="221">
        <f t="shared" si="29"/>
        <v>0.88235294117647056</v>
      </c>
      <c r="Y72" s="221">
        <f t="shared" si="29"/>
        <v>0.23529411764705882</v>
      </c>
      <c r="Z72" s="540">
        <f t="shared" si="29"/>
        <v>1</v>
      </c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</row>
    <row r="73" spans="1:53" ht="12.75">
      <c r="A73" s="180"/>
      <c r="B73" s="531" t="s">
        <v>3</v>
      </c>
      <c r="C73" s="539">
        <f t="shared" si="2"/>
        <v>0.89473684210526316</v>
      </c>
      <c r="D73" s="221">
        <f t="shared" ref="D73:Z73" si="30">IF($Z36=0,0,D36/$Z36)</f>
        <v>0.78947368421052633</v>
      </c>
      <c r="E73" s="221">
        <f t="shared" si="30"/>
        <v>0.84210526315789469</v>
      </c>
      <c r="F73" s="221">
        <f t="shared" si="30"/>
        <v>0.68421052631578949</v>
      </c>
      <c r="G73" s="221">
        <f t="shared" si="30"/>
        <v>0.15789473684210525</v>
      </c>
      <c r="H73" s="221">
        <f t="shared" si="30"/>
        <v>5.2631578947368418E-2</v>
      </c>
      <c r="I73" s="221">
        <f t="shared" si="30"/>
        <v>0.73684210526315785</v>
      </c>
      <c r="J73" s="221">
        <f t="shared" si="30"/>
        <v>0.63157894736842102</v>
      </c>
      <c r="K73" s="221">
        <f t="shared" si="30"/>
        <v>0.84210526315789469</v>
      </c>
      <c r="L73" s="221">
        <f t="shared" si="30"/>
        <v>5.2631578947368418E-2</v>
      </c>
      <c r="M73" s="221">
        <f t="shared" si="30"/>
        <v>0.84210526315789469</v>
      </c>
      <c r="N73" s="221">
        <f t="shared" si="30"/>
        <v>0.10526315789473684</v>
      </c>
      <c r="O73" s="221">
        <f t="shared" si="30"/>
        <v>0.84210526315789469</v>
      </c>
      <c r="P73" s="221">
        <f t="shared" si="30"/>
        <v>0.78947368421052633</v>
      </c>
      <c r="Q73" s="221">
        <f t="shared" si="30"/>
        <v>0.84210526315789469</v>
      </c>
      <c r="R73" s="221">
        <f t="shared" si="30"/>
        <v>0.89473684210526316</v>
      </c>
      <c r="S73" s="221">
        <f t="shared" si="30"/>
        <v>0.63157894736842102</v>
      </c>
      <c r="T73" s="221">
        <f t="shared" si="30"/>
        <v>5.2631578947368418E-2</v>
      </c>
      <c r="U73" s="221">
        <f t="shared" si="30"/>
        <v>5.2631578947368418E-2</v>
      </c>
      <c r="V73" s="221">
        <f t="shared" si="30"/>
        <v>0.68421052631578949</v>
      </c>
      <c r="W73" s="221">
        <f t="shared" si="30"/>
        <v>0.94736842105263153</v>
      </c>
      <c r="X73" s="221">
        <f t="shared" si="30"/>
        <v>1</v>
      </c>
      <c r="Y73" s="221">
        <f t="shared" si="30"/>
        <v>0.31578947368421051</v>
      </c>
      <c r="Z73" s="540">
        <f t="shared" si="30"/>
        <v>1</v>
      </c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</row>
    <row r="74" spans="1:53" ht="12.75">
      <c r="A74" s="180"/>
      <c r="B74" s="531" t="s">
        <v>165</v>
      </c>
      <c r="C74" s="539">
        <f t="shared" si="2"/>
        <v>1</v>
      </c>
      <c r="D74" s="221">
        <f t="shared" ref="D74:Z74" si="31">IF($Z37=0,0,D37/$Z37)</f>
        <v>0.7857142857142857</v>
      </c>
      <c r="E74" s="221">
        <f t="shared" si="31"/>
        <v>1</v>
      </c>
      <c r="F74" s="221">
        <f t="shared" si="31"/>
        <v>0.9285714285714286</v>
      </c>
      <c r="G74" s="221">
        <f t="shared" si="31"/>
        <v>7.1428571428571425E-2</v>
      </c>
      <c r="H74" s="221">
        <f t="shared" si="31"/>
        <v>7.1428571428571425E-2</v>
      </c>
      <c r="I74" s="221">
        <f t="shared" si="31"/>
        <v>0.8571428571428571</v>
      </c>
      <c r="J74" s="221">
        <f t="shared" si="31"/>
        <v>0.7142857142857143</v>
      </c>
      <c r="K74" s="221">
        <f t="shared" si="31"/>
        <v>0.2857142857142857</v>
      </c>
      <c r="L74" s="221">
        <f t="shared" si="31"/>
        <v>7.1428571428571425E-2</v>
      </c>
      <c r="M74" s="221">
        <f t="shared" si="31"/>
        <v>0.6428571428571429</v>
      </c>
      <c r="N74" s="221">
        <f t="shared" si="31"/>
        <v>0.21428571428571427</v>
      </c>
      <c r="O74" s="221">
        <f t="shared" si="31"/>
        <v>0.42857142857142855</v>
      </c>
      <c r="P74" s="221">
        <f t="shared" si="31"/>
        <v>7.1428571428571425E-2</v>
      </c>
      <c r="Q74" s="221">
        <f t="shared" si="31"/>
        <v>0.5</v>
      </c>
      <c r="R74" s="221">
        <f t="shared" si="31"/>
        <v>0.8571428571428571</v>
      </c>
      <c r="S74" s="221">
        <f t="shared" si="31"/>
        <v>0.6428571428571429</v>
      </c>
      <c r="T74" s="221">
        <f t="shared" si="31"/>
        <v>0</v>
      </c>
      <c r="U74" s="221">
        <f t="shared" si="31"/>
        <v>0</v>
      </c>
      <c r="V74" s="221">
        <f t="shared" si="31"/>
        <v>0.8571428571428571</v>
      </c>
      <c r="W74" s="221">
        <f t="shared" si="31"/>
        <v>1</v>
      </c>
      <c r="X74" s="221">
        <f t="shared" si="31"/>
        <v>1</v>
      </c>
      <c r="Y74" s="221">
        <f t="shared" si="31"/>
        <v>0.21428571428571427</v>
      </c>
      <c r="Z74" s="540">
        <f t="shared" si="31"/>
        <v>1</v>
      </c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</row>
    <row r="75" spans="1:53" ht="12.75">
      <c r="A75" s="547"/>
      <c r="B75" s="533"/>
      <c r="C75" s="541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542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</row>
    <row r="76" spans="1:53" ht="13.5" thickBot="1">
      <c r="A76" s="548"/>
      <c r="B76" s="549" t="s">
        <v>22</v>
      </c>
      <c r="C76" s="543">
        <f t="shared" ref="C76:Z76" si="32">IF($Z39=0,0,C39/$Z39)</f>
        <v>0.83900928792569662</v>
      </c>
      <c r="D76" s="544">
        <f t="shared" si="32"/>
        <v>0.50361197110423117</v>
      </c>
      <c r="E76" s="544">
        <f t="shared" si="32"/>
        <v>0.68111455108359131</v>
      </c>
      <c r="F76" s="544">
        <f t="shared" si="32"/>
        <v>0.6460268317853457</v>
      </c>
      <c r="G76" s="544">
        <f t="shared" si="32"/>
        <v>0.45614035087719296</v>
      </c>
      <c r="H76" s="544">
        <f t="shared" si="32"/>
        <v>0.27141382868937047</v>
      </c>
      <c r="I76" s="544">
        <f t="shared" si="32"/>
        <v>0.71001031991744068</v>
      </c>
      <c r="J76" s="544">
        <f t="shared" si="32"/>
        <v>0.45923632610939114</v>
      </c>
      <c r="K76" s="544">
        <f t="shared" si="32"/>
        <v>0.52734778121775028</v>
      </c>
      <c r="L76" s="544">
        <f t="shared" si="32"/>
        <v>0.16821465428276575</v>
      </c>
      <c r="M76" s="544">
        <f t="shared" si="32"/>
        <v>0.72961816305469551</v>
      </c>
      <c r="N76" s="544">
        <f t="shared" si="32"/>
        <v>0.23839009287925697</v>
      </c>
      <c r="O76" s="544">
        <f t="shared" si="32"/>
        <v>0.74819401444788447</v>
      </c>
      <c r="P76" s="544">
        <f t="shared" si="32"/>
        <v>0.56346749226006188</v>
      </c>
      <c r="Q76" s="544">
        <f t="shared" si="32"/>
        <v>0.78947368421052633</v>
      </c>
      <c r="R76" s="544">
        <f t="shared" si="32"/>
        <v>0.59855521155830749</v>
      </c>
      <c r="S76" s="544">
        <f t="shared" si="32"/>
        <v>0.70485036119711042</v>
      </c>
      <c r="T76" s="544">
        <f t="shared" si="32"/>
        <v>0.47987616099071206</v>
      </c>
      <c r="U76" s="544">
        <f t="shared" si="32"/>
        <v>0.36222910216718268</v>
      </c>
      <c r="V76" s="544">
        <f t="shared" si="32"/>
        <v>0.60371517027863775</v>
      </c>
      <c r="W76" s="544">
        <f t="shared" si="32"/>
        <v>0.74613003095975228</v>
      </c>
      <c r="X76" s="544">
        <f t="shared" si="32"/>
        <v>0.9514963880288958</v>
      </c>
      <c r="Y76" s="544">
        <f t="shared" si="32"/>
        <v>0.43962848297213625</v>
      </c>
      <c r="Z76" s="545">
        <f t="shared" si="32"/>
        <v>1</v>
      </c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</row>
    <row r="77" spans="1:53" ht="12.75">
      <c r="A77" s="260"/>
      <c r="B77" s="260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</row>
    <row r="78" spans="1:53" ht="14.25" thickBot="1">
      <c r="A78" s="124" t="s">
        <v>158</v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</row>
    <row r="79" spans="1:53">
      <c r="A79" s="213"/>
      <c r="B79" s="214"/>
      <c r="C79" s="712" t="s">
        <v>134</v>
      </c>
      <c r="D79" s="713"/>
      <c r="E79" s="713"/>
      <c r="F79" s="713"/>
      <c r="G79" s="713"/>
      <c r="H79" s="713"/>
      <c r="I79" s="713"/>
      <c r="J79" s="713"/>
      <c r="K79" s="713"/>
      <c r="L79" s="713"/>
      <c r="M79" s="713"/>
      <c r="N79" s="713"/>
      <c r="O79" s="713"/>
      <c r="P79" s="713"/>
      <c r="Q79" s="713"/>
      <c r="R79" s="713"/>
      <c r="S79" s="713"/>
      <c r="T79" s="713"/>
      <c r="U79" s="713"/>
      <c r="V79" s="713"/>
      <c r="W79" s="713"/>
      <c r="X79" s="713"/>
      <c r="Y79" s="713"/>
      <c r="Z79" s="716"/>
    </row>
    <row r="80" spans="1:53" ht="28.5" customHeight="1">
      <c r="A80" s="215"/>
      <c r="B80" s="546"/>
      <c r="C80" s="513" t="s">
        <v>135</v>
      </c>
      <c r="D80" s="514" t="s">
        <v>136</v>
      </c>
      <c r="E80" s="514" t="s">
        <v>137</v>
      </c>
      <c r="F80" s="514" t="s">
        <v>138</v>
      </c>
      <c r="G80" s="514" t="s">
        <v>139</v>
      </c>
      <c r="H80" s="514" t="s">
        <v>140</v>
      </c>
      <c r="I80" s="514" t="s">
        <v>141</v>
      </c>
      <c r="J80" s="515" t="s">
        <v>142</v>
      </c>
      <c r="K80" s="514" t="s">
        <v>143</v>
      </c>
      <c r="L80" s="515" t="s">
        <v>144</v>
      </c>
      <c r="M80" s="514" t="s">
        <v>145</v>
      </c>
      <c r="N80" s="515" t="s">
        <v>146</v>
      </c>
      <c r="O80" s="514" t="s">
        <v>147</v>
      </c>
      <c r="P80" s="515" t="s">
        <v>148</v>
      </c>
      <c r="Q80" s="514" t="s">
        <v>149</v>
      </c>
      <c r="R80" s="515" t="s">
        <v>150</v>
      </c>
      <c r="S80" s="514" t="s">
        <v>151</v>
      </c>
      <c r="T80" s="515" t="s">
        <v>152</v>
      </c>
      <c r="U80" s="514" t="s">
        <v>153</v>
      </c>
      <c r="V80" s="515" t="s">
        <v>154</v>
      </c>
      <c r="W80" s="514" t="s">
        <v>155</v>
      </c>
      <c r="X80" s="515" t="s">
        <v>156</v>
      </c>
      <c r="Y80" s="515" t="s">
        <v>120</v>
      </c>
      <c r="Z80" s="516" t="s">
        <v>22</v>
      </c>
    </row>
    <row r="81" spans="1:54" ht="13.5" customHeight="1">
      <c r="A81" s="215"/>
      <c r="B81" s="546"/>
      <c r="C81" s="513" t="s">
        <v>62</v>
      </c>
      <c r="D81" s="514" t="s">
        <v>62</v>
      </c>
      <c r="E81" s="514" t="s">
        <v>62</v>
      </c>
      <c r="F81" s="514" t="s">
        <v>62</v>
      </c>
      <c r="G81" s="514" t="s">
        <v>62</v>
      </c>
      <c r="H81" s="514" t="s">
        <v>62</v>
      </c>
      <c r="I81" s="514" t="s">
        <v>62</v>
      </c>
      <c r="J81" s="515" t="s">
        <v>62</v>
      </c>
      <c r="K81" s="514" t="s">
        <v>62</v>
      </c>
      <c r="L81" s="514" t="s">
        <v>62</v>
      </c>
      <c r="M81" s="514" t="s">
        <v>62</v>
      </c>
      <c r="N81" s="514" t="s">
        <v>62</v>
      </c>
      <c r="O81" s="514" t="s">
        <v>62</v>
      </c>
      <c r="P81" s="514" t="s">
        <v>62</v>
      </c>
      <c r="Q81" s="514" t="s">
        <v>62</v>
      </c>
      <c r="R81" s="514" t="s">
        <v>62</v>
      </c>
      <c r="S81" s="514" t="s">
        <v>62</v>
      </c>
      <c r="T81" s="515" t="s">
        <v>62</v>
      </c>
      <c r="U81" s="514" t="s">
        <v>62</v>
      </c>
      <c r="V81" s="514" t="s">
        <v>62</v>
      </c>
      <c r="W81" s="514" t="s">
        <v>62</v>
      </c>
      <c r="X81" s="514" t="s">
        <v>62</v>
      </c>
      <c r="Y81" s="514" t="s">
        <v>62</v>
      </c>
      <c r="Z81" s="516" t="s">
        <v>62</v>
      </c>
    </row>
    <row r="82" spans="1:54" ht="12.75">
      <c r="A82" s="180" t="s">
        <v>23</v>
      </c>
      <c r="B82" s="531" t="s">
        <v>1</v>
      </c>
      <c r="C82" s="536">
        <f>IF(C$39=0,0,C8/C$39)</f>
        <v>3.8130381303813035E-2</v>
      </c>
      <c r="D82" s="537">
        <f t="shared" ref="D82:Z82" si="33">IF(D$39=0,0,D8/D$39)</f>
        <v>5.3278688524590161E-2</v>
      </c>
      <c r="E82" s="537">
        <f t="shared" si="33"/>
        <v>3.9393939393939391E-2</v>
      </c>
      <c r="F82" s="537">
        <f t="shared" si="33"/>
        <v>3.9936102236421724E-2</v>
      </c>
      <c r="G82" s="537">
        <f t="shared" si="33"/>
        <v>1.5837104072398189E-2</v>
      </c>
      <c r="H82" s="537">
        <f t="shared" si="33"/>
        <v>1.1406844106463879E-2</v>
      </c>
      <c r="I82" s="537">
        <f t="shared" si="33"/>
        <v>3.4883720930232558E-2</v>
      </c>
      <c r="J82" s="537">
        <f t="shared" si="33"/>
        <v>4.7191011235955059E-2</v>
      </c>
      <c r="K82" s="537">
        <f t="shared" si="33"/>
        <v>5.0880626223091974E-2</v>
      </c>
      <c r="L82" s="537">
        <f t="shared" si="33"/>
        <v>2.4539877300613498E-2</v>
      </c>
      <c r="M82" s="537">
        <f t="shared" si="33"/>
        <v>3.536067892503536E-2</v>
      </c>
      <c r="N82" s="537">
        <f t="shared" si="33"/>
        <v>4.7619047619047616E-2</v>
      </c>
      <c r="O82" s="537">
        <f t="shared" si="33"/>
        <v>4.275862068965517E-2</v>
      </c>
      <c r="P82" s="537">
        <f t="shared" si="33"/>
        <v>4.7619047619047616E-2</v>
      </c>
      <c r="Q82" s="537">
        <f t="shared" si="33"/>
        <v>4.0522875816993466E-2</v>
      </c>
      <c r="R82" s="537">
        <f t="shared" si="33"/>
        <v>4.3103448275862072E-2</v>
      </c>
      <c r="S82" s="537">
        <f t="shared" si="33"/>
        <v>2.9282576866764276E-2</v>
      </c>
      <c r="T82" s="537">
        <f t="shared" si="33"/>
        <v>1.935483870967742E-2</v>
      </c>
      <c r="U82" s="537">
        <f t="shared" si="33"/>
        <v>2.8490028490028491E-3</v>
      </c>
      <c r="V82" s="537">
        <f t="shared" si="33"/>
        <v>3.9316239316239315E-2</v>
      </c>
      <c r="W82" s="537">
        <f t="shared" si="33"/>
        <v>4.2876901798063624E-2</v>
      </c>
      <c r="X82" s="537">
        <f t="shared" si="33"/>
        <v>3.2537960954446853E-2</v>
      </c>
      <c r="Y82" s="537">
        <f t="shared" si="33"/>
        <v>3.2863849765258218E-2</v>
      </c>
      <c r="Z82" s="538">
        <f t="shared" si="33"/>
        <v>3.5087719298245612E-2</v>
      </c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</row>
    <row r="83" spans="1:54" ht="12.75">
      <c r="A83" s="180"/>
      <c r="B83" s="531" t="s">
        <v>2</v>
      </c>
      <c r="C83" s="539">
        <f t="shared" ref="C83:Z83" si="34">IF(C$39=0,0,C9/C$39)</f>
        <v>4.0590405904059039E-2</v>
      </c>
      <c r="D83" s="221">
        <f t="shared" si="34"/>
        <v>4.5081967213114756E-2</v>
      </c>
      <c r="E83" s="221">
        <f t="shared" si="34"/>
        <v>4.6969696969696967E-2</v>
      </c>
      <c r="F83" s="221">
        <f t="shared" si="34"/>
        <v>4.6325878594249199E-2</v>
      </c>
      <c r="G83" s="221">
        <f t="shared" si="34"/>
        <v>5.8823529411764705E-2</v>
      </c>
      <c r="H83" s="221">
        <f t="shared" si="34"/>
        <v>2.6615969581749048E-2</v>
      </c>
      <c r="I83" s="221">
        <f t="shared" si="34"/>
        <v>3.9244186046511628E-2</v>
      </c>
      <c r="J83" s="221">
        <f t="shared" si="34"/>
        <v>6.5168539325842698E-2</v>
      </c>
      <c r="K83" s="221">
        <f t="shared" si="34"/>
        <v>4.1095890410958902E-2</v>
      </c>
      <c r="L83" s="221">
        <f t="shared" si="34"/>
        <v>1.2269938650306749E-2</v>
      </c>
      <c r="M83" s="221">
        <f t="shared" si="34"/>
        <v>3.818953323903819E-2</v>
      </c>
      <c r="N83" s="221">
        <f t="shared" si="34"/>
        <v>3.0303030303030304E-2</v>
      </c>
      <c r="O83" s="221">
        <f t="shared" si="34"/>
        <v>2.2068965517241378E-2</v>
      </c>
      <c r="P83" s="221">
        <f t="shared" si="34"/>
        <v>3.47985347985348E-2</v>
      </c>
      <c r="Q83" s="221">
        <f t="shared" si="34"/>
        <v>2.2222222222222223E-2</v>
      </c>
      <c r="R83" s="221">
        <f t="shared" si="34"/>
        <v>4.3103448275862072E-2</v>
      </c>
      <c r="S83" s="221">
        <f t="shared" si="34"/>
        <v>4.5387994143484628E-2</v>
      </c>
      <c r="T83" s="221">
        <f t="shared" si="34"/>
        <v>6.6666666666666666E-2</v>
      </c>
      <c r="U83" s="221">
        <f t="shared" si="34"/>
        <v>6.2678062678062682E-2</v>
      </c>
      <c r="V83" s="221">
        <f t="shared" si="34"/>
        <v>2.2222222222222223E-2</v>
      </c>
      <c r="W83" s="221">
        <f t="shared" si="34"/>
        <v>4.2876901798063624E-2</v>
      </c>
      <c r="X83" s="221">
        <f t="shared" si="34"/>
        <v>3.7960954446854663E-2</v>
      </c>
      <c r="Y83" s="221">
        <f t="shared" si="34"/>
        <v>1.8779342723004695E-2</v>
      </c>
      <c r="Z83" s="540">
        <f t="shared" si="34"/>
        <v>3.611971104231166E-2</v>
      </c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</row>
    <row r="84" spans="1:54" ht="12.75">
      <c r="A84" s="180"/>
      <c r="B84" s="531" t="s">
        <v>45</v>
      </c>
      <c r="C84" s="539">
        <f t="shared" ref="C84:Z84" si="35">IF(C$39=0,0,C10/C$39)</f>
        <v>6.1500615006150061E-3</v>
      </c>
      <c r="D84" s="221">
        <f t="shared" si="35"/>
        <v>0</v>
      </c>
      <c r="E84" s="221">
        <f t="shared" si="35"/>
        <v>6.0606060606060606E-3</v>
      </c>
      <c r="F84" s="221">
        <f t="shared" si="35"/>
        <v>6.3897763578274758E-3</v>
      </c>
      <c r="G84" s="221">
        <f t="shared" si="35"/>
        <v>9.0497737556561094E-3</v>
      </c>
      <c r="H84" s="221">
        <f t="shared" si="35"/>
        <v>1.1406844106463879E-2</v>
      </c>
      <c r="I84" s="221">
        <f t="shared" si="35"/>
        <v>7.2674418604651162E-3</v>
      </c>
      <c r="J84" s="221">
        <f t="shared" si="35"/>
        <v>4.4943820224719105E-3</v>
      </c>
      <c r="K84" s="221">
        <f t="shared" si="35"/>
        <v>3.9138943248532287E-3</v>
      </c>
      <c r="L84" s="221">
        <f t="shared" si="35"/>
        <v>0</v>
      </c>
      <c r="M84" s="221">
        <f t="shared" si="35"/>
        <v>5.6577086280056579E-3</v>
      </c>
      <c r="N84" s="221">
        <f t="shared" si="35"/>
        <v>1.2987012987012988E-2</v>
      </c>
      <c r="O84" s="221">
        <f t="shared" si="35"/>
        <v>6.8965517241379309E-3</v>
      </c>
      <c r="P84" s="221">
        <f t="shared" si="35"/>
        <v>9.1575091575091579E-3</v>
      </c>
      <c r="Q84" s="221">
        <f t="shared" si="35"/>
        <v>6.5359477124183009E-3</v>
      </c>
      <c r="R84" s="221">
        <f t="shared" si="35"/>
        <v>1.7241379310344827E-3</v>
      </c>
      <c r="S84" s="221">
        <f t="shared" si="35"/>
        <v>7.320644216691069E-3</v>
      </c>
      <c r="T84" s="221">
        <f t="shared" si="35"/>
        <v>8.6021505376344086E-3</v>
      </c>
      <c r="U84" s="221">
        <f t="shared" si="35"/>
        <v>8.5470085470085479E-3</v>
      </c>
      <c r="V84" s="221">
        <f t="shared" si="35"/>
        <v>8.5470085470085479E-3</v>
      </c>
      <c r="W84" s="221">
        <f t="shared" si="35"/>
        <v>4.1493775933609959E-3</v>
      </c>
      <c r="X84" s="221">
        <f t="shared" si="35"/>
        <v>5.4229934924078091E-3</v>
      </c>
      <c r="Y84" s="221">
        <f t="shared" si="35"/>
        <v>9.3896713615023476E-3</v>
      </c>
      <c r="Z84" s="540">
        <f t="shared" si="35"/>
        <v>5.1599587203302374E-3</v>
      </c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</row>
    <row r="85" spans="1:54" ht="12.75">
      <c r="A85" s="180"/>
      <c r="B85" s="531" t="s">
        <v>46</v>
      </c>
      <c r="C85" s="539">
        <f t="shared" ref="C85:Z85" si="36">IF(C$39=0,0,C11/C$39)</f>
        <v>3.1980319803198029E-2</v>
      </c>
      <c r="D85" s="221">
        <f t="shared" si="36"/>
        <v>3.8934426229508198E-2</v>
      </c>
      <c r="E85" s="221">
        <f t="shared" si="36"/>
        <v>2.7272727272727271E-2</v>
      </c>
      <c r="F85" s="221">
        <f t="shared" si="36"/>
        <v>7.5079872204472847E-2</v>
      </c>
      <c r="G85" s="221">
        <f t="shared" si="36"/>
        <v>4.9773755656108594E-2</v>
      </c>
      <c r="H85" s="221">
        <f t="shared" si="36"/>
        <v>2.2813688212927757E-2</v>
      </c>
      <c r="I85" s="221">
        <f t="shared" si="36"/>
        <v>5.5232558139534885E-2</v>
      </c>
      <c r="J85" s="221">
        <f t="shared" si="36"/>
        <v>6.7415730337078653E-3</v>
      </c>
      <c r="K85" s="221">
        <f t="shared" si="36"/>
        <v>9.7847358121330719E-3</v>
      </c>
      <c r="L85" s="221">
        <f t="shared" si="36"/>
        <v>0</v>
      </c>
      <c r="M85" s="221">
        <f t="shared" si="36"/>
        <v>6.0820367751060818E-2</v>
      </c>
      <c r="N85" s="221">
        <f t="shared" si="36"/>
        <v>9.9567099567099568E-2</v>
      </c>
      <c r="O85" s="221">
        <f t="shared" si="36"/>
        <v>5.9310344827586209E-2</v>
      </c>
      <c r="P85" s="221">
        <f t="shared" si="36"/>
        <v>1.282051282051282E-2</v>
      </c>
      <c r="Q85" s="221">
        <f t="shared" si="36"/>
        <v>4.1830065359477121E-2</v>
      </c>
      <c r="R85" s="221">
        <f t="shared" si="36"/>
        <v>1.3793103448275862E-2</v>
      </c>
      <c r="S85" s="221">
        <f t="shared" si="36"/>
        <v>5.8565153733528552E-2</v>
      </c>
      <c r="T85" s="221">
        <f t="shared" si="36"/>
        <v>5.1612903225806452E-2</v>
      </c>
      <c r="U85" s="221">
        <f t="shared" si="36"/>
        <v>1.4245014245014245E-2</v>
      </c>
      <c r="V85" s="221">
        <f t="shared" si="36"/>
        <v>8.5470085470085479E-3</v>
      </c>
      <c r="W85" s="221">
        <f t="shared" si="36"/>
        <v>2.0746887966804978E-2</v>
      </c>
      <c r="X85" s="221">
        <f t="shared" si="36"/>
        <v>4.9891540130151846E-2</v>
      </c>
      <c r="Y85" s="221">
        <f t="shared" si="36"/>
        <v>4.4600938967136149E-2</v>
      </c>
      <c r="Z85" s="540">
        <f t="shared" si="36"/>
        <v>5.3663570691434466E-2</v>
      </c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</row>
    <row r="86" spans="1:54" ht="12.75">
      <c r="A86" s="180"/>
      <c r="B86" s="531" t="s">
        <v>12</v>
      </c>
      <c r="C86" s="539">
        <f t="shared" ref="C86:Z86" si="37">IF(C$39=0,0,C12/C$39)</f>
        <v>3.5670356703567038E-2</v>
      </c>
      <c r="D86" s="221">
        <f t="shared" si="37"/>
        <v>3.8934426229508198E-2</v>
      </c>
      <c r="E86" s="221">
        <f t="shared" si="37"/>
        <v>2.7272727272727271E-2</v>
      </c>
      <c r="F86" s="221">
        <f t="shared" si="37"/>
        <v>3.1948881789137379E-2</v>
      </c>
      <c r="G86" s="221">
        <f t="shared" si="37"/>
        <v>4.7511312217194568E-2</v>
      </c>
      <c r="H86" s="221">
        <f t="shared" si="37"/>
        <v>5.3231939163498096E-2</v>
      </c>
      <c r="I86" s="221">
        <f t="shared" si="37"/>
        <v>2.3255813953488372E-2</v>
      </c>
      <c r="J86" s="221">
        <f t="shared" si="37"/>
        <v>1.3483146067415731E-2</v>
      </c>
      <c r="K86" s="221">
        <f t="shared" si="37"/>
        <v>2.3483365949119372E-2</v>
      </c>
      <c r="L86" s="221">
        <f t="shared" si="37"/>
        <v>1.8404907975460124E-2</v>
      </c>
      <c r="M86" s="221">
        <f t="shared" si="37"/>
        <v>3.536067892503536E-2</v>
      </c>
      <c r="N86" s="221">
        <f t="shared" si="37"/>
        <v>3.896103896103896E-2</v>
      </c>
      <c r="O86" s="221">
        <f t="shared" si="37"/>
        <v>4.6896551724137932E-2</v>
      </c>
      <c r="P86" s="221">
        <f t="shared" si="37"/>
        <v>6.2271062271062272E-2</v>
      </c>
      <c r="Q86" s="221">
        <f t="shared" si="37"/>
        <v>4.0522875816993466E-2</v>
      </c>
      <c r="R86" s="221">
        <f t="shared" si="37"/>
        <v>1.3793103448275862E-2</v>
      </c>
      <c r="S86" s="221">
        <f t="shared" si="37"/>
        <v>4.9780380673499269E-2</v>
      </c>
      <c r="T86" s="221">
        <f t="shared" si="37"/>
        <v>4.3010752688172046E-2</v>
      </c>
      <c r="U86" s="221">
        <f t="shared" si="37"/>
        <v>4.2735042735042736E-2</v>
      </c>
      <c r="V86" s="221">
        <f t="shared" si="37"/>
        <v>4.7863247863247867E-2</v>
      </c>
      <c r="W86" s="221">
        <f t="shared" si="37"/>
        <v>2.351313969571231E-2</v>
      </c>
      <c r="X86" s="221">
        <f t="shared" si="37"/>
        <v>3.7960954446854663E-2</v>
      </c>
      <c r="Y86" s="221">
        <f t="shared" si="37"/>
        <v>4.2253521126760563E-2</v>
      </c>
      <c r="Z86" s="540">
        <f t="shared" si="37"/>
        <v>3.7151702786377708E-2</v>
      </c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</row>
    <row r="87" spans="1:54" ht="12.75">
      <c r="A87" s="180"/>
      <c r="B87" s="531" t="s">
        <v>4</v>
      </c>
      <c r="C87" s="539">
        <f t="shared" ref="C87:Z87" si="38">IF(C$39=0,0,C13/C$39)</f>
        <v>4.4280442804428041E-2</v>
      </c>
      <c r="D87" s="221">
        <f t="shared" si="38"/>
        <v>5.1229508196721313E-2</v>
      </c>
      <c r="E87" s="221">
        <f t="shared" si="38"/>
        <v>3.9393939393939391E-2</v>
      </c>
      <c r="F87" s="221">
        <f t="shared" si="38"/>
        <v>1.5974440894568689E-2</v>
      </c>
      <c r="G87" s="221">
        <f t="shared" si="38"/>
        <v>3.3936651583710405E-2</v>
      </c>
      <c r="H87" s="221">
        <f t="shared" si="38"/>
        <v>1.1406844106463879E-2</v>
      </c>
      <c r="I87" s="221">
        <f t="shared" si="38"/>
        <v>2.4709302325581394E-2</v>
      </c>
      <c r="J87" s="221">
        <f t="shared" si="38"/>
        <v>3.8202247191011236E-2</v>
      </c>
      <c r="K87" s="221">
        <f t="shared" si="38"/>
        <v>2.9354207436399216E-2</v>
      </c>
      <c r="L87" s="221">
        <f t="shared" si="38"/>
        <v>6.1349693251533744E-3</v>
      </c>
      <c r="M87" s="221">
        <f t="shared" si="38"/>
        <v>3.818953323903819E-2</v>
      </c>
      <c r="N87" s="221">
        <f t="shared" si="38"/>
        <v>5.1948051948051951E-2</v>
      </c>
      <c r="O87" s="221">
        <f t="shared" si="38"/>
        <v>4.275862068965517E-2</v>
      </c>
      <c r="P87" s="221">
        <f t="shared" si="38"/>
        <v>5.8608058608058608E-2</v>
      </c>
      <c r="Q87" s="221">
        <f t="shared" si="38"/>
        <v>4.7058823529411764E-2</v>
      </c>
      <c r="R87" s="221">
        <f t="shared" si="38"/>
        <v>5.6896551724137934E-2</v>
      </c>
      <c r="S87" s="221">
        <f t="shared" si="38"/>
        <v>4.8316251830161056E-2</v>
      </c>
      <c r="T87" s="221">
        <f t="shared" si="38"/>
        <v>4.3010752688172046E-2</v>
      </c>
      <c r="U87" s="221">
        <f t="shared" si="38"/>
        <v>5.128205128205128E-2</v>
      </c>
      <c r="V87" s="221">
        <f t="shared" si="38"/>
        <v>4.4444444444444446E-2</v>
      </c>
      <c r="W87" s="221">
        <f t="shared" si="38"/>
        <v>4.7026279391424619E-2</v>
      </c>
      <c r="X87" s="221">
        <f t="shared" si="38"/>
        <v>4.4468546637744036E-2</v>
      </c>
      <c r="Y87" s="221">
        <f t="shared" si="38"/>
        <v>5.1643192488262914E-2</v>
      </c>
      <c r="Z87" s="540">
        <f t="shared" si="38"/>
        <v>4.3343653250773995E-2</v>
      </c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</row>
    <row r="88" spans="1:54" ht="12.75">
      <c r="A88" s="180"/>
      <c r="B88" s="531" t="s">
        <v>6</v>
      </c>
      <c r="C88" s="539">
        <f t="shared" ref="C88:Z88" si="39">IF(C$39=0,0,C14/C$39)</f>
        <v>6.1500615006150061E-3</v>
      </c>
      <c r="D88" s="221">
        <f t="shared" si="39"/>
        <v>1.0245901639344262E-2</v>
      </c>
      <c r="E88" s="221">
        <f t="shared" si="39"/>
        <v>6.0606060606060606E-3</v>
      </c>
      <c r="F88" s="221">
        <f t="shared" si="39"/>
        <v>7.9872204472843447E-3</v>
      </c>
      <c r="G88" s="221">
        <f t="shared" si="39"/>
        <v>2.2624434389140274E-3</v>
      </c>
      <c r="H88" s="221">
        <f t="shared" si="39"/>
        <v>7.6045627376425855E-3</v>
      </c>
      <c r="I88" s="221">
        <f t="shared" si="39"/>
        <v>7.2674418604651162E-3</v>
      </c>
      <c r="J88" s="221">
        <f t="shared" si="39"/>
        <v>2.2471910112359553E-3</v>
      </c>
      <c r="K88" s="221">
        <f t="shared" si="39"/>
        <v>1.9569471624266144E-3</v>
      </c>
      <c r="L88" s="221">
        <f t="shared" si="39"/>
        <v>6.1349693251533744E-3</v>
      </c>
      <c r="M88" s="221">
        <f t="shared" si="39"/>
        <v>5.6577086280056579E-3</v>
      </c>
      <c r="N88" s="221">
        <f t="shared" si="39"/>
        <v>4.329004329004329E-3</v>
      </c>
      <c r="O88" s="221">
        <f t="shared" si="39"/>
        <v>5.5172413793103444E-3</v>
      </c>
      <c r="P88" s="221">
        <f t="shared" si="39"/>
        <v>1.8315018315018315E-3</v>
      </c>
      <c r="Q88" s="221">
        <f t="shared" si="39"/>
        <v>2.6143790849673201E-3</v>
      </c>
      <c r="R88" s="221">
        <f t="shared" si="39"/>
        <v>6.8965517241379309E-3</v>
      </c>
      <c r="S88" s="221">
        <f t="shared" si="39"/>
        <v>2.9282576866764276E-3</v>
      </c>
      <c r="T88" s="221">
        <f t="shared" si="39"/>
        <v>0</v>
      </c>
      <c r="U88" s="221">
        <f t="shared" si="39"/>
        <v>0</v>
      </c>
      <c r="V88" s="221">
        <f t="shared" si="39"/>
        <v>1.7094017094017094E-3</v>
      </c>
      <c r="W88" s="221">
        <f t="shared" si="39"/>
        <v>8.2987551867219917E-3</v>
      </c>
      <c r="X88" s="221">
        <f t="shared" si="39"/>
        <v>6.5075921908893707E-3</v>
      </c>
      <c r="Y88" s="221">
        <f t="shared" si="39"/>
        <v>7.0422535211267607E-3</v>
      </c>
      <c r="Z88" s="540">
        <f t="shared" si="39"/>
        <v>6.1919504643962852E-3</v>
      </c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</row>
    <row r="89" spans="1:54" ht="12.75">
      <c r="A89" s="180"/>
      <c r="B89" s="531" t="s">
        <v>8</v>
      </c>
      <c r="C89" s="539">
        <f t="shared" ref="C89:Z89" si="40">IF(C$39=0,0,C15/C$39)</f>
        <v>2.0910209102091022E-2</v>
      </c>
      <c r="D89" s="221">
        <f t="shared" si="40"/>
        <v>1.6393442622950821E-2</v>
      </c>
      <c r="E89" s="221">
        <f t="shared" si="40"/>
        <v>1.2121212121212121E-2</v>
      </c>
      <c r="F89" s="221">
        <f t="shared" si="40"/>
        <v>1.5974440894568689E-3</v>
      </c>
      <c r="G89" s="221">
        <f t="shared" si="40"/>
        <v>1.1312217194570135E-2</v>
      </c>
      <c r="H89" s="221">
        <f t="shared" si="40"/>
        <v>1.5209125475285171E-2</v>
      </c>
      <c r="I89" s="221">
        <f t="shared" si="40"/>
        <v>2.3255813953488372E-2</v>
      </c>
      <c r="J89" s="221">
        <f t="shared" si="40"/>
        <v>0</v>
      </c>
      <c r="K89" s="221">
        <f t="shared" si="40"/>
        <v>1.3698630136986301E-2</v>
      </c>
      <c r="L89" s="221">
        <f t="shared" si="40"/>
        <v>0</v>
      </c>
      <c r="M89" s="221">
        <f t="shared" si="40"/>
        <v>1.6973125884016973E-2</v>
      </c>
      <c r="N89" s="221">
        <f t="shared" si="40"/>
        <v>0</v>
      </c>
      <c r="O89" s="221">
        <f t="shared" si="40"/>
        <v>2.2068965517241378E-2</v>
      </c>
      <c r="P89" s="221">
        <f t="shared" si="40"/>
        <v>5.4945054945054949E-3</v>
      </c>
      <c r="Q89" s="221">
        <f t="shared" si="40"/>
        <v>1.045751633986928E-2</v>
      </c>
      <c r="R89" s="221">
        <f t="shared" si="40"/>
        <v>5.1724137931034482E-3</v>
      </c>
      <c r="S89" s="221">
        <f t="shared" si="40"/>
        <v>2.6354319180087848E-2</v>
      </c>
      <c r="T89" s="221">
        <f t="shared" si="40"/>
        <v>2.5806451612903226E-2</v>
      </c>
      <c r="U89" s="221">
        <f t="shared" si="40"/>
        <v>2.2792022792022793E-2</v>
      </c>
      <c r="V89" s="221">
        <f t="shared" si="40"/>
        <v>2.0512820512820513E-2</v>
      </c>
      <c r="W89" s="221">
        <f t="shared" si="40"/>
        <v>8.2987551867219917E-3</v>
      </c>
      <c r="X89" s="221">
        <f t="shared" si="40"/>
        <v>1.9522776572668113E-2</v>
      </c>
      <c r="Y89" s="221">
        <f t="shared" si="40"/>
        <v>3.7558685446009391E-2</v>
      </c>
      <c r="Z89" s="540">
        <f t="shared" si="40"/>
        <v>1.8575851393188854E-2</v>
      </c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</row>
    <row r="90" spans="1:54" ht="12.75">
      <c r="A90" s="180"/>
      <c r="B90" s="531" t="s">
        <v>9</v>
      </c>
      <c r="C90" s="539">
        <f t="shared" ref="C90:Z90" si="41">IF(C$39=0,0,C16/C$39)</f>
        <v>4.797047970479705E-2</v>
      </c>
      <c r="D90" s="221">
        <f t="shared" si="41"/>
        <v>5.737704918032787E-2</v>
      </c>
      <c r="E90" s="221">
        <f t="shared" si="41"/>
        <v>5.4545454545454543E-2</v>
      </c>
      <c r="F90" s="221">
        <f t="shared" si="41"/>
        <v>3.8338658146964855E-2</v>
      </c>
      <c r="G90" s="221">
        <f t="shared" si="41"/>
        <v>9.0497737556561094E-3</v>
      </c>
      <c r="H90" s="221">
        <f t="shared" si="41"/>
        <v>1.1406844106463879E-2</v>
      </c>
      <c r="I90" s="221">
        <f t="shared" si="41"/>
        <v>3.3430232558139532E-2</v>
      </c>
      <c r="J90" s="221">
        <f t="shared" si="41"/>
        <v>7.415730337078652E-2</v>
      </c>
      <c r="K90" s="221">
        <f t="shared" si="41"/>
        <v>1.5655577299412915E-2</v>
      </c>
      <c r="L90" s="221">
        <f t="shared" si="41"/>
        <v>1.2269938650306749E-2</v>
      </c>
      <c r="M90" s="221">
        <f t="shared" si="41"/>
        <v>2.6874115983026876E-2</v>
      </c>
      <c r="N90" s="221">
        <f t="shared" si="41"/>
        <v>5.627705627705628E-2</v>
      </c>
      <c r="O90" s="221">
        <f t="shared" si="41"/>
        <v>4.5517241379310347E-2</v>
      </c>
      <c r="P90" s="221">
        <f t="shared" si="41"/>
        <v>1.098901098901099E-2</v>
      </c>
      <c r="Q90" s="221">
        <f t="shared" si="41"/>
        <v>4.7058823529411764E-2</v>
      </c>
      <c r="R90" s="221">
        <f t="shared" si="41"/>
        <v>3.2758620689655175E-2</v>
      </c>
      <c r="S90" s="221">
        <f t="shared" si="41"/>
        <v>2.9282576866764276E-3</v>
      </c>
      <c r="T90" s="221">
        <f t="shared" si="41"/>
        <v>1.0752688172043012E-2</v>
      </c>
      <c r="U90" s="221">
        <f t="shared" si="41"/>
        <v>2.8490028490028491E-3</v>
      </c>
      <c r="V90" s="221">
        <f t="shared" si="41"/>
        <v>2.564102564102564E-2</v>
      </c>
      <c r="W90" s="221">
        <f t="shared" si="41"/>
        <v>4.4260027662517291E-2</v>
      </c>
      <c r="X90" s="221">
        <f t="shared" si="41"/>
        <v>4.5553145336225599E-2</v>
      </c>
      <c r="Y90" s="221">
        <f t="shared" si="41"/>
        <v>2.3474178403755867E-2</v>
      </c>
      <c r="Z90" s="540">
        <f t="shared" si="41"/>
        <v>4.4375644994840042E-2</v>
      </c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</row>
    <row r="91" spans="1:54" ht="12.75">
      <c r="A91" s="180"/>
      <c r="B91" s="531" t="s">
        <v>10</v>
      </c>
      <c r="C91" s="539">
        <f t="shared" ref="C91:Z91" si="42">IF(C$39=0,0,C17/C$39)</f>
        <v>2.9520295202952029E-2</v>
      </c>
      <c r="D91" s="221">
        <f t="shared" si="42"/>
        <v>2.0491803278688523E-2</v>
      </c>
      <c r="E91" s="221">
        <f t="shared" si="42"/>
        <v>3.3333333333333333E-2</v>
      </c>
      <c r="F91" s="221">
        <f t="shared" si="42"/>
        <v>2.5559105431309903E-2</v>
      </c>
      <c r="G91" s="221">
        <f t="shared" si="42"/>
        <v>4.2986425339366516E-2</v>
      </c>
      <c r="H91" s="221">
        <f t="shared" si="42"/>
        <v>3.8022813688212927E-2</v>
      </c>
      <c r="I91" s="221">
        <f t="shared" si="42"/>
        <v>2.3255813953488372E-2</v>
      </c>
      <c r="J91" s="221">
        <f t="shared" si="42"/>
        <v>5.1685393258426963E-2</v>
      </c>
      <c r="K91" s="221">
        <f t="shared" si="42"/>
        <v>3.9138943248532287E-2</v>
      </c>
      <c r="L91" s="221">
        <f t="shared" si="42"/>
        <v>1.2269938650306749E-2</v>
      </c>
      <c r="M91" s="221">
        <f t="shared" si="42"/>
        <v>2.2630834512022632E-2</v>
      </c>
      <c r="N91" s="221">
        <f t="shared" si="42"/>
        <v>3.0303030303030304E-2</v>
      </c>
      <c r="O91" s="221">
        <f t="shared" si="42"/>
        <v>1.793103448275862E-2</v>
      </c>
      <c r="P91" s="221">
        <f t="shared" si="42"/>
        <v>1.4652014652014652E-2</v>
      </c>
      <c r="Q91" s="221">
        <f t="shared" si="42"/>
        <v>1.9607843137254902E-2</v>
      </c>
      <c r="R91" s="221">
        <f t="shared" si="42"/>
        <v>3.2758620689655175E-2</v>
      </c>
      <c r="S91" s="221">
        <f t="shared" si="42"/>
        <v>3.074670571010249E-2</v>
      </c>
      <c r="T91" s="221">
        <f t="shared" si="42"/>
        <v>5.3763440860215055E-2</v>
      </c>
      <c r="U91" s="221">
        <f t="shared" si="42"/>
        <v>6.5527065527065526E-2</v>
      </c>
      <c r="V91" s="221">
        <f t="shared" si="42"/>
        <v>2.2222222222222223E-2</v>
      </c>
      <c r="W91" s="221">
        <f t="shared" si="42"/>
        <v>2.4896265560165973E-2</v>
      </c>
      <c r="X91" s="221">
        <f t="shared" si="42"/>
        <v>2.8199566160520606E-2</v>
      </c>
      <c r="Y91" s="221">
        <f t="shared" si="42"/>
        <v>2.3474178403755867E-2</v>
      </c>
      <c r="Z91" s="540">
        <f t="shared" si="42"/>
        <v>2.6831785345717233E-2</v>
      </c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</row>
    <row r="92" spans="1:54" ht="12.75">
      <c r="A92" s="180"/>
      <c r="B92" s="531" t="s">
        <v>47</v>
      </c>
      <c r="C92" s="539">
        <f t="shared" ref="C92:Z92" si="43">IF(C$39=0,0,C18/C$39)</f>
        <v>1.4760147601476014E-2</v>
      </c>
      <c r="D92" s="221">
        <f t="shared" si="43"/>
        <v>1.4344262295081968E-2</v>
      </c>
      <c r="E92" s="221">
        <f t="shared" si="43"/>
        <v>6.0606060606060606E-3</v>
      </c>
      <c r="F92" s="221">
        <f t="shared" si="43"/>
        <v>7.9872204472843447E-3</v>
      </c>
      <c r="G92" s="221">
        <f t="shared" si="43"/>
        <v>2.7149321266968326E-2</v>
      </c>
      <c r="H92" s="221">
        <f t="shared" si="43"/>
        <v>3.0418250950570342E-2</v>
      </c>
      <c r="I92" s="221">
        <f t="shared" si="43"/>
        <v>1.5988372093023256E-2</v>
      </c>
      <c r="J92" s="221">
        <f t="shared" si="43"/>
        <v>2.2471910112359553E-3</v>
      </c>
      <c r="K92" s="221">
        <f t="shared" si="43"/>
        <v>7.8277886497064575E-3</v>
      </c>
      <c r="L92" s="221">
        <f t="shared" si="43"/>
        <v>6.1349693251533744E-3</v>
      </c>
      <c r="M92" s="221">
        <f t="shared" si="43"/>
        <v>9.9009900990099011E-3</v>
      </c>
      <c r="N92" s="221">
        <f t="shared" si="43"/>
        <v>4.329004329004329E-3</v>
      </c>
      <c r="O92" s="221">
        <f t="shared" si="43"/>
        <v>1.6551724137931035E-2</v>
      </c>
      <c r="P92" s="221">
        <f t="shared" si="43"/>
        <v>1.098901098901099E-2</v>
      </c>
      <c r="Q92" s="221">
        <f t="shared" si="43"/>
        <v>1.3071895424836602E-2</v>
      </c>
      <c r="R92" s="221">
        <f t="shared" si="43"/>
        <v>0</v>
      </c>
      <c r="S92" s="221">
        <f t="shared" si="43"/>
        <v>1.9033674963396779E-2</v>
      </c>
      <c r="T92" s="221">
        <f t="shared" si="43"/>
        <v>2.5806451612903226E-2</v>
      </c>
      <c r="U92" s="221">
        <f t="shared" si="43"/>
        <v>2.2792022792022793E-2</v>
      </c>
      <c r="V92" s="221">
        <f t="shared" si="43"/>
        <v>1.1965811965811967E-2</v>
      </c>
      <c r="W92" s="221">
        <f t="shared" si="43"/>
        <v>5.5325034578146614E-3</v>
      </c>
      <c r="X92" s="221">
        <f t="shared" si="43"/>
        <v>1.6268980477223426E-2</v>
      </c>
      <c r="Y92" s="221">
        <f t="shared" si="43"/>
        <v>1.6431924882629109E-2</v>
      </c>
      <c r="Z92" s="540">
        <f t="shared" si="43"/>
        <v>1.5479876160990712E-2</v>
      </c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</row>
    <row r="93" spans="1:54" ht="12.75">
      <c r="A93" s="180"/>
      <c r="B93" s="531" t="s">
        <v>5</v>
      </c>
      <c r="C93" s="539">
        <f t="shared" ref="C93:Z93" si="44">IF(C$39=0,0,C19/C$39)</f>
        <v>0.11070110701107011</v>
      </c>
      <c r="D93" s="221">
        <f t="shared" si="44"/>
        <v>0.13319672131147542</v>
      </c>
      <c r="E93" s="221">
        <f t="shared" si="44"/>
        <v>0.11363636363636363</v>
      </c>
      <c r="F93" s="221">
        <f t="shared" si="44"/>
        <v>0.10223642172523961</v>
      </c>
      <c r="G93" s="221">
        <f t="shared" si="44"/>
        <v>8.5972850678733032E-2</v>
      </c>
      <c r="H93" s="221">
        <f t="shared" si="44"/>
        <v>6.8441064638783272E-2</v>
      </c>
      <c r="I93" s="221">
        <f t="shared" si="44"/>
        <v>0.11627906976744186</v>
      </c>
      <c r="J93" s="221">
        <f t="shared" si="44"/>
        <v>0.13258426966292136</v>
      </c>
      <c r="K93" s="221">
        <f t="shared" si="44"/>
        <v>0.16242661448140899</v>
      </c>
      <c r="L93" s="221">
        <f t="shared" si="44"/>
        <v>9.202453987730061E-2</v>
      </c>
      <c r="M93" s="221">
        <f t="shared" si="44"/>
        <v>0.12022630834512023</v>
      </c>
      <c r="N93" s="221">
        <f t="shared" si="44"/>
        <v>0.15584415584415584</v>
      </c>
      <c r="O93" s="221">
        <f t="shared" si="44"/>
        <v>0.1103448275862069</v>
      </c>
      <c r="P93" s="221">
        <f t="shared" si="44"/>
        <v>0.1575091575091575</v>
      </c>
      <c r="Q93" s="221">
        <f t="shared" si="44"/>
        <v>0.12156862745098039</v>
      </c>
      <c r="R93" s="221">
        <f t="shared" si="44"/>
        <v>0.11724137931034483</v>
      </c>
      <c r="S93" s="221">
        <f t="shared" si="44"/>
        <v>9.0775988286969256E-2</v>
      </c>
      <c r="T93" s="221">
        <f t="shared" si="44"/>
        <v>6.4516129032258063E-2</v>
      </c>
      <c r="U93" s="221">
        <f t="shared" si="44"/>
        <v>8.2621082621082614E-2</v>
      </c>
      <c r="V93" s="221">
        <f t="shared" si="44"/>
        <v>0.13333333333333333</v>
      </c>
      <c r="W93" s="221">
        <f t="shared" si="44"/>
        <v>0.12586445366528354</v>
      </c>
      <c r="X93" s="221">
        <f t="shared" si="44"/>
        <v>9.6529284164859008E-2</v>
      </c>
      <c r="Y93" s="221">
        <f t="shared" si="44"/>
        <v>8.6854460093896718E-2</v>
      </c>
      <c r="Z93" s="540">
        <f t="shared" si="44"/>
        <v>0.1021671826625387</v>
      </c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</row>
    <row r="94" spans="1:54" ht="12.75">
      <c r="A94" s="180"/>
      <c r="B94" s="531" t="s">
        <v>11</v>
      </c>
      <c r="C94" s="539">
        <f t="shared" ref="C94:Z94" si="45">IF(C$39=0,0,C20/C$39)</f>
        <v>3.6900369003690037E-2</v>
      </c>
      <c r="D94" s="221">
        <f t="shared" si="45"/>
        <v>4.0983606557377046E-2</v>
      </c>
      <c r="E94" s="221">
        <f t="shared" si="45"/>
        <v>4.0909090909090909E-2</v>
      </c>
      <c r="F94" s="221">
        <f t="shared" si="45"/>
        <v>4.472843450479233E-2</v>
      </c>
      <c r="G94" s="221">
        <f t="shared" si="45"/>
        <v>5.4298642533936653E-2</v>
      </c>
      <c r="H94" s="221">
        <f t="shared" si="45"/>
        <v>6.0836501901140684E-2</v>
      </c>
      <c r="I94" s="221">
        <f t="shared" si="45"/>
        <v>1.8895348837209301E-2</v>
      </c>
      <c r="J94" s="221">
        <f t="shared" si="45"/>
        <v>4.4943820224719105E-3</v>
      </c>
      <c r="K94" s="221">
        <f t="shared" si="45"/>
        <v>3.131115459882583E-2</v>
      </c>
      <c r="L94" s="221">
        <f t="shared" si="45"/>
        <v>4.2944785276073622E-2</v>
      </c>
      <c r="M94" s="221">
        <f t="shared" si="45"/>
        <v>3.536067892503536E-2</v>
      </c>
      <c r="N94" s="221">
        <f t="shared" si="45"/>
        <v>3.4632034632034632E-2</v>
      </c>
      <c r="O94" s="221">
        <f t="shared" si="45"/>
        <v>4.275862068965517E-2</v>
      </c>
      <c r="P94" s="221">
        <f t="shared" si="45"/>
        <v>5.4945054945054944E-2</v>
      </c>
      <c r="Q94" s="221">
        <f t="shared" si="45"/>
        <v>3.3986928104575161E-2</v>
      </c>
      <c r="R94" s="221">
        <f t="shared" si="45"/>
        <v>3.1034482758620689E-2</v>
      </c>
      <c r="S94" s="221">
        <f t="shared" si="45"/>
        <v>3.3674963396778917E-2</v>
      </c>
      <c r="T94" s="221">
        <f t="shared" si="45"/>
        <v>4.5161290322580643E-2</v>
      </c>
      <c r="U94" s="221">
        <f t="shared" si="45"/>
        <v>4.2735042735042736E-2</v>
      </c>
      <c r="V94" s="221">
        <f t="shared" si="45"/>
        <v>5.2991452991452991E-2</v>
      </c>
      <c r="W94" s="221">
        <f t="shared" si="45"/>
        <v>4.0110650069156296E-2</v>
      </c>
      <c r="X94" s="221">
        <f t="shared" si="45"/>
        <v>3.2537960954446853E-2</v>
      </c>
      <c r="Y94" s="221">
        <f t="shared" si="45"/>
        <v>5.6338028169014086E-2</v>
      </c>
      <c r="Z94" s="540">
        <f t="shared" si="45"/>
        <v>3.1991744066047469E-2</v>
      </c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</row>
    <row r="95" spans="1:54" ht="12.75">
      <c r="A95" s="180"/>
      <c r="B95" s="531" t="s">
        <v>13</v>
      </c>
      <c r="C95" s="539">
        <f t="shared" ref="C95:Z95" si="46">IF(C$39=0,0,C21/C$39)</f>
        <v>5.1660516605166053E-2</v>
      </c>
      <c r="D95" s="221">
        <f t="shared" si="46"/>
        <v>2.663934426229508E-2</v>
      </c>
      <c r="E95" s="221">
        <f t="shared" si="46"/>
        <v>4.5454545454545456E-2</v>
      </c>
      <c r="F95" s="221">
        <f t="shared" si="46"/>
        <v>6.3897763578274758E-2</v>
      </c>
      <c r="G95" s="221">
        <f t="shared" si="46"/>
        <v>1.3574660633484163E-2</v>
      </c>
      <c r="H95" s="221">
        <f t="shared" si="46"/>
        <v>2.2813688212927757E-2</v>
      </c>
      <c r="I95" s="221">
        <f t="shared" si="46"/>
        <v>6.5406976744186052E-2</v>
      </c>
      <c r="J95" s="221">
        <f t="shared" si="46"/>
        <v>8.3146067415730343E-2</v>
      </c>
      <c r="K95" s="221">
        <f t="shared" si="46"/>
        <v>2.3483365949119372E-2</v>
      </c>
      <c r="L95" s="221">
        <f t="shared" si="46"/>
        <v>1.2269938650306749E-2</v>
      </c>
      <c r="M95" s="221">
        <f t="shared" si="46"/>
        <v>5.9405940594059403E-2</v>
      </c>
      <c r="N95" s="221">
        <f t="shared" si="46"/>
        <v>7.792207792207792E-2</v>
      </c>
      <c r="O95" s="221">
        <f t="shared" si="46"/>
        <v>4.8275862068965517E-2</v>
      </c>
      <c r="P95" s="221">
        <f t="shared" si="46"/>
        <v>6.043956043956044E-2</v>
      </c>
      <c r="Q95" s="221">
        <f t="shared" si="46"/>
        <v>5.7516339869281043E-2</v>
      </c>
      <c r="R95" s="221">
        <f t="shared" si="46"/>
        <v>7.2413793103448282E-2</v>
      </c>
      <c r="S95" s="221">
        <f t="shared" si="46"/>
        <v>4.8316251830161056E-2</v>
      </c>
      <c r="T95" s="221">
        <f t="shared" si="46"/>
        <v>2.1505376344086023E-2</v>
      </c>
      <c r="U95" s="221">
        <f t="shared" si="46"/>
        <v>2.8490028490028491E-3</v>
      </c>
      <c r="V95" s="221">
        <f t="shared" si="46"/>
        <v>6.4957264957264962E-2</v>
      </c>
      <c r="W95" s="221">
        <f t="shared" si="46"/>
        <v>4.5643153526970952E-2</v>
      </c>
      <c r="X95" s="221">
        <f t="shared" si="46"/>
        <v>4.9891540130151846E-2</v>
      </c>
      <c r="Y95" s="221">
        <f t="shared" si="46"/>
        <v>5.6338028169014086E-2</v>
      </c>
      <c r="Z95" s="540">
        <f t="shared" si="46"/>
        <v>4.7471620227038186E-2</v>
      </c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</row>
    <row r="96" spans="1:54" ht="12.75">
      <c r="A96" s="180"/>
      <c r="B96" s="531" t="s">
        <v>14</v>
      </c>
      <c r="C96" s="539">
        <f t="shared" ref="C96:Z96" si="47">IF(C$39=0,0,C22/C$39)</f>
        <v>3.6900369003690037E-2</v>
      </c>
      <c r="D96" s="221">
        <f t="shared" si="47"/>
        <v>3.0737704918032786E-2</v>
      </c>
      <c r="E96" s="221">
        <f t="shared" si="47"/>
        <v>4.3939393939393938E-2</v>
      </c>
      <c r="F96" s="221">
        <f t="shared" si="47"/>
        <v>3.9936102236421724E-2</v>
      </c>
      <c r="G96" s="221">
        <f t="shared" si="47"/>
        <v>2.2624434389140274E-3</v>
      </c>
      <c r="H96" s="221">
        <f t="shared" si="47"/>
        <v>0</v>
      </c>
      <c r="I96" s="221">
        <f t="shared" si="47"/>
        <v>3.7790697674418602E-2</v>
      </c>
      <c r="J96" s="221">
        <f t="shared" si="47"/>
        <v>2.2471910112359553E-3</v>
      </c>
      <c r="K96" s="221">
        <f t="shared" si="47"/>
        <v>2.1526418786692758E-2</v>
      </c>
      <c r="L96" s="221">
        <f t="shared" si="47"/>
        <v>1.2269938650306749E-2</v>
      </c>
      <c r="M96" s="221">
        <f t="shared" si="47"/>
        <v>2.9702970297029702E-2</v>
      </c>
      <c r="N96" s="221">
        <f t="shared" si="47"/>
        <v>0</v>
      </c>
      <c r="O96" s="221">
        <f t="shared" si="47"/>
        <v>2.0689655172413793E-2</v>
      </c>
      <c r="P96" s="221">
        <f t="shared" si="47"/>
        <v>9.1575091575091579E-3</v>
      </c>
      <c r="Q96" s="221">
        <f t="shared" si="47"/>
        <v>2.8758169934640521E-2</v>
      </c>
      <c r="R96" s="221">
        <f t="shared" si="47"/>
        <v>3.4482758620689655E-2</v>
      </c>
      <c r="S96" s="221">
        <f t="shared" si="47"/>
        <v>2.7818448023426062E-2</v>
      </c>
      <c r="T96" s="221">
        <f t="shared" si="47"/>
        <v>4.3010752688172043E-3</v>
      </c>
      <c r="U96" s="221">
        <f t="shared" si="47"/>
        <v>2.8490028490028491E-3</v>
      </c>
      <c r="V96" s="221">
        <f t="shared" si="47"/>
        <v>4.6153846153846156E-2</v>
      </c>
      <c r="W96" s="221">
        <f t="shared" si="47"/>
        <v>3.8727524204702629E-2</v>
      </c>
      <c r="X96" s="221">
        <f t="shared" si="47"/>
        <v>3.3622559652928416E-2</v>
      </c>
      <c r="Y96" s="221">
        <f t="shared" si="47"/>
        <v>2.3474178403755867E-2</v>
      </c>
      <c r="Z96" s="540">
        <f t="shared" si="47"/>
        <v>3.1991744066047469E-2</v>
      </c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</row>
    <row r="97" spans="1:54" ht="12.75">
      <c r="A97" s="180"/>
      <c r="B97" s="531" t="s">
        <v>15</v>
      </c>
      <c r="C97" s="539">
        <f t="shared" ref="C97:Z97" si="48">IF(C$39=0,0,C23/C$39)</f>
        <v>0.1070110701107011</v>
      </c>
      <c r="D97" s="221">
        <f t="shared" si="48"/>
        <v>0.11065573770491803</v>
      </c>
      <c r="E97" s="221">
        <f t="shared" si="48"/>
        <v>0.13636363636363635</v>
      </c>
      <c r="F97" s="221">
        <f t="shared" si="48"/>
        <v>0.12300319488817892</v>
      </c>
      <c r="G97" s="221">
        <f t="shared" si="48"/>
        <v>0.20814479638009051</v>
      </c>
      <c r="H97" s="221">
        <f t="shared" si="48"/>
        <v>0.36121673003802279</v>
      </c>
      <c r="I97" s="221">
        <f t="shared" si="48"/>
        <v>0.13517441860465115</v>
      </c>
      <c r="J97" s="221">
        <f t="shared" si="48"/>
        <v>0.21348314606741572</v>
      </c>
      <c r="K97" s="221">
        <f t="shared" si="48"/>
        <v>0.18786692759295498</v>
      </c>
      <c r="L97" s="221">
        <f t="shared" si="48"/>
        <v>0.58282208588957052</v>
      </c>
      <c r="M97" s="221">
        <f t="shared" si="48"/>
        <v>0.12305516265912306</v>
      </c>
      <c r="N97" s="221">
        <f t="shared" si="48"/>
        <v>0.1038961038961039</v>
      </c>
      <c r="O97" s="221">
        <f t="shared" si="48"/>
        <v>0.12827586206896552</v>
      </c>
      <c r="P97" s="221">
        <f t="shared" si="48"/>
        <v>0.15018315018315018</v>
      </c>
      <c r="Q97" s="221">
        <f t="shared" si="48"/>
        <v>0.13333333333333333</v>
      </c>
      <c r="R97" s="221">
        <f t="shared" si="48"/>
        <v>0.15172413793103448</v>
      </c>
      <c r="S97" s="221">
        <f t="shared" si="48"/>
        <v>0.16251830161054173</v>
      </c>
      <c r="T97" s="221">
        <f t="shared" si="48"/>
        <v>0.23010752688172043</v>
      </c>
      <c r="U97" s="221">
        <f t="shared" si="48"/>
        <v>0.31054131054131057</v>
      </c>
      <c r="V97" s="221">
        <f t="shared" si="48"/>
        <v>0.13675213675213677</v>
      </c>
      <c r="W97" s="221">
        <f t="shared" si="48"/>
        <v>0.12863070539419086</v>
      </c>
      <c r="X97" s="221">
        <f t="shared" si="48"/>
        <v>0.12147505422993492</v>
      </c>
      <c r="Y97" s="221">
        <f t="shared" si="48"/>
        <v>0.17136150234741784</v>
      </c>
      <c r="Z97" s="540">
        <f t="shared" si="48"/>
        <v>0.11971104231166151</v>
      </c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</row>
    <row r="98" spans="1:54" ht="12.75">
      <c r="A98" s="180"/>
      <c r="B98" s="531" t="s">
        <v>48</v>
      </c>
      <c r="C98" s="539">
        <f t="shared" ref="C98:Z98" si="49">IF(C$39=0,0,C24/C$39)</f>
        <v>2.4600246002460024E-2</v>
      </c>
      <c r="D98" s="221">
        <f t="shared" si="49"/>
        <v>1.6393442622950821E-2</v>
      </c>
      <c r="E98" s="221">
        <f t="shared" si="49"/>
        <v>2.7272727272727271E-2</v>
      </c>
      <c r="F98" s="221">
        <f t="shared" si="49"/>
        <v>4.1533546325878593E-2</v>
      </c>
      <c r="G98" s="221">
        <f t="shared" si="49"/>
        <v>5.6561085972850679E-2</v>
      </c>
      <c r="H98" s="221">
        <f t="shared" si="49"/>
        <v>3.0418250950570342E-2</v>
      </c>
      <c r="I98" s="221">
        <f t="shared" si="49"/>
        <v>3.0523255813953487E-2</v>
      </c>
      <c r="J98" s="221">
        <f t="shared" si="49"/>
        <v>6.7415730337078653E-3</v>
      </c>
      <c r="K98" s="221">
        <f t="shared" si="49"/>
        <v>1.9569471624266144E-3</v>
      </c>
      <c r="L98" s="221">
        <f t="shared" si="49"/>
        <v>0</v>
      </c>
      <c r="M98" s="221">
        <f t="shared" si="49"/>
        <v>2.9702970297029702E-2</v>
      </c>
      <c r="N98" s="221">
        <f t="shared" si="49"/>
        <v>4.329004329004329E-3</v>
      </c>
      <c r="O98" s="221">
        <f t="shared" si="49"/>
        <v>3.7241379310344824E-2</v>
      </c>
      <c r="P98" s="221">
        <f t="shared" si="49"/>
        <v>2.564102564102564E-2</v>
      </c>
      <c r="Q98" s="221">
        <f t="shared" si="49"/>
        <v>2.8758169934640521E-2</v>
      </c>
      <c r="R98" s="221">
        <f t="shared" si="49"/>
        <v>1.7241379310344827E-3</v>
      </c>
      <c r="S98" s="221">
        <f t="shared" si="49"/>
        <v>3.9531478770131773E-2</v>
      </c>
      <c r="T98" s="221">
        <f t="shared" si="49"/>
        <v>4.7311827956989246E-2</v>
      </c>
      <c r="U98" s="221">
        <f t="shared" si="49"/>
        <v>3.7037037037037035E-2</v>
      </c>
      <c r="V98" s="221">
        <f t="shared" si="49"/>
        <v>3.9316239316239315E-2</v>
      </c>
      <c r="W98" s="221">
        <f t="shared" si="49"/>
        <v>6.9156293222683261E-3</v>
      </c>
      <c r="X98" s="221">
        <f t="shared" si="49"/>
        <v>3.0368763557483729E-2</v>
      </c>
      <c r="Y98" s="221">
        <f t="shared" si="49"/>
        <v>3.5211267605633804E-2</v>
      </c>
      <c r="Z98" s="540">
        <f t="shared" si="49"/>
        <v>2.8895768833849329E-2</v>
      </c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</row>
    <row r="99" spans="1:54" ht="12.75">
      <c r="A99" s="180"/>
      <c r="B99" s="531" t="s">
        <v>16</v>
      </c>
      <c r="C99" s="539">
        <f t="shared" ref="C99:Z99" si="50">IF(C$39=0,0,C25/C$39)</f>
        <v>3.6900369003690036E-3</v>
      </c>
      <c r="D99" s="221">
        <f t="shared" si="50"/>
        <v>6.1475409836065573E-3</v>
      </c>
      <c r="E99" s="221">
        <f t="shared" si="50"/>
        <v>4.5454545454545452E-3</v>
      </c>
      <c r="F99" s="221">
        <f t="shared" si="50"/>
        <v>3.1948881789137379E-3</v>
      </c>
      <c r="G99" s="221">
        <f t="shared" si="50"/>
        <v>4.5248868778280547E-3</v>
      </c>
      <c r="H99" s="221">
        <f t="shared" si="50"/>
        <v>3.8022813688212928E-3</v>
      </c>
      <c r="I99" s="221">
        <f t="shared" si="50"/>
        <v>4.3604651162790697E-3</v>
      </c>
      <c r="J99" s="221">
        <f t="shared" si="50"/>
        <v>6.7415730337078653E-3</v>
      </c>
      <c r="K99" s="221">
        <f t="shared" si="50"/>
        <v>5.8708414872798431E-3</v>
      </c>
      <c r="L99" s="221">
        <f t="shared" si="50"/>
        <v>0</v>
      </c>
      <c r="M99" s="221">
        <f t="shared" si="50"/>
        <v>2.828854314002829E-3</v>
      </c>
      <c r="N99" s="221">
        <f t="shared" si="50"/>
        <v>0</v>
      </c>
      <c r="O99" s="221">
        <f t="shared" si="50"/>
        <v>4.1379310344827587E-3</v>
      </c>
      <c r="P99" s="221">
        <f t="shared" si="50"/>
        <v>3.663003663003663E-3</v>
      </c>
      <c r="Q99" s="221">
        <f t="shared" si="50"/>
        <v>3.9215686274509803E-3</v>
      </c>
      <c r="R99" s="221">
        <f t="shared" si="50"/>
        <v>1.7241379310344827E-3</v>
      </c>
      <c r="S99" s="221">
        <f t="shared" si="50"/>
        <v>4.3923865300146414E-3</v>
      </c>
      <c r="T99" s="221">
        <f t="shared" si="50"/>
        <v>6.4516129032258064E-3</v>
      </c>
      <c r="U99" s="221">
        <f t="shared" si="50"/>
        <v>2.8490028490028491E-3</v>
      </c>
      <c r="V99" s="221">
        <f t="shared" si="50"/>
        <v>5.1282051282051282E-3</v>
      </c>
      <c r="W99" s="221">
        <f t="shared" si="50"/>
        <v>4.1493775933609959E-3</v>
      </c>
      <c r="X99" s="221">
        <f t="shared" si="50"/>
        <v>3.2537960954446853E-3</v>
      </c>
      <c r="Y99" s="221">
        <f t="shared" si="50"/>
        <v>4.6948356807511738E-3</v>
      </c>
      <c r="Z99" s="540">
        <f t="shared" si="50"/>
        <v>3.0959752321981426E-3</v>
      </c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</row>
    <row r="100" spans="1:54" ht="12.75">
      <c r="A100" s="180"/>
      <c r="B100" s="531" t="s">
        <v>21</v>
      </c>
      <c r="C100" s="539">
        <f t="shared" ref="C100:Z100" si="51">IF(C$39=0,0,C26/C$39)</f>
        <v>6.1500615006150061E-3</v>
      </c>
      <c r="D100" s="221">
        <f t="shared" si="51"/>
        <v>1.0245901639344262E-2</v>
      </c>
      <c r="E100" s="221">
        <f t="shared" si="51"/>
        <v>7.575757575757576E-3</v>
      </c>
      <c r="F100" s="221">
        <f t="shared" si="51"/>
        <v>6.3897763578274758E-3</v>
      </c>
      <c r="G100" s="221">
        <f t="shared" si="51"/>
        <v>1.1312217194570135E-2</v>
      </c>
      <c r="H100" s="221">
        <f t="shared" si="51"/>
        <v>0</v>
      </c>
      <c r="I100" s="221">
        <f t="shared" si="51"/>
        <v>7.2674418604651162E-3</v>
      </c>
      <c r="J100" s="221">
        <f t="shared" si="51"/>
        <v>1.1235955056179775E-2</v>
      </c>
      <c r="K100" s="221">
        <f t="shared" si="51"/>
        <v>9.7847358121330719E-3</v>
      </c>
      <c r="L100" s="221">
        <f t="shared" si="51"/>
        <v>1.2269938650306749E-2</v>
      </c>
      <c r="M100" s="221">
        <f t="shared" si="51"/>
        <v>7.0721357850070717E-3</v>
      </c>
      <c r="N100" s="221">
        <f t="shared" si="51"/>
        <v>1.7316017316017316E-2</v>
      </c>
      <c r="O100" s="221">
        <f t="shared" si="51"/>
        <v>5.5172413793103444E-3</v>
      </c>
      <c r="P100" s="221">
        <f t="shared" si="51"/>
        <v>7.326007326007326E-3</v>
      </c>
      <c r="Q100" s="221">
        <f t="shared" si="51"/>
        <v>6.5359477124183009E-3</v>
      </c>
      <c r="R100" s="221">
        <f t="shared" si="51"/>
        <v>8.6206896551724137E-3</v>
      </c>
      <c r="S100" s="221">
        <f t="shared" si="51"/>
        <v>7.320644216691069E-3</v>
      </c>
      <c r="T100" s="221">
        <f t="shared" si="51"/>
        <v>1.0752688172043012E-2</v>
      </c>
      <c r="U100" s="221">
        <f t="shared" si="51"/>
        <v>1.1396011396011397E-2</v>
      </c>
      <c r="V100" s="221">
        <f t="shared" si="51"/>
        <v>5.1282051282051282E-3</v>
      </c>
      <c r="W100" s="221">
        <f t="shared" si="51"/>
        <v>6.9156293222683261E-3</v>
      </c>
      <c r="X100" s="221">
        <f t="shared" si="51"/>
        <v>5.4229934924078091E-3</v>
      </c>
      <c r="Y100" s="221">
        <f t="shared" si="51"/>
        <v>7.0422535211267607E-3</v>
      </c>
      <c r="Z100" s="540">
        <f t="shared" si="51"/>
        <v>5.1599587203302374E-3</v>
      </c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</row>
    <row r="101" spans="1:54" ht="12.75">
      <c r="A101" s="180"/>
      <c r="B101" s="531" t="s">
        <v>17</v>
      </c>
      <c r="C101" s="539">
        <f t="shared" ref="C101:Z101" si="52">IF(C$39=0,0,C27/C$39)</f>
        <v>1.2300123001230012E-2</v>
      </c>
      <c r="D101" s="221">
        <f t="shared" si="52"/>
        <v>2.0491803278688523E-2</v>
      </c>
      <c r="E101" s="221">
        <f t="shared" si="52"/>
        <v>1.5151515151515152E-2</v>
      </c>
      <c r="F101" s="221">
        <f t="shared" si="52"/>
        <v>1.5974440894568689E-2</v>
      </c>
      <c r="G101" s="221">
        <f t="shared" si="52"/>
        <v>1.3574660633484163E-2</v>
      </c>
      <c r="H101" s="221">
        <f t="shared" si="52"/>
        <v>7.6045627376425855E-3</v>
      </c>
      <c r="I101" s="221">
        <f t="shared" si="52"/>
        <v>1.308139534883721E-2</v>
      </c>
      <c r="J101" s="221">
        <f t="shared" si="52"/>
        <v>2.247191011235955E-2</v>
      </c>
      <c r="K101" s="221">
        <f t="shared" si="52"/>
        <v>1.1741682974559686E-2</v>
      </c>
      <c r="L101" s="221">
        <f t="shared" si="52"/>
        <v>0</v>
      </c>
      <c r="M101" s="221">
        <f t="shared" si="52"/>
        <v>1.4144271570014143E-2</v>
      </c>
      <c r="N101" s="221">
        <f t="shared" si="52"/>
        <v>3.4632034632034632E-2</v>
      </c>
      <c r="O101" s="221">
        <f t="shared" si="52"/>
        <v>1.3793103448275862E-2</v>
      </c>
      <c r="P101" s="221">
        <f t="shared" si="52"/>
        <v>7.326007326007326E-3</v>
      </c>
      <c r="Q101" s="221">
        <f t="shared" si="52"/>
        <v>2.6143790849673201E-3</v>
      </c>
      <c r="R101" s="221">
        <f t="shared" si="52"/>
        <v>1.7241379310344827E-2</v>
      </c>
      <c r="S101" s="221">
        <f t="shared" si="52"/>
        <v>4.3923865300146414E-3</v>
      </c>
      <c r="T101" s="221">
        <f t="shared" si="52"/>
        <v>0</v>
      </c>
      <c r="U101" s="221">
        <f t="shared" si="52"/>
        <v>5.6980056980056983E-3</v>
      </c>
      <c r="V101" s="221">
        <f t="shared" si="52"/>
        <v>1.7094017094017094E-3</v>
      </c>
      <c r="W101" s="221">
        <f t="shared" si="52"/>
        <v>1.3831258644536652E-2</v>
      </c>
      <c r="X101" s="221">
        <f t="shared" si="52"/>
        <v>1.193058568329718E-2</v>
      </c>
      <c r="Y101" s="221">
        <f t="shared" si="52"/>
        <v>4.6948356807511738E-3</v>
      </c>
      <c r="Z101" s="540">
        <f t="shared" si="52"/>
        <v>1.1351909184726523E-2</v>
      </c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</row>
    <row r="102" spans="1:54" ht="12.75">
      <c r="A102" s="180"/>
      <c r="B102" s="531" t="s">
        <v>18</v>
      </c>
      <c r="C102" s="539">
        <f t="shared" ref="C102:Z102" si="53">IF(C$39=0,0,C28/C$39)</f>
        <v>7.3800738007380072E-3</v>
      </c>
      <c r="D102" s="221">
        <f t="shared" si="53"/>
        <v>1.2295081967213115E-2</v>
      </c>
      <c r="E102" s="221">
        <f t="shared" si="53"/>
        <v>6.0606060606060606E-3</v>
      </c>
      <c r="F102" s="221">
        <f t="shared" si="53"/>
        <v>1.437699680511182E-2</v>
      </c>
      <c r="G102" s="221">
        <f t="shared" si="53"/>
        <v>4.5248868778280547E-3</v>
      </c>
      <c r="H102" s="221">
        <f t="shared" si="53"/>
        <v>3.8022813688212928E-3</v>
      </c>
      <c r="I102" s="221">
        <f t="shared" si="53"/>
        <v>1.4534883720930232E-2</v>
      </c>
      <c r="J102" s="221">
        <f t="shared" si="53"/>
        <v>0</v>
      </c>
      <c r="K102" s="221">
        <f t="shared" si="53"/>
        <v>1.1741682974559686E-2</v>
      </c>
      <c r="L102" s="221">
        <f t="shared" si="53"/>
        <v>6.1349693251533744E-3</v>
      </c>
      <c r="M102" s="221">
        <f t="shared" si="53"/>
        <v>1.4144271570014143E-2</v>
      </c>
      <c r="N102" s="221">
        <f t="shared" si="53"/>
        <v>0</v>
      </c>
      <c r="O102" s="221">
        <f t="shared" si="53"/>
        <v>6.8965517241379309E-3</v>
      </c>
      <c r="P102" s="221">
        <f t="shared" si="53"/>
        <v>1.098901098901099E-2</v>
      </c>
      <c r="Q102" s="221">
        <f t="shared" si="53"/>
        <v>1.4379084967320261E-2</v>
      </c>
      <c r="R102" s="221">
        <f t="shared" si="53"/>
        <v>1.896551724137931E-2</v>
      </c>
      <c r="S102" s="221">
        <f t="shared" si="53"/>
        <v>4.3923865300146414E-3</v>
      </c>
      <c r="T102" s="221">
        <f t="shared" si="53"/>
        <v>2.1505376344086021E-3</v>
      </c>
      <c r="U102" s="221">
        <f t="shared" si="53"/>
        <v>2.8490028490028491E-3</v>
      </c>
      <c r="V102" s="221">
        <f t="shared" si="53"/>
        <v>6.8376068376068376E-3</v>
      </c>
      <c r="W102" s="221">
        <f t="shared" si="53"/>
        <v>2.2130013831258646E-2</v>
      </c>
      <c r="X102" s="221">
        <f t="shared" si="53"/>
        <v>1.5184381778741865E-2</v>
      </c>
      <c r="Y102" s="221">
        <f t="shared" si="53"/>
        <v>1.1737089201877934E-2</v>
      </c>
      <c r="Z102" s="540">
        <f t="shared" si="53"/>
        <v>1.6511867905056758E-2</v>
      </c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</row>
    <row r="103" spans="1:54" ht="12.75">
      <c r="A103" s="180"/>
      <c r="B103" s="531" t="s">
        <v>19</v>
      </c>
      <c r="C103" s="539">
        <f t="shared" ref="C103:Z103" si="54">IF(C$39=0,0,C29/C$39)</f>
        <v>2.0910209102091022E-2</v>
      </c>
      <c r="D103" s="221">
        <f t="shared" si="54"/>
        <v>1.4344262295081968E-2</v>
      </c>
      <c r="E103" s="221">
        <f t="shared" si="54"/>
        <v>1.3636363636363636E-2</v>
      </c>
      <c r="F103" s="221">
        <f t="shared" si="54"/>
        <v>3.1948881789137379E-3</v>
      </c>
      <c r="G103" s="221">
        <f t="shared" si="54"/>
        <v>1.1312217194570135E-2</v>
      </c>
      <c r="H103" s="221">
        <f t="shared" si="54"/>
        <v>0</v>
      </c>
      <c r="I103" s="221">
        <f t="shared" si="54"/>
        <v>2.0348837209302327E-2</v>
      </c>
      <c r="J103" s="221">
        <f t="shared" si="54"/>
        <v>1.7977528089887642E-2</v>
      </c>
      <c r="K103" s="221">
        <f t="shared" si="54"/>
        <v>1.9569471624266144E-2</v>
      </c>
      <c r="L103" s="221">
        <f t="shared" si="54"/>
        <v>0</v>
      </c>
      <c r="M103" s="221">
        <f t="shared" si="54"/>
        <v>1.6973125884016973E-2</v>
      </c>
      <c r="N103" s="221">
        <f t="shared" si="54"/>
        <v>4.329004329004329E-3</v>
      </c>
      <c r="O103" s="221">
        <f t="shared" si="54"/>
        <v>3.1724137931034485E-2</v>
      </c>
      <c r="P103" s="221">
        <f t="shared" si="54"/>
        <v>5.4945054945054949E-3</v>
      </c>
      <c r="Q103" s="221">
        <f t="shared" si="54"/>
        <v>1.8300653594771243E-2</v>
      </c>
      <c r="R103" s="221">
        <f t="shared" si="54"/>
        <v>8.6206896551724137E-3</v>
      </c>
      <c r="S103" s="221">
        <f t="shared" si="54"/>
        <v>2.0497803806734993E-2</v>
      </c>
      <c r="T103" s="221">
        <f t="shared" si="54"/>
        <v>2.1505376344086023E-2</v>
      </c>
      <c r="U103" s="221">
        <f t="shared" si="54"/>
        <v>8.5470085470085479E-3</v>
      </c>
      <c r="V103" s="221">
        <f t="shared" si="54"/>
        <v>1.5384615384615385E-2</v>
      </c>
      <c r="W103" s="221">
        <f t="shared" si="54"/>
        <v>1.5214384508990318E-2</v>
      </c>
      <c r="X103" s="221">
        <f t="shared" si="54"/>
        <v>2.0607375271149676E-2</v>
      </c>
      <c r="Y103" s="221">
        <f t="shared" si="54"/>
        <v>3.0516431924882629E-2</v>
      </c>
      <c r="Z103" s="540">
        <f t="shared" si="54"/>
        <v>2.7863777089783281E-2</v>
      </c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</row>
    <row r="104" spans="1:54" ht="12.75">
      <c r="A104" s="180"/>
      <c r="B104" s="531" t="s">
        <v>49</v>
      </c>
      <c r="C104" s="539">
        <f t="shared" ref="C104:Z104" si="55">IF(C$39=0,0,C30/C$39)</f>
        <v>2.9520295202952029E-2</v>
      </c>
      <c r="D104" s="221">
        <f t="shared" si="55"/>
        <v>2.8688524590163935E-2</v>
      </c>
      <c r="E104" s="221">
        <f t="shared" si="55"/>
        <v>3.4848484848484851E-2</v>
      </c>
      <c r="F104" s="221">
        <f t="shared" si="55"/>
        <v>3.035143769968051E-2</v>
      </c>
      <c r="G104" s="221">
        <f t="shared" si="55"/>
        <v>1.5837104072398189E-2</v>
      </c>
      <c r="H104" s="221">
        <f t="shared" si="55"/>
        <v>7.6045627376425855E-3</v>
      </c>
      <c r="I104" s="221">
        <f t="shared" si="55"/>
        <v>3.0523255813953487E-2</v>
      </c>
      <c r="J104" s="221">
        <f t="shared" si="55"/>
        <v>5.1685393258426963E-2</v>
      </c>
      <c r="K104" s="221">
        <f t="shared" si="55"/>
        <v>4.3052837573385516E-2</v>
      </c>
      <c r="L104" s="221">
        <f t="shared" si="55"/>
        <v>3.0674846625766871E-2</v>
      </c>
      <c r="M104" s="221">
        <f t="shared" si="55"/>
        <v>3.1117397454031116E-2</v>
      </c>
      <c r="N104" s="221">
        <f t="shared" si="55"/>
        <v>1.7316017316017316E-2</v>
      </c>
      <c r="O104" s="221">
        <f t="shared" si="55"/>
        <v>2.7586206896551724E-2</v>
      </c>
      <c r="P104" s="221">
        <f t="shared" si="55"/>
        <v>1.6483516483516484E-2</v>
      </c>
      <c r="Q104" s="221">
        <f t="shared" si="55"/>
        <v>3.0065359477124184E-2</v>
      </c>
      <c r="R104" s="221">
        <f t="shared" si="55"/>
        <v>3.4482758620689655E-2</v>
      </c>
      <c r="S104" s="221">
        <f t="shared" si="55"/>
        <v>3.5139092240117131E-2</v>
      </c>
      <c r="T104" s="221">
        <f t="shared" si="55"/>
        <v>0</v>
      </c>
      <c r="U104" s="221">
        <f t="shared" si="55"/>
        <v>0</v>
      </c>
      <c r="V104" s="221">
        <f t="shared" si="55"/>
        <v>3.5897435897435895E-2</v>
      </c>
      <c r="W104" s="221">
        <f t="shared" si="55"/>
        <v>3.0428769017980636E-2</v>
      </c>
      <c r="X104" s="221">
        <f t="shared" si="55"/>
        <v>2.6030368763557483E-2</v>
      </c>
      <c r="Y104" s="221">
        <f t="shared" si="55"/>
        <v>2.5821596244131457E-2</v>
      </c>
      <c r="Z104" s="540">
        <f t="shared" si="55"/>
        <v>2.5799793601651185E-2</v>
      </c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</row>
    <row r="105" spans="1:54" ht="12.75">
      <c r="A105" s="180"/>
      <c r="B105" s="531" t="s">
        <v>50</v>
      </c>
      <c r="C105" s="539">
        <f t="shared" ref="C105:Z105" si="56">IF(C$39=0,0,C31/C$39)</f>
        <v>2.8290282902829027E-2</v>
      </c>
      <c r="D105" s="221">
        <f t="shared" si="56"/>
        <v>2.4590163934426229E-2</v>
      </c>
      <c r="E105" s="221">
        <f t="shared" si="56"/>
        <v>1.5151515151515152E-2</v>
      </c>
      <c r="F105" s="221">
        <f t="shared" si="56"/>
        <v>1.5974440894568689E-2</v>
      </c>
      <c r="G105" s="221">
        <f t="shared" si="56"/>
        <v>4.072398190045249E-2</v>
      </c>
      <c r="H105" s="221">
        <f t="shared" si="56"/>
        <v>3.4220532319391636E-2</v>
      </c>
      <c r="I105" s="221">
        <f t="shared" si="56"/>
        <v>2.4709302325581394E-2</v>
      </c>
      <c r="J105" s="221">
        <f t="shared" si="56"/>
        <v>0</v>
      </c>
      <c r="K105" s="221">
        <f t="shared" si="56"/>
        <v>2.9354207436399216E-2</v>
      </c>
      <c r="L105" s="221">
        <f t="shared" si="56"/>
        <v>1.2269938650306749E-2</v>
      </c>
      <c r="M105" s="221">
        <f t="shared" si="56"/>
        <v>2.4045261669024046E-2</v>
      </c>
      <c r="N105" s="221">
        <f t="shared" si="56"/>
        <v>1.7316017316017316E-2</v>
      </c>
      <c r="O105" s="221">
        <f t="shared" si="56"/>
        <v>3.310344827586207E-2</v>
      </c>
      <c r="P105" s="221">
        <f t="shared" si="56"/>
        <v>3.6630036630036632E-2</v>
      </c>
      <c r="Q105" s="221">
        <f t="shared" si="56"/>
        <v>2.8758169934640521E-2</v>
      </c>
      <c r="R105" s="221">
        <f t="shared" si="56"/>
        <v>1.0344827586206896E-2</v>
      </c>
      <c r="S105" s="221">
        <f t="shared" si="56"/>
        <v>3.2210834553440704E-2</v>
      </c>
      <c r="T105" s="221">
        <f t="shared" si="56"/>
        <v>4.5161290322580643E-2</v>
      </c>
      <c r="U105" s="221">
        <f t="shared" si="56"/>
        <v>2.564102564102564E-2</v>
      </c>
      <c r="V105" s="221">
        <f t="shared" si="56"/>
        <v>2.735042735042735E-2</v>
      </c>
      <c r="W105" s="221">
        <f t="shared" si="56"/>
        <v>3.3195020746887967E-2</v>
      </c>
      <c r="X105" s="221">
        <f t="shared" si="56"/>
        <v>2.7114967462039046E-2</v>
      </c>
      <c r="Y105" s="221">
        <f t="shared" si="56"/>
        <v>4.6948356807511735E-2</v>
      </c>
      <c r="Z105" s="540">
        <f t="shared" si="56"/>
        <v>2.9927760577915376E-2</v>
      </c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</row>
    <row r="106" spans="1:54" ht="12.75">
      <c r="A106" s="180"/>
      <c r="B106" s="531" t="s">
        <v>44</v>
      </c>
      <c r="C106" s="539">
        <f t="shared" ref="C106:Z106" si="57">IF(C$39=0,0,C32/C$39)</f>
        <v>6.273062730627306E-2</v>
      </c>
      <c r="D106" s="221">
        <f t="shared" si="57"/>
        <v>2.663934426229508E-2</v>
      </c>
      <c r="E106" s="221">
        <f t="shared" si="57"/>
        <v>4.5454545454545456E-2</v>
      </c>
      <c r="F106" s="221">
        <f t="shared" si="57"/>
        <v>2.7156549520766772E-2</v>
      </c>
      <c r="G106" s="221">
        <f t="shared" si="57"/>
        <v>8.8235294117647065E-2</v>
      </c>
      <c r="H106" s="221">
        <f t="shared" si="57"/>
        <v>5.3231939163498096E-2</v>
      </c>
      <c r="I106" s="221">
        <f t="shared" si="57"/>
        <v>6.1046511627906974E-2</v>
      </c>
      <c r="J106" s="221">
        <f t="shared" si="57"/>
        <v>1.7977528089887642E-2</v>
      </c>
      <c r="K106" s="221">
        <f t="shared" si="57"/>
        <v>7.2407045009784732E-2</v>
      </c>
      <c r="L106" s="221">
        <f t="shared" si="57"/>
        <v>1.8404907975460124E-2</v>
      </c>
      <c r="M106" s="221">
        <f t="shared" si="57"/>
        <v>6.9306930693069313E-2</v>
      </c>
      <c r="N106" s="221">
        <f t="shared" si="57"/>
        <v>2.5974025974025976E-2</v>
      </c>
      <c r="O106" s="221">
        <f t="shared" si="57"/>
        <v>4.4137931034482755E-2</v>
      </c>
      <c r="P106" s="221">
        <f t="shared" si="57"/>
        <v>7.6923076923076927E-2</v>
      </c>
      <c r="Q106" s="221">
        <f t="shared" si="57"/>
        <v>6.2745098039215685E-2</v>
      </c>
      <c r="R106" s="221">
        <f t="shared" si="57"/>
        <v>5.5172413793103448E-2</v>
      </c>
      <c r="S106" s="221">
        <f t="shared" si="57"/>
        <v>7.4670571010248904E-2</v>
      </c>
      <c r="T106" s="221">
        <f t="shared" si="57"/>
        <v>0.1010752688172043</v>
      </c>
      <c r="U106" s="221">
        <f t="shared" si="57"/>
        <v>0.11680911680911681</v>
      </c>
      <c r="V106" s="221">
        <f t="shared" si="57"/>
        <v>8.0341880341880348E-2</v>
      </c>
      <c r="W106" s="221">
        <f t="shared" si="57"/>
        <v>5.6708160442600276E-2</v>
      </c>
      <c r="X106" s="221">
        <f t="shared" si="57"/>
        <v>6.1822125813449022E-2</v>
      </c>
      <c r="Y106" s="221">
        <f t="shared" si="57"/>
        <v>4.9295774647887321E-2</v>
      </c>
      <c r="Z106" s="540">
        <f t="shared" si="57"/>
        <v>5.9855521155830753E-2</v>
      </c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</row>
    <row r="107" spans="1:54" ht="12.75">
      <c r="A107" s="180"/>
      <c r="B107" s="531" t="s">
        <v>20</v>
      </c>
      <c r="C107" s="539">
        <f t="shared" ref="C107:Z107" si="58">IF(C$39=0,0,C33/C$39)</f>
        <v>2.3370233702337023E-2</v>
      </c>
      <c r="D107" s="221">
        <f t="shared" si="58"/>
        <v>1.8442622950819672E-2</v>
      </c>
      <c r="E107" s="221">
        <f t="shared" si="58"/>
        <v>2.4242424242424242E-2</v>
      </c>
      <c r="F107" s="221">
        <f t="shared" si="58"/>
        <v>2.3961661341853034E-2</v>
      </c>
      <c r="G107" s="221">
        <f t="shared" si="58"/>
        <v>3.3936651583710405E-2</v>
      </c>
      <c r="H107" s="221">
        <f t="shared" si="58"/>
        <v>3.8022813688212927E-2</v>
      </c>
      <c r="I107" s="221">
        <f t="shared" si="58"/>
        <v>1.8895348837209301E-2</v>
      </c>
      <c r="J107" s="221">
        <f t="shared" si="58"/>
        <v>1.1235955056179775E-2</v>
      </c>
      <c r="K107" s="221">
        <f t="shared" si="58"/>
        <v>2.1526418786692758E-2</v>
      </c>
      <c r="L107" s="221">
        <f t="shared" si="58"/>
        <v>0</v>
      </c>
      <c r="M107" s="221">
        <f t="shared" si="58"/>
        <v>1.4144271570014143E-2</v>
      </c>
      <c r="N107" s="221">
        <f t="shared" si="58"/>
        <v>1.2987012987012988E-2</v>
      </c>
      <c r="O107" s="221">
        <f t="shared" si="58"/>
        <v>2.4827586206896551E-2</v>
      </c>
      <c r="P107" s="221">
        <f t="shared" si="58"/>
        <v>3.6630036630036632E-2</v>
      </c>
      <c r="Q107" s="221">
        <f t="shared" si="58"/>
        <v>2.8758169934640521E-2</v>
      </c>
      <c r="R107" s="221">
        <f t="shared" si="58"/>
        <v>2.0689655172413793E-2</v>
      </c>
      <c r="S107" s="221">
        <f t="shared" si="58"/>
        <v>2.9282576866764276E-2</v>
      </c>
      <c r="T107" s="221">
        <f t="shared" si="58"/>
        <v>3.2258064516129031E-2</v>
      </c>
      <c r="U107" s="221">
        <f t="shared" si="58"/>
        <v>3.1339031339031341E-2</v>
      </c>
      <c r="V107" s="221">
        <f t="shared" si="58"/>
        <v>3.2478632478632481E-2</v>
      </c>
      <c r="W107" s="221">
        <f t="shared" si="58"/>
        <v>1.5214384508990318E-2</v>
      </c>
      <c r="X107" s="221">
        <f t="shared" si="58"/>
        <v>2.3861171366594359E-2</v>
      </c>
      <c r="Y107" s="221">
        <f t="shared" si="58"/>
        <v>2.3474178403755867E-2</v>
      </c>
      <c r="Z107" s="540">
        <f t="shared" si="58"/>
        <v>2.3735810113519093E-2</v>
      </c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</row>
    <row r="108" spans="1:54" ht="12.75">
      <c r="A108" s="180"/>
      <c r="B108" s="531" t="s">
        <v>7</v>
      </c>
      <c r="C108" s="539">
        <f t="shared" ref="C108:Z108" si="59">IF(C$39=0,0,C34/C$39)</f>
        <v>6.8880688806888066E-2</v>
      </c>
      <c r="D108" s="221">
        <f t="shared" si="59"/>
        <v>5.737704918032787E-2</v>
      </c>
      <c r="E108" s="221">
        <f t="shared" si="59"/>
        <v>6.9696969696969702E-2</v>
      </c>
      <c r="F108" s="221">
        <f t="shared" si="59"/>
        <v>8.7859424920127799E-2</v>
      </c>
      <c r="G108" s="221">
        <f t="shared" si="59"/>
        <v>3.3936651583710405E-2</v>
      </c>
      <c r="H108" s="221">
        <f t="shared" si="59"/>
        <v>4.9429657794676805E-2</v>
      </c>
      <c r="I108" s="221">
        <f t="shared" si="59"/>
        <v>6.3953488372093026E-2</v>
      </c>
      <c r="J108" s="221">
        <f t="shared" si="59"/>
        <v>5.1685393258426963E-2</v>
      </c>
      <c r="K108" s="221">
        <f t="shared" si="59"/>
        <v>6.6536203522504889E-2</v>
      </c>
      <c r="L108" s="221">
        <f t="shared" si="59"/>
        <v>6.1349693251533742E-2</v>
      </c>
      <c r="M108" s="221">
        <f t="shared" si="59"/>
        <v>6.9306930693069313E-2</v>
      </c>
      <c r="N108" s="221">
        <f t="shared" si="59"/>
        <v>6.4935064935064929E-2</v>
      </c>
      <c r="O108" s="221">
        <f t="shared" si="59"/>
        <v>5.3793103448275863E-2</v>
      </c>
      <c r="P108" s="221">
        <f t="shared" si="59"/>
        <v>3.8461538461538464E-2</v>
      </c>
      <c r="Q108" s="221">
        <f t="shared" si="59"/>
        <v>7.3202614379084971E-2</v>
      </c>
      <c r="R108" s="221">
        <f t="shared" si="59"/>
        <v>9.6551724137931033E-2</v>
      </c>
      <c r="S108" s="221">
        <f t="shared" si="59"/>
        <v>3.2210834553440704E-2</v>
      </c>
      <c r="T108" s="221">
        <f t="shared" si="59"/>
        <v>1.7204301075268817E-2</v>
      </c>
      <c r="U108" s="221">
        <f t="shared" si="59"/>
        <v>1.7094017094017096E-2</v>
      </c>
      <c r="V108" s="221">
        <f t="shared" si="59"/>
        <v>1.3675213675213675E-2</v>
      </c>
      <c r="W108" s="221">
        <f t="shared" si="59"/>
        <v>7.8838174273858919E-2</v>
      </c>
      <c r="X108" s="221">
        <f t="shared" si="59"/>
        <v>6.3991323210412149E-2</v>
      </c>
      <c r="Y108" s="221">
        <f t="shared" si="59"/>
        <v>2.8169014084507043E-2</v>
      </c>
      <c r="Z108" s="540">
        <f t="shared" si="59"/>
        <v>6.0887512899896801E-2</v>
      </c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</row>
    <row r="109" spans="1:54" ht="12.75">
      <c r="A109" s="180"/>
      <c r="B109" s="531" t="s">
        <v>29</v>
      </c>
      <c r="C109" s="539">
        <f t="shared" ref="C109:Z109" si="60">IF(C$39=0,0,C35/C$39)</f>
        <v>1.4760147601476014E-2</v>
      </c>
      <c r="D109" s="221">
        <f t="shared" si="60"/>
        <v>2.2540983606557378E-2</v>
      </c>
      <c r="E109" s="221">
        <f t="shared" si="60"/>
        <v>1.2121212121212121E-2</v>
      </c>
      <c r="F109" s="221">
        <f t="shared" si="60"/>
        <v>1.7571884984025558E-2</v>
      </c>
      <c r="G109" s="221">
        <f t="shared" si="60"/>
        <v>4.5248868778280547E-3</v>
      </c>
      <c r="H109" s="221">
        <f t="shared" si="60"/>
        <v>1.1406844106463879E-2</v>
      </c>
      <c r="I109" s="221">
        <f t="shared" si="60"/>
        <v>1.1627906976744186E-2</v>
      </c>
      <c r="J109" s="221">
        <f t="shared" si="60"/>
        <v>1.1235955056179775E-2</v>
      </c>
      <c r="K109" s="221">
        <f t="shared" si="60"/>
        <v>3.9138943248532287E-3</v>
      </c>
      <c r="L109" s="221">
        <f t="shared" si="60"/>
        <v>6.1349693251533744E-3</v>
      </c>
      <c r="M109" s="221">
        <f t="shared" si="60"/>
        <v>8.4865629420084864E-3</v>
      </c>
      <c r="N109" s="221">
        <f t="shared" si="60"/>
        <v>3.0303030303030304E-2</v>
      </c>
      <c r="O109" s="221">
        <f t="shared" si="60"/>
        <v>8.2758620689655175E-3</v>
      </c>
      <c r="P109" s="221">
        <f t="shared" si="60"/>
        <v>3.663003663003663E-3</v>
      </c>
      <c r="Q109" s="221">
        <f t="shared" si="60"/>
        <v>5.2287581699346402E-3</v>
      </c>
      <c r="R109" s="221">
        <f t="shared" si="60"/>
        <v>1.896551724137931E-2</v>
      </c>
      <c r="S109" s="221">
        <f t="shared" si="60"/>
        <v>1.4641288433382138E-3</v>
      </c>
      <c r="T109" s="221">
        <f t="shared" si="60"/>
        <v>0</v>
      </c>
      <c r="U109" s="221">
        <f t="shared" si="60"/>
        <v>0</v>
      </c>
      <c r="V109" s="221">
        <f t="shared" si="60"/>
        <v>6.8376068376068376E-3</v>
      </c>
      <c r="W109" s="221">
        <f t="shared" si="60"/>
        <v>2.0746887966804978E-2</v>
      </c>
      <c r="X109" s="221">
        <f t="shared" si="60"/>
        <v>1.6268980477223426E-2</v>
      </c>
      <c r="Y109" s="221">
        <f t="shared" si="60"/>
        <v>9.3896713615023476E-3</v>
      </c>
      <c r="Z109" s="540">
        <f t="shared" si="60"/>
        <v>1.7543859649122806E-2</v>
      </c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</row>
    <row r="110" spans="1:54" ht="12.75">
      <c r="A110" s="180"/>
      <c r="B110" s="531" t="s">
        <v>3</v>
      </c>
      <c r="C110" s="539">
        <f t="shared" ref="C110:Z110" si="61">IF(C$39=0,0,C36/C$39)</f>
        <v>2.0910209102091022E-2</v>
      </c>
      <c r="D110" s="221">
        <f t="shared" si="61"/>
        <v>3.0737704918032786E-2</v>
      </c>
      <c r="E110" s="221">
        <f t="shared" si="61"/>
        <v>2.4242424242424242E-2</v>
      </c>
      <c r="F110" s="221">
        <f t="shared" si="61"/>
        <v>2.0766773162939296E-2</v>
      </c>
      <c r="G110" s="221">
        <f t="shared" si="61"/>
        <v>6.7873303167420816E-3</v>
      </c>
      <c r="H110" s="221">
        <f t="shared" si="61"/>
        <v>3.8022813688212928E-3</v>
      </c>
      <c r="I110" s="221">
        <f t="shared" si="61"/>
        <v>2.0348837209302327E-2</v>
      </c>
      <c r="J110" s="221">
        <f t="shared" si="61"/>
        <v>2.6966292134831461E-2</v>
      </c>
      <c r="K110" s="221">
        <f t="shared" si="61"/>
        <v>3.131115459882583E-2</v>
      </c>
      <c r="L110" s="221">
        <f t="shared" si="61"/>
        <v>6.1349693251533744E-3</v>
      </c>
      <c r="M110" s="221">
        <f t="shared" si="61"/>
        <v>2.2630834512022632E-2</v>
      </c>
      <c r="N110" s="221">
        <f t="shared" si="61"/>
        <v>8.658008658008658E-3</v>
      </c>
      <c r="O110" s="221">
        <f t="shared" si="61"/>
        <v>2.2068965517241378E-2</v>
      </c>
      <c r="P110" s="221">
        <f t="shared" si="61"/>
        <v>2.7472527472527472E-2</v>
      </c>
      <c r="Q110" s="221">
        <f t="shared" si="61"/>
        <v>2.0915032679738561E-2</v>
      </c>
      <c r="R110" s="221">
        <f t="shared" si="61"/>
        <v>2.9310344827586206E-2</v>
      </c>
      <c r="S110" s="221">
        <f t="shared" si="61"/>
        <v>1.7569546120058566E-2</v>
      </c>
      <c r="T110" s="221">
        <f t="shared" si="61"/>
        <v>2.1505376344086021E-3</v>
      </c>
      <c r="U110" s="221">
        <f t="shared" si="61"/>
        <v>2.8490028490028491E-3</v>
      </c>
      <c r="V110" s="221">
        <f t="shared" si="61"/>
        <v>2.2222222222222223E-2</v>
      </c>
      <c r="W110" s="221">
        <f t="shared" si="61"/>
        <v>2.4896265560165973E-2</v>
      </c>
      <c r="X110" s="221">
        <f t="shared" si="61"/>
        <v>2.0607375271149676E-2</v>
      </c>
      <c r="Y110" s="221">
        <f t="shared" si="61"/>
        <v>1.4084507042253521E-2</v>
      </c>
      <c r="Z110" s="540">
        <f t="shared" si="61"/>
        <v>1.9607843137254902E-2</v>
      </c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</row>
    <row r="111" spans="1:54" ht="12.75">
      <c r="A111" s="180"/>
      <c r="B111" s="531" t="s">
        <v>165</v>
      </c>
      <c r="C111" s="539">
        <f t="shared" ref="C111:Z111" si="62">IF(C$39=0,0,C37/C$39)</f>
        <v>1.7220172201722016E-2</v>
      </c>
      <c r="D111" s="221">
        <f t="shared" si="62"/>
        <v>2.2540983606557378E-2</v>
      </c>
      <c r="E111" s="221">
        <f t="shared" si="62"/>
        <v>2.1212121212121213E-2</v>
      </c>
      <c r="F111" s="221">
        <f t="shared" si="62"/>
        <v>2.0766773162939296E-2</v>
      </c>
      <c r="G111" s="221">
        <f t="shared" si="62"/>
        <v>2.2624434389140274E-3</v>
      </c>
      <c r="H111" s="221">
        <f t="shared" si="62"/>
        <v>3.8022813688212928E-3</v>
      </c>
      <c r="I111" s="221">
        <f t="shared" si="62"/>
        <v>1.7441860465116279E-2</v>
      </c>
      <c r="J111" s="221">
        <f t="shared" si="62"/>
        <v>2.247191011235955E-2</v>
      </c>
      <c r="K111" s="221">
        <f t="shared" si="62"/>
        <v>7.8277886497064575E-3</v>
      </c>
      <c r="L111" s="221">
        <f t="shared" si="62"/>
        <v>6.1349693251533744E-3</v>
      </c>
      <c r="M111" s="221">
        <f t="shared" si="62"/>
        <v>1.272984441301273E-2</v>
      </c>
      <c r="N111" s="221">
        <f t="shared" si="62"/>
        <v>1.2987012987012988E-2</v>
      </c>
      <c r="O111" s="221">
        <f t="shared" si="62"/>
        <v>8.2758620689655175E-3</v>
      </c>
      <c r="P111" s="221">
        <f t="shared" si="62"/>
        <v>1.8315018315018315E-3</v>
      </c>
      <c r="Q111" s="221">
        <f t="shared" si="62"/>
        <v>9.1503267973856214E-3</v>
      </c>
      <c r="R111" s="221">
        <f t="shared" si="62"/>
        <v>2.0689655172413793E-2</v>
      </c>
      <c r="S111" s="221">
        <f t="shared" si="62"/>
        <v>1.3177159590043924E-2</v>
      </c>
      <c r="T111" s="221">
        <f t="shared" si="62"/>
        <v>0</v>
      </c>
      <c r="U111" s="221">
        <f t="shared" si="62"/>
        <v>0</v>
      </c>
      <c r="V111" s="221">
        <f t="shared" si="62"/>
        <v>2.0512820512820513E-2</v>
      </c>
      <c r="W111" s="221">
        <f t="shared" si="62"/>
        <v>1.9363762102351315E-2</v>
      </c>
      <c r="X111" s="221">
        <f t="shared" si="62"/>
        <v>1.5184381778741865E-2</v>
      </c>
      <c r="Y111" s="221">
        <f t="shared" si="62"/>
        <v>7.0422535211267607E-3</v>
      </c>
      <c r="Z111" s="540">
        <f t="shared" si="62"/>
        <v>1.4447884416924664E-2</v>
      </c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</row>
    <row r="112" spans="1:54" ht="12.75">
      <c r="A112" s="547"/>
      <c r="B112" s="533"/>
      <c r="C112" s="541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542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</row>
    <row r="113" spans="1:101" ht="13.5" thickBot="1">
      <c r="A113" s="548"/>
      <c r="B113" s="549" t="s">
        <v>22</v>
      </c>
      <c r="C113" s="543">
        <f t="shared" ref="C113:Z113" si="63">IF(C$39=0,0,C39/C$39)</f>
        <v>1</v>
      </c>
      <c r="D113" s="544">
        <f t="shared" si="63"/>
        <v>1</v>
      </c>
      <c r="E113" s="544">
        <f t="shared" si="63"/>
        <v>1</v>
      </c>
      <c r="F113" s="544">
        <f t="shared" si="63"/>
        <v>1</v>
      </c>
      <c r="G113" s="544">
        <f t="shared" si="63"/>
        <v>1</v>
      </c>
      <c r="H113" s="544">
        <f t="shared" si="63"/>
        <v>1</v>
      </c>
      <c r="I113" s="544">
        <f t="shared" si="63"/>
        <v>1</v>
      </c>
      <c r="J113" s="544">
        <f t="shared" si="63"/>
        <v>1</v>
      </c>
      <c r="K113" s="544">
        <f t="shared" si="63"/>
        <v>1</v>
      </c>
      <c r="L113" s="544">
        <f t="shared" si="63"/>
        <v>1</v>
      </c>
      <c r="M113" s="544">
        <f t="shared" si="63"/>
        <v>1</v>
      </c>
      <c r="N113" s="544">
        <f t="shared" si="63"/>
        <v>1</v>
      </c>
      <c r="O113" s="544">
        <f t="shared" si="63"/>
        <v>1</v>
      </c>
      <c r="P113" s="544">
        <f t="shared" si="63"/>
        <v>1</v>
      </c>
      <c r="Q113" s="544">
        <f t="shared" si="63"/>
        <v>1</v>
      </c>
      <c r="R113" s="544">
        <f t="shared" si="63"/>
        <v>1</v>
      </c>
      <c r="S113" s="544">
        <f t="shared" si="63"/>
        <v>1</v>
      </c>
      <c r="T113" s="544">
        <f t="shared" si="63"/>
        <v>1</v>
      </c>
      <c r="U113" s="544">
        <f t="shared" si="63"/>
        <v>1</v>
      </c>
      <c r="V113" s="544">
        <f t="shared" si="63"/>
        <v>1</v>
      </c>
      <c r="W113" s="544">
        <f t="shared" si="63"/>
        <v>1</v>
      </c>
      <c r="X113" s="544">
        <f t="shared" si="63"/>
        <v>1</v>
      </c>
      <c r="Y113" s="544">
        <f t="shared" si="63"/>
        <v>1</v>
      </c>
      <c r="Z113" s="545">
        <f t="shared" si="63"/>
        <v>1</v>
      </c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</row>
    <row r="114" spans="1:101" s="64" customFormat="1" ht="12.75">
      <c r="A114" s="8"/>
    </row>
    <row r="115" spans="1:101" s="64" customFormat="1" ht="13.5">
      <c r="A115" s="124" t="s">
        <v>64</v>
      </c>
    </row>
    <row r="116" spans="1:101" ht="14.25" thickBot="1">
      <c r="A116" s="124" t="s">
        <v>133</v>
      </c>
    </row>
    <row r="117" spans="1:101">
      <c r="A117" s="125"/>
      <c r="B117" s="126" t="s">
        <v>0</v>
      </c>
      <c r="C117" s="720" t="s">
        <v>134</v>
      </c>
      <c r="D117" s="720"/>
      <c r="E117" s="720"/>
      <c r="F117" s="720"/>
      <c r="G117" s="720"/>
      <c r="H117" s="720"/>
      <c r="I117" s="720"/>
      <c r="J117" s="720"/>
      <c r="K117" s="720"/>
      <c r="L117" s="720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</row>
    <row r="118" spans="1:101" ht="33" customHeight="1">
      <c r="A118" s="127"/>
      <c r="B118" s="127"/>
      <c r="C118" s="128" t="s">
        <v>135</v>
      </c>
      <c r="D118" s="129" t="s">
        <v>136</v>
      </c>
      <c r="E118" s="129" t="s">
        <v>137</v>
      </c>
      <c r="F118" s="129" t="s">
        <v>138</v>
      </c>
      <c r="G118" s="129" t="s">
        <v>139</v>
      </c>
      <c r="H118" s="129" t="s">
        <v>140</v>
      </c>
      <c r="I118" s="129" t="s">
        <v>141</v>
      </c>
      <c r="J118" s="130" t="s">
        <v>142</v>
      </c>
      <c r="K118" s="129" t="s">
        <v>143</v>
      </c>
      <c r="L118" s="130" t="s">
        <v>144</v>
      </c>
      <c r="M118" s="129" t="s">
        <v>145</v>
      </c>
      <c r="N118" s="130" t="s">
        <v>146</v>
      </c>
      <c r="O118" s="129" t="s">
        <v>147</v>
      </c>
      <c r="P118" s="130" t="s">
        <v>148</v>
      </c>
      <c r="Q118" s="129" t="s">
        <v>149</v>
      </c>
      <c r="R118" s="130" t="s">
        <v>150</v>
      </c>
      <c r="S118" s="129" t="s">
        <v>151</v>
      </c>
      <c r="T118" s="130" t="s">
        <v>152</v>
      </c>
      <c r="U118" s="129" t="s">
        <v>153</v>
      </c>
      <c r="V118" s="130" t="s">
        <v>154</v>
      </c>
      <c r="W118" s="129" t="s">
        <v>155</v>
      </c>
      <c r="X118" s="130" t="s">
        <v>156</v>
      </c>
      <c r="Y118" s="130" t="s">
        <v>120</v>
      </c>
      <c r="Z118" s="130" t="s">
        <v>22</v>
      </c>
    </row>
    <row r="119" spans="1:101" ht="12.75" thickBot="1">
      <c r="A119" s="127"/>
      <c r="B119" s="127"/>
      <c r="C119" s="131" t="s">
        <v>60</v>
      </c>
      <c r="D119" s="132" t="s">
        <v>60</v>
      </c>
      <c r="E119" s="132" t="s">
        <v>60</v>
      </c>
      <c r="F119" s="132" t="s">
        <v>60</v>
      </c>
      <c r="G119" s="132" t="s">
        <v>60</v>
      </c>
      <c r="H119" s="132" t="s">
        <v>60</v>
      </c>
      <c r="I119" s="132" t="s">
        <v>60</v>
      </c>
      <c r="J119" s="133" t="s">
        <v>60</v>
      </c>
      <c r="K119" s="132" t="s">
        <v>60</v>
      </c>
      <c r="L119" s="134" t="s">
        <v>60</v>
      </c>
      <c r="M119" s="134" t="s">
        <v>60</v>
      </c>
      <c r="N119" s="132" t="s">
        <v>60</v>
      </c>
      <c r="O119" s="132" t="s">
        <v>60</v>
      </c>
      <c r="P119" s="132" t="s">
        <v>60</v>
      </c>
      <c r="Q119" s="132" t="s">
        <v>60</v>
      </c>
      <c r="R119" s="132" t="s">
        <v>60</v>
      </c>
      <c r="S119" s="132" t="s">
        <v>60</v>
      </c>
      <c r="T119" s="133" t="s">
        <v>60</v>
      </c>
      <c r="U119" s="132" t="s">
        <v>60</v>
      </c>
      <c r="V119" s="133" t="s">
        <v>60</v>
      </c>
      <c r="W119" s="133" t="s">
        <v>60</v>
      </c>
      <c r="X119" s="132" t="s">
        <v>60</v>
      </c>
      <c r="Y119" s="133" t="s">
        <v>60</v>
      </c>
      <c r="Z119" s="133" t="s">
        <v>60</v>
      </c>
    </row>
    <row r="120" spans="1:101" ht="12.75">
      <c r="A120" s="135" t="s">
        <v>23</v>
      </c>
      <c r="B120" s="135" t="s">
        <v>1</v>
      </c>
      <c r="C120" s="136">
        <v>29</v>
      </c>
      <c r="D120" s="137">
        <v>23</v>
      </c>
      <c r="E120" s="137">
        <v>24</v>
      </c>
      <c r="F120" s="137">
        <v>19</v>
      </c>
      <c r="G120" s="137">
        <v>4</v>
      </c>
      <c r="H120" s="137">
        <v>3</v>
      </c>
      <c r="I120" s="137">
        <v>24</v>
      </c>
      <c r="J120" s="138">
        <v>16</v>
      </c>
      <c r="K120" s="137">
        <v>22</v>
      </c>
      <c r="L120" s="138">
        <v>4</v>
      </c>
      <c r="M120" s="137">
        <v>20</v>
      </c>
      <c r="N120" s="138">
        <v>7</v>
      </c>
      <c r="O120" s="137">
        <v>30</v>
      </c>
      <c r="P120" s="138">
        <v>28</v>
      </c>
      <c r="Q120" s="137">
        <v>29</v>
      </c>
      <c r="R120" s="138">
        <v>18</v>
      </c>
      <c r="S120" s="137">
        <v>20</v>
      </c>
      <c r="T120" s="138">
        <v>11</v>
      </c>
      <c r="U120" s="137">
        <v>3</v>
      </c>
      <c r="V120" s="138">
        <v>23</v>
      </c>
      <c r="W120" s="137">
        <v>31</v>
      </c>
      <c r="X120" s="138">
        <v>29</v>
      </c>
      <c r="Y120" s="138">
        <v>9</v>
      </c>
      <c r="Z120" s="138">
        <v>31</v>
      </c>
    </row>
    <row r="121" spans="1:101" ht="12.75">
      <c r="A121" s="139"/>
      <c r="B121" s="139" t="s">
        <v>2</v>
      </c>
      <c r="C121" s="140">
        <v>14</v>
      </c>
      <c r="D121" s="141">
        <v>10</v>
      </c>
      <c r="E121" s="141">
        <v>13</v>
      </c>
      <c r="F121" s="141">
        <v>11</v>
      </c>
      <c r="G121" s="141">
        <v>11</v>
      </c>
      <c r="H121" s="141">
        <v>3</v>
      </c>
      <c r="I121" s="141">
        <v>11</v>
      </c>
      <c r="J121" s="142">
        <v>13</v>
      </c>
      <c r="K121" s="141">
        <v>10</v>
      </c>
      <c r="L121" s="142">
        <v>1</v>
      </c>
      <c r="M121" s="141">
        <v>9</v>
      </c>
      <c r="N121" s="142">
        <v>1</v>
      </c>
      <c r="O121" s="141">
        <v>5</v>
      </c>
      <c r="P121" s="142">
        <v>5</v>
      </c>
      <c r="Q121" s="141">
        <v>6</v>
      </c>
      <c r="R121" s="142">
        <v>11</v>
      </c>
      <c r="S121" s="141">
        <v>14</v>
      </c>
      <c r="T121" s="142">
        <v>12</v>
      </c>
      <c r="U121" s="141">
        <v>9</v>
      </c>
      <c r="V121" s="142">
        <v>10</v>
      </c>
      <c r="W121" s="141">
        <v>13</v>
      </c>
      <c r="X121" s="142">
        <v>14</v>
      </c>
      <c r="Y121" s="142">
        <v>3</v>
      </c>
      <c r="Z121" s="142">
        <v>14</v>
      </c>
      <c r="AE121" s="95"/>
      <c r="AF121" s="95"/>
      <c r="AH121" s="95"/>
      <c r="AI121" s="95"/>
      <c r="AK121" s="95"/>
      <c r="AL121" s="95"/>
      <c r="AN121" s="95"/>
      <c r="AO121" s="95"/>
      <c r="AQ121" s="95"/>
      <c r="AR121" s="95"/>
      <c r="AT121" s="95"/>
      <c r="AU121" s="95"/>
      <c r="AW121" s="95"/>
      <c r="AX121" s="95"/>
      <c r="AZ121" s="95"/>
      <c r="BA121" s="95"/>
      <c r="BC121" s="95"/>
      <c r="BD121" s="95"/>
      <c r="BF121" s="95"/>
      <c r="BG121" s="95"/>
      <c r="BI121" s="95"/>
      <c r="BJ121" s="95"/>
      <c r="BL121" s="95"/>
      <c r="BM121" s="95"/>
      <c r="BO121" s="95"/>
      <c r="BP121" s="95"/>
      <c r="BR121" s="95"/>
      <c r="BS121" s="95"/>
      <c r="BU121" s="95"/>
      <c r="BV121" s="95"/>
      <c r="BX121" s="95"/>
      <c r="BY121" s="95"/>
      <c r="CA121" s="95"/>
      <c r="CB121" s="95"/>
      <c r="CD121" s="95"/>
      <c r="CE121" s="95"/>
      <c r="CG121" s="95"/>
      <c r="CH121" s="95"/>
      <c r="CJ121" s="95"/>
      <c r="CK121" s="95"/>
      <c r="CM121" s="95"/>
      <c r="CN121" s="95"/>
      <c r="CP121" s="95"/>
      <c r="CQ121" s="95"/>
      <c r="CS121" s="95"/>
      <c r="CT121" s="95"/>
      <c r="CV121" s="95"/>
      <c r="CW121" s="95"/>
    </row>
    <row r="122" spans="1:101" ht="12.75">
      <c r="A122" s="139"/>
      <c r="B122" s="139" t="s">
        <v>12</v>
      </c>
      <c r="C122" s="140">
        <v>11</v>
      </c>
      <c r="D122" s="141">
        <v>8</v>
      </c>
      <c r="E122" s="141">
        <v>7</v>
      </c>
      <c r="F122" s="141">
        <v>4</v>
      </c>
      <c r="G122" s="141">
        <v>6</v>
      </c>
      <c r="H122" s="141">
        <v>3</v>
      </c>
      <c r="I122" s="141">
        <v>7</v>
      </c>
      <c r="J122" s="142">
        <v>0</v>
      </c>
      <c r="K122" s="141">
        <v>6</v>
      </c>
      <c r="L122" s="142">
        <v>0</v>
      </c>
      <c r="M122" s="141">
        <v>7</v>
      </c>
      <c r="N122" s="142">
        <v>5</v>
      </c>
      <c r="O122" s="141">
        <v>11</v>
      </c>
      <c r="P122" s="142">
        <v>14</v>
      </c>
      <c r="Q122" s="141">
        <v>12</v>
      </c>
      <c r="R122" s="142">
        <v>4</v>
      </c>
      <c r="S122" s="141">
        <v>12</v>
      </c>
      <c r="T122" s="142">
        <v>7</v>
      </c>
      <c r="U122" s="141">
        <v>5</v>
      </c>
      <c r="V122" s="142">
        <v>11</v>
      </c>
      <c r="W122" s="141">
        <v>10</v>
      </c>
      <c r="X122" s="142">
        <v>14</v>
      </c>
      <c r="Y122" s="142">
        <v>6</v>
      </c>
      <c r="Z122" s="142">
        <v>15</v>
      </c>
      <c r="AE122" s="95"/>
      <c r="AF122" s="95"/>
      <c r="AH122" s="95"/>
      <c r="AI122" s="95"/>
      <c r="AK122" s="95"/>
      <c r="AL122" s="95"/>
      <c r="AN122" s="95"/>
      <c r="AO122" s="95"/>
      <c r="AQ122" s="95"/>
      <c r="AR122" s="95"/>
      <c r="AT122" s="95"/>
      <c r="AU122" s="95"/>
      <c r="AW122" s="95"/>
      <c r="AX122" s="95"/>
      <c r="AZ122" s="95"/>
      <c r="BA122" s="95"/>
      <c r="BC122" s="95"/>
      <c r="BD122" s="95"/>
      <c r="BF122" s="95"/>
      <c r="BG122" s="95"/>
      <c r="BI122" s="95"/>
      <c r="BJ122" s="95"/>
      <c r="BL122" s="95"/>
      <c r="BM122" s="95"/>
      <c r="BO122" s="95"/>
      <c r="BP122" s="95"/>
      <c r="BR122" s="95"/>
      <c r="BS122" s="95"/>
      <c r="BU122" s="95"/>
      <c r="BV122" s="95"/>
      <c r="BX122" s="95"/>
      <c r="BY122" s="95"/>
      <c r="CA122" s="95"/>
      <c r="CB122" s="95"/>
      <c r="CD122" s="95"/>
      <c r="CE122" s="95"/>
      <c r="CG122" s="95"/>
      <c r="CH122" s="95"/>
      <c r="CJ122" s="95"/>
      <c r="CK122" s="95"/>
      <c r="CM122" s="95"/>
      <c r="CN122" s="95"/>
      <c r="CP122" s="95"/>
      <c r="CQ122" s="95"/>
      <c r="CS122" s="95"/>
      <c r="CT122" s="95"/>
      <c r="CV122" s="95"/>
      <c r="CW122" s="95"/>
    </row>
    <row r="123" spans="1:101" ht="12.75">
      <c r="A123" s="139"/>
      <c r="B123" s="139" t="s">
        <v>4</v>
      </c>
      <c r="C123" s="140">
        <v>49</v>
      </c>
      <c r="D123" s="141">
        <v>35</v>
      </c>
      <c r="E123" s="141">
        <v>21</v>
      </c>
      <c r="F123" s="141">
        <v>18</v>
      </c>
      <c r="G123" s="141">
        <v>17</v>
      </c>
      <c r="H123" s="141">
        <v>9</v>
      </c>
      <c r="I123" s="141">
        <v>48</v>
      </c>
      <c r="J123" s="142">
        <v>2</v>
      </c>
      <c r="K123" s="141">
        <v>39</v>
      </c>
      <c r="L123" s="142">
        <v>6</v>
      </c>
      <c r="M123" s="141">
        <v>54</v>
      </c>
      <c r="N123" s="142">
        <v>8</v>
      </c>
      <c r="O123" s="141">
        <v>39</v>
      </c>
      <c r="P123" s="142">
        <v>49</v>
      </c>
      <c r="Q123" s="141">
        <v>55</v>
      </c>
      <c r="R123" s="142">
        <v>14</v>
      </c>
      <c r="S123" s="141">
        <v>44</v>
      </c>
      <c r="T123" s="142">
        <v>41</v>
      </c>
      <c r="U123" s="141">
        <v>33</v>
      </c>
      <c r="V123" s="142">
        <v>45</v>
      </c>
      <c r="W123" s="141">
        <v>39</v>
      </c>
      <c r="X123" s="142">
        <v>64</v>
      </c>
      <c r="Y123" s="142">
        <v>24</v>
      </c>
      <c r="Z123" s="142">
        <v>66</v>
      </c>
      <c r="AE123" s="95"/>
      <c r="AF123" s="95"/>
      <c r="AH123" s="95"/>
      <c r="AI123" s="95"/>
      <c r="AK123" s="95"/>
      <c r="AL123" s="95"/>
      <c r="AN123" s="95"/>
      <c r="AO123" s="95"/>
      <c r="AQ123" s="95"/>
      <c r="AR123" s="95"/>
      <c r="AT123" s="95"/>
      <c r="AU123" s="95"/>
      <c r="AW123" s="95"/>
      <c r="AX123" s="95"/>
      <c r="AZ123" s="95"/>
      <c r="BA123" s="95"/>
      <c r="BC123" s="95"/>
      <c r="BD123" s="95"/>
      <c r="BF123" s="95"/>
      <c r="BG123" s="95"/>
      <c r="BI123" s="95"/>
      <c r="BJ123" s="95"/>
      <c r="BL123" s="95"/>
      <c r="BM123" s="95"/>
      <c r="BO123" s="95"/>
      <c r="BP123" s="95"/>
      <c r="BR123" s="95"/>
      <c r="BS123" s="95"/>
      <c r="BU123" s="95"/>
      <c r="BV123" s="95"/>
      <c r="BX123" s="95"/>
      <c r="BY123" s="95"/>
      <c r="CA123" s="95"/>
      <c r="CB123" s="95"/>
      <c r="CD123" s="95"/>
      <c r="CE123" s="95"/>
      <c r="CG123" s="95"/>
      <c r="CH123" s="95"/>
      <c r="CJ123" s="95"/>
      <c r="CK123" s="95"/>
      <c r="CM123" s="95"/>
      <c r="CN123" s="95"/>
      <c r="CP123" s="95"/>
      <c r="CQ123" s="95"/>
      <c r="CS123" s="95"/>
      <c r="CT123" s="95"/>
      <c r="CV123" s="95"/>
      <c r="CW123" s="95"/>
    </row>
    <row r="124" spans="1:101" ht="12.75">
      <c r="A124" s="139"/>
      <c r="B124" s="139" t="s">
        <v>6</v>
      </c>
      <c r="C124" s="140">
        <v>9</v>
      </c>
      <c r="D124" s="141">
        <v>6</v>
      </c>
      <c r="E124" s="141">
        <v>6</v>
      </c>
      <c r="F124" s="141">
        <v>7</v>
      </c>
      <c r="G124" s="141">
        <v>1</v>
      </c>
      <c r="H124" s="141">
        <v>1</v>
      </c>
      <c r="I124" s="141">
        <v>8</v>
      </c>
      <c r="J124" s="142">
        <v>0</v>
      </c>
      <c r="K124" s="141">
        <v>3</v>
      </c>
      <c r="L124" s="142">
        <v>0</v>
      </c>
      <c r="M124" s="141">
        <v>6</v>
      </c>
      <c r="N124" s="142">
        <v>1</v>
      </c>
      <c r="O124" s="141">
        <v>8</v>
      </c>
      <c r="P124" s="142">
        <v>2</v>
      </c>
      <c r="Q124" s="141">
        <v>3</v>
      </c>
      <c r="R124" s="142">
        <v>6</v>
      </c>
      <c r="S124" s="141">
        <v>2</v>
      </c>
      <c r="T124" s="142">
        <v>0</v>
      </c>
      <c r="U124" s="141">
        <v>0</v>
      </c>
      <c r="V124" s="142">
        <v>3</v>
      </c>
      <c r="W124" s="141">
        <v>7</v>
      </c>
      <c r="X124" s="142">
        <v>9</v>
      </c>
      <c r="Y124" s="142">
        <v>2</v>
      </c>
      <c r="Z124" s="142">
        <v>9</v>
      </c>
      <c r="AE124" s="95"/>
      <c r="AF124" s="95"/>
      <c r="AH124" s="95"/>
      <c r="AI124" s="95"/>
      <c r="AK124" s="95"/>
      <c r="AL124" s="95"/>
      <c r="AN124" s="95"/>
      <c r="AO124" s="95"/>
      <c r="AQ124" s="95"/>
      <c r="AR124" s="95"/>
      <c r="AT124" s="95"/>
      <c r="AU124" s="95"/>
      <c r="AW124" s="95"/>
      <c r="AX124" s="95"/>
      <c r="AZ124" s="95"/>
      <c r="BA124" s="95"/>
      <c r="BC124" s="95"/>
      <c r="BD124" s="95"/>
      <c r="BF124" s="95"/>
      <c r="BG124" s="95"/>
      <c r="BI124" s="95"/>
      <c r="BJ124" s="95"/>
      <c r="BL124" s="95"/>
      <c r="BM124" s="95"/>
      <c r="BO124" s="95"/>
      <c r="BP124" s="95"/>
      <c r="BR124" s="95"/>
      <c r="BS124" s="95"/>
      <c r="BU124" s="95"/>
      <c r="BV124" s="95"/>
      <c r="BX124" s="95"/>
      <c r="BY124" s="95"/>
      <c r="CA124" s="95"/>
      <c r="CB124" s="95"/>
      <c r="CD124" s="95"/>
      <c r="CE124" s="95"/>
      <c r="CG124" s="95"/>
      <c r="CH124" s="95"/>
      <c r="CJ124" s="95"/>
      <c r="CK124" s="95"/>
      <c r="CM124" s="95"/>
      <c r="CN124" s="95"/>
      <c r="CP124" s="95"/>
      <c r="CQ124" s="95"/>
      <c r="CS124" s="95"/>
      <c r="CT124" s="95"/>
      <c r="CV124" s="95"/>
      <c r="CW124" s="95"/>
    </row>
    <row r="125" spans="1:101" ht="12.75">
      <c r="A125" s="139"/>
      <c r="B125" s="139" t="s">
        <v>8</v>
      </c>
      <c r="C125" s="140">
        <v>12</v>
      </c>
      <c r="D125" s="141">
        <v>2</v>
      </c>
      <c r="E125" s="141">
        <v>6</v>
      </c>
      <c r="F125" s="141">
        <v>2</v>
      </c>
      <c r="G125" s="141">
        <v>7</v>
      </c>
      <c r="H125" s="141">
        <v>2</v>
      </c>
      <c r="I125" s="141">
        <v>8</v>
      </c>
      <c r="J125" s="142">
        <v>1</v>
      </c>
      <c r="K125" s="141">
        <v>4</v>
      </c>
      <c r="L125" s="142">
        <v>0</v>
      </c>
      <c r="M125" s="141">
        <v>4</v>
      </c>
      <c r="N125" s="142">
        <v>0</v>
      </c>
      <c r="O125" s="141">
        <v>11</v>
      </c>
      <c r="P125" s="142">
        <v>3</v>
      </c>
      <c r="Q125" s="141">
        <v>5</v>
      </c>
      <c r="R125" s="142">
        <v>2</v>
      </c>
      <c r="S125" s="141">
        <v>12</v>
      </c>
      <c r="T125" s="142">
        <v>8</v>
      </c>
      <c r="U125" s="141">
        <v>4</v>
      </c>
      <c r="V125" s="142">
        <v>6</v>
      </c>
      <c r="W125" s="141">
        <v>2</v>
      </c>
      <c r="X125" s="142">
        <v>15</v>
      </c>
      <c r="Y125" s="142">
        <v>4</v>
      </c>
      <c r="Z125" s="142">
        <v>15</v>
      </c>
      <c r="AE125" s="95"/>
      <c r="AF125" s="95"/>
      <c r="AH125" s="95"/>
      <c r="AI125" s="95"/>
      <c r="AK125" s="95"/>
      <c r="AL125" s="95"/>
      <c r="AN125" s="95"/>
      <c r="AO125" s="95"/>
      <c r="AQ125" s="95"/>
      <c r="AR125" s="95"/>
      <c r="AT125" s="95"/>
      <c r="AU125" s="95"/>
      <c r="AW125" s="95"/>
      <c r="AX125" s="95"/>
      <c r="AZ125" s="95"/>
      <c r="BA125" s="95"/>
      <c r="BC125" s="95"/>
      <c r="BD125" s="95"/>
      <c r="BF125" s="95"/>
      <c r="BG125" s="95"/>
      <c r="BI125" s="95"/>
      <c r="BJ125" s="95"/>
      <c r="BL125" s="95"/>
      <c r="BM125" s="95"/>
      <c r="BO125" s="95"/>
      <c r="BP125" s="95"/>
      <c r="BR125" s="95"/>
      <c r="BS125" s="95"/>
      <c r="BU125" s="95"/>
      <c r="BV125" s="95"/>
      <c r="BX125" s="95"/>
      <c r="BY125" s="95"/>
      <c r="CA125" s="95"/>
      <c r="CB125" s="95"/>
      <c r="CD125" s="95"/>
      <c r="CE125" s="95"/>
      <c r="CG125" s="95"/>
      <c r="CH125" s="95"/>
      <c r="CJ125" s="95"/>
      <c r="CK125" s="95"/>
      <c r="CM125" s="95"/>
      <c r="CN125" s="95"/>
      <c r="CP125" s="95"/>
      <c r="CQ125" s="95"/>
      <c r="CS125" s="95"/>
      <c r="CT125" s="95"/>
      <c r="CV125" s="95"/>
      <c r="CW125" s="95"/>
    </row>
    <row r="126" spans="1:101" ht="12.75">
      <c r="A126" s="139"/>
      <c r="B126" s="139" t="s">
        <v>9</v>
      </c>
      <c r="C126" s="140">
        <v>33</v>
      </c>
      <c r="D126" s="141">
        <v>23</v>
      </c>
      <c r="E126" s="141">
        <v>28</v>
      </c>
      <c r="F126" s="141">
        <v>19</v>
      </c>
      <c r="G126" s="141">
        <v>2</v>
      </c>
      <c r="H126" s="141">
        <v>2</v>
      </c>
      <c r="I126" s="141">
        <v>22</v>
      </c>
      <c r="J126" s="142">
        <v>24</v>
      </c>
      <c r="K126" s="141">
        <v>7</v>
      </c>
      <c r="L126" s="142">
        <v>1</v>
      </c>
      <c r="M126" s="141">
        <v>13</v>
      </c>
      <c r="N126" s="142">
        <v>8</v>
      </c>
      <c r="O126" s="141">
        <v>28</v>
      </c>
      <c r="P126" s="142">
        <v>9</v>
      </c>
      <c r="Q126" s="141">
        <v>29</v>
      </c>
      <c r="R126" s="142">
        <v>18</v>
      </c>
      <c r="S126" s="141">
        <v>7</v>
      </c>
      <c r="T126" s="142">
        <v>3</v>
      </c>
      <c r="U126" s="141">
        <v>0</v>
      </c>
      <c r="V126" s="142">
        <v>16</v>
      </c>
      <c r="W126" s="141">
        <v>28</v>
      </c>
      <c r="X126" s="142">
        <v>34</v>
      </c>
      <c r="Y126" s="142">
        <v>4</v>
      </c>
      <c r="Z126" s="142">
        <v>34</v>
      </c>
      <c r="AE126" s="95"/>
      <c r="AF126" s="95"/>
      <c r="AH126" s="95"/>
      <c r="AI126" s="95"/>
      <c r="AK126" s="95"/>
      <c r="AL126" s="95"/>
      <c r="AN126" s="95"/>
      <c r="AO126" s="95"/>
      <c r="AQ126" s="95"/>
      <c r="AR126" s="95"/>
      <c r="AT126" s="95"/>
      <c r="AU126" s="95"/>
      <c r="AW126" s="95"/>
      <c r="AX126" s="95"/>
      <c r="AZ126" s="95"/>
      <c r="BA126" s="95"/>
      <c r="BC126" s="95"/>
      <c r="BD126" s="95"/>
      <c r="BF126" s="95"/>
      <c r="BG126" s="95"/>
      <c r="BI126" s="95"/>
      <c r="BJ126" s="95"/>
      <c r="BL126" s="95"/>
      <c r="BM126" s="95"/>
      <c r="BO126" s="95"/>
      <c r="BP126" s="95"/>
      <c r="BR126" s="95"/>
      <c r="BS126" s="95"/>
      <c r="BU126" s="95"/>
      <c r="BV126" s="95"/>
      <c r="BX126" s="95"/>
      <c r="BY126" s="95"/>
      <c r="CA126" s="95"/>
      <c r="CB126" s="95"/>
      <c r="CD126" s="95"/>
      <c r="CE126" s="95"/>
      <c r="CG126" s="95"/>
      <c r="CH126" s="95"/>
      <c r="CJ126" s="95"/>
      <c r="CK126" s="95"/>
      <c r="CM126" s="95"/>
      <c r="CN126" s="95"/>
      <c r="CP126" s="95"/>
      <c r="CQ126" s="95"/>
      <c r="CS126" s="95"/>
      <c r="CT126" s="95"/>
      <c r="CV126" s="95"/>
      <c r="CW126" s="95"/>
    </row>
    <row r="127" spans="1:101" ht="12.75">
      <c r="A127" s="139"/>
      <c r="B127" s="139" t="s">
        <v>10</v>
      </c>
      <c r="C127" s="140">
        <v>23</v>
      </c>
      <c r="D127" s="141">
        <v>11</v>
      </c>
      <c r="E127" s="141">
        <v>16</v>
      </c>
      <c r="F127" s="141">
        <v>13</v>
      </c>
      <c r="G127" s="141">
        <v>17</v>
      </c>
      <c r="H127" s="141">
        <v>5</v>
      </c>
      <c r="I127" s="141">
        <v>16</v>
      </c>
      <c r="J127" s="142">
        <v>23</v>
      </c>
      <c r="K127" s="141">
        <v>24</v>
      </c>
      <c r="L127" s="142">
        <v>2</v>
      </c>
      <c r="M127" s="141">
        <v>20</v>
      </c>
      <c r="N127" s="142">
        <v>4</v>
      </c>
      <c r="O127" s="141">
        <v>15</v>
      </c>
      <c r="P127" s="142">
        <v>6</v>
      </c>
      <c r="Q127" s="141">
        <v>9</v>
      </c>
      <c r="R127" s="142">
        <v>18</v>
      </c>
      <c r="S127" s="141">
        <v>21</v>
      </c>
      <c r="T127" s="142">
        <v>23</v>
      </c>
      <c r="U127" s="141">
        <v>16</v>
      </c>
      <c r="V127" s="142">
        <v>16</v>
      </c>
      <c r="W127" s="141">
        <v>21</v>
      </c>
      <c r="X127" s="142">
        <v>24</v>
      </c>
      <c r="Y127" s="142">
        <v>10</v>
      </c>
      <c r="Z127" s="142">
        <v>24</v>
      </c>
      <c r="AE127" s="95"/>
      <c r="AF127" s="95"/>
      <c r="AH127" s="95"/>
      <c r="AI127" s="95"/>
      <c r="AK127" s="95"/>
      <c r="AL127" s="95"/>
      <c r="AN127" s="95"/>
      <c r="AO127" s="95"/>
      <c r="AQ127" s="95"/>
      <c r="AR127" s="95"/>
      <c r="AT127" s="95"/>
      <c r="AU127" s="95"/>
      <c r="AW127" s="95"/>
      <c r="AX127" s="95"/>
      <c r="AZ127" s="95"/>
      <c r="BA127" s="95"/>
      <c r="BC127" s="95"/>
      <c r="BD127" s="95"/>
      <c r="BF127" s="95"/>
      <c r="BG127" s="95"/>
      <c r="BI127" s="95"/>
      <c r="BJ127" s="95"/>
      <c r="BL127" s="95"/>
      <c r="BM127" s="95"/>
      <c r="BO127" s="95"/>
      <c r="BP127" s="95"/>
      <c r="BR127" s="95"/>
      <c r="BS127" s="95"/>
      <c r="BU127" s="95"/>
      <c r="BV127" s="95"/>
      <c r="BX127" s="95"/>
      <c r="BY127" s="95"/>
      <c r="CA127" s="95"/>
      <c r="CB127" s="95"/>
      <c r="CD127" s="95"/>
      <c r="CE127" s="95"/>
      <c r="CG127" s="95"/>
      <c r="CH127" s="95"/>
      <c r="CJ127" s="95"/>
      <c r="CK127" s="95"/>
      <c r="CM127" s="95"/>
      <c r="CN127" s="95"/>
      <c r="CP127" s="95"/>
      <c r="CQ127" s="95"/>
      <c r="CS127" s="95"/>
      <c r="CT127" s="95"/>
      <c r="CV127" s="95"/>
      <c r="CW127" s="95"/>
    </row>
    <row r="128" spans="1:101" ht="12.75">
      <c r="A128" s="139"/>
      <c r="B128" s="139" t="s">
        <v>5</v>
      </c>
      <c r="C128" s="140">
        <v>128</v>
      </c>
      <c r="D128" s="141">
        <v>86</v>
      </c>
      <c r="E128" s="141">
        <v>98</v>
      </c>
      <c r="F128" s="141">
        <v>75</v>
      </c>
      <c r="G128" s="141">
        <v>45</v>
      </c>
      <c r="H128" s="141">
        <v>21</v>
      </c>
      <c r="I128" s="141">
        <v>109</v>
      </c>
      <c r="J128" s="142">
        <v>73</v>
      </c>
      <c r="K128" s="141">
        <v>99</v>
      </c>
      <c r="L128" s="142">
        <v>13</v>
      </c>
      <c r="M128" s="141">
        <v>110</v>
      </c>
      <c r="N128" s="142">
        <v>37</v>
      </c>
      <c r="O128" s="141">
        <v>108</v>
      </c>
      <c r="P128" s="142">
        <v>102</v>
      </c>
      <c r="Q128" s="141">
        <v>111</v>
      </c>
      <c r="R128" s="142">
        <v>78</v>
      </c>
      <c r="S128" s="141">
        <v>92</v>
      </c>
      <c r="T128" s="142">
        <v>36</v>
      </c>
      <c r="U128" s="141">
        <v>24</v>
      </c>
      <c r="V128" s="142">
        <v>98</v>
      </c>
      <c r="W128" s="141">
        <v>124</v>
      </c>
      <c r="X128" s="142">
        <v>120</v>
      </c>
      <c r="Y128" s="142">
        <v>33</v>
      </c>
      <c r="Z128" s="142">
        <v>133</v>
      </c>
      <c r="AE128" s="95"/>
      <c r="AF128" s="95"/>
      <c r="AH128" s="95"/>
      <c r="AI128" s="95"/>
      <c r="AK128" s="95"/>
      <c r="AL128" s="95"/>
      <c r="AN128" s="95"/>
      <c r="AO128" s="95"/>
      <c r="AQ128" s="95"/>
      <c r="AR128" s="95"/>
      <c r="AT128" s="95"/>
      <c r="AU128" s="95"/>
      <c r="AW128" s="95"/>
      <c r="AX128" s="95"/>
      <c r="AZ128" s="95"/>
      <c r="BA128" s="95"/>
      <c r="BC128" s="95"/>
      <c r="BD128" s="95"/>
      <c r="BF128" s="95"/>
      <c r="BG128" s="95"/>
      <c r="BI128" s="95"/>
      <c r="BJ128" s="95"/>
      <c r="BL128" s="95"/>
      <c r="BM128" s="95"/>
      <c r="BO128" s="95"/>
      <c r="BP128" s="95"/>
      <c r="BR128" s="95"/>
      <c r="BS128" s="95"/>
      <c r="BU128" s="95"/>
      <c r="BV128" s="95"/>
      <c r="BX128" s="95"/>
      <c r="BY128" s="95"/>
      <c r="CA128" s="95"/>
      <c r="CB128" s="95"/>
      <c r="CD128" s="95"/>
      <c r="CE128" s="95"/>
      <c r="CG128" s="95"/>
      <c r="CH128" s="95"/>
      <c r="CJ128" s="95"/>
      <c r="CK128" s="95"/>
      <c r="CM128" s="95"/>
      <c r="CN128" s="95"/>
      <c r="CP128" s="95"/>
      <c r="CQ128" s="95"/>
      <c r="CS128" s="95"/>
      <c r="CT128" s="95"/>
      <c r="CV128" s="95"/>
      <c r="CW128" s="95"/>
    </row>
    <row r="129" spans="1:101" ht="12.75">
      <c r="A129" s="139"/>
      <c r="B129" s="139" t="s">
        <v>11</v>
      </c>
      <c r="C129" s="140">
        <v>14</v>
      </c>
      <c r="D129" s="141">
        <v>7</v>
      </c>
      <c r="E129" s="141">
        <v>9</v>
      </c>
      <c r="F129" s="141">
        <v>12</v>
      </c>
      <c r="G129" s="141">
        <v>11</v>
      </c>
      <c r="H129" s="141">
        <v>8</v>
      </c>
      <c r="I129" s="141">
        <v>12</v>
      </c>
      <c r="J129" s="142">
        <v>2</v>
      </c>
      <c r="K129" s="141">
        <v>7</v>
      </c>
      <c r="L129" s="142">
        <v>3</v>
      </c>
      <c r="M129" s="141">
        <v>3</v>
      </c>
      <c r="N129" s="142">
        <v>3</v>
      </c>
      <c r="O129" s="141">
        <v>13</v>
      </c>
      <c r="P129" s="142">
        <v>12</v>
      </c>
      <c r="Q129" s="141">
        <v>11</v>
      </c>
      <c r="R129" s="142">
        <v>9</v>
      </c>
      <c r="S129" s="141">
        <v>10</v>
      </c>
      <c r="T129" s="142">
        <v>10</v>
      </c>
      <c r="U129" s="141">
        <v>2</v>
      </c>
      <c r="V129" s="142">
        <v>13</v>
      </c>
      <c r="W129" s="141">
        <v>13</v>
      </c>
      <c r="X129" s="142">
        <v>14</v>
      </c>
      <c r="Y129" s="142">
        <v>2</v>
      </c>
      <c r="Z129" s="142">
        <v>14</v>
      </c>
      <c r="AE129" s="95"/>
      <c r="AF129" s="95"/>
      <c r="AH129" s="95"/>
      <c r="AI129" s="95"/>
      <c r="AK129" s="95"/>
      <c r="AL129" s="95"/>
      <c r="AN129" s="95"/>
      <c r="AO129" s="95"/>
      <c r="AQ129" s="95"/>
      <c r="AR129" s="95"/>
      <c r="AT129" s="95"/>
      <c r="AU129" s="95"/>
      <c r="AW129" s="95"/>
      <c r="AX129" s="95"/>
      <c r="AZ129" s="95"/>
      <c r="BA129" s="95"/>
      <c r="BC129" s="95"/>
      <c r="BD129" s="95"/>
      <c r="BF129" s="95"/>
      <c r="BG129" s="95"/>
      <c r="BI129" s="95"/>
      <c r="BJ129" s="95"/>
      <c r="BL129" s="95"/>
      <c r="BM129" s="95"/>
      <c r="BO129" s="95"/>
      <c r="BP129" s="95"/>
      <c r="BR129" s="95"/>
      <c r="BS129" s="95"/>
      <c r="BU129" s="95"/>
      <c r="BV129" s="95"/>
      <c r="BX129" s="95"/>
      <c r="BY129" s="95"/>
      <c r="CA129" s="95"/>
      <c r="CB129" s="95"/>
      <c r="CD129" s="95"/>
      <c r="CE129" s="95"/>
      <c r="CG129" s="95"/>
      <c r="CH129" s="95"/>
      <c r="CJ129" s="95"/>
      <c r="CK129" s="95"/>
      <c r="CM129" s="95"/>
      <c r="CN129" s="95"/>
      <c r="CP129" s="95"/>
      <c r="CQ129" s="95"/>
      <c r="CS129" s="95"/>
      <c r="CT129" s="95"/>
      <c r="CV129" s="95"/>
      <c r="CW129" s="95"/>
    </row>
    <row r="130" spans="1:101" ht="12.75">
      <c r="A130" s="139"/>
      <c r="B130" s="139" t="s">
        <v>13</v>
      </c>
      <c r="C130" s="140">
        <v>47</v>
      </c>
      <c r="D130" s="141">
        <v>7</v>
      </c>
      <c r="E130" s="141">
        <v>24</v>
      </c>
      <c r="F130" s="141">
        <v>40</v>
      </c>
      <c r="G130" s="141">
        <v>7</v>
      </c>
      <c r="H130" s="141">
        <v>2</v>
      </c>
      <c r="I130" s="141">
        <v>47</v>
      </c>
      <c r="J130" s="142">
        <v>53</v>
      </c>
      <c r="K130" s="141">
        <v>16</v>
      </c>
      <c r="L130" s="142">
        <v>5</v>
      </c>
      <c r="M130" s="141">
        <v>54</v>
      </c>
      <c r="N130" s="142">
        <v>12</v>
      </c>
      <c r="O130" s="141">
        <v>34</v>
      </c>
      <c r="P130" s="142">
        <v>42</v>
      </c>
      <c r="Q130" s="141">
        <v>49</v>
      </c>
      <c r="R130" s="142">
        <v>43</v>
      </c>
      <c r="S130" s="141">
        <v>46</v>
      </c>
      <c r="T130" s="142">
        <v>15</v>
      </c>
      <c r="U130" s="141">
        <v>1</v>
      </c>
      <c r="V130" s="142">
        <v>50</v>
      </c>
      <c r="W130" s="141">
        <v>37</v>
      </c>
      <c r="X130" s="142">
        <v>61</v>
      </c>
      <c r="Y130" s="142">
        <v>27</v>
      </c>
      <c r="Z130" s="142">
        <v>61</v>
      </c>
      <c r="AE130" s="95"/>
      <c r="AF130" s="95"/>
      <c r="AH130" s="95"/>
      <c r="AI130" s="95"/>
      <c r="AK130" s="95"/>
      <c r="AL130" s="95"/>
      <c r="AN130" s="95"/>
      <c r="AO130" s="95"/>
      <c r="AQ130" s="95"/>
      <c r="AR130" s="95"/>
      <c r="AT130" s="95"/>
      <c r="AU130" s="95"/>
      <c r="AW130" s="95"/>
      <c r="AX130" s="95"/>
      <c r="AZ130" s="95"/>
      <c r="BA130" s="95"/>
      <c r="BC130" s="95"/>
      <c r="BD130" s="95"/>
      <c r="BF130" s="95"/>
      <c r="BG130" s="95"/>
      <c r="BI130" s="95"/>
      <c r="BJ130" s="95"/>
      <c r="BL130" s="95"/>
      <c r="BM130" s="95"/>
      <c r="BO130" s="95"/>
      <c r="BP130" s="95"/>
      <c r="BR130" s="95"/>
      <c r="BS130" s="95"/>
      <c r="BU130" s="95"/>
      <c r="BV130" s="95"/>
      <c r="BX130" s="95"/>
      <c r="BY130" s="95"/>
      <c r="CA130" s="95"/>
      <c r="CB130" s="95"/>
      <c r="CD130" s="95"/>
      <c r="CE130" s="95"/>
      <c r="CG130" s="95"/>
      <c r="CH130" s="95"/>
      <c r="CJ130" s="95"/>
      <c r="CK130" s="95"/>
      <c r="CM130" s="95"/>
      <c r="CN130" s="95"/>
      <c r="CP130" s="95"/>
      <c r="CQ130" s="95"/>
      <c r="CS130" s="95"/>
      <c r="CT130" s="95"/>
      <c r="CV130" s="95"/>
      <c r="CW130" s="95"/>
    </row>
    <row r="131" spans="1:101" ht="12.75">
      <c r="A131" s="139"/>
      <c r="B131" s="139" t="s">
        <v>14</v>
      </c>
      <c r="C131" s="140">
        <v>40</v>
      </c>
      <c r="D131" s="141">
        <v>17</v>
      </c>
      <c r="E131" s="141">
        <v>31</v>
      </c>
      <c r="F131" s="141">
        <v>30</v>
      </c>
      <c r="G131" s="141">
        <v>1</v>
      </c>
      <c r="H131" s="141">
        <v>0</v>
      </c>
      <c r="I131" s="141">
        <v>38</v>
      </c>
      <c r="J131" s="142">
        <v>0</v>
      </c>
      <c r="K131" s="141">
        <v>10</v>
      </c>
      <c r="L131" s="142">
        <v>0</v>
      </c>
      <c r="M131" s="141">
        <v>21</v>
      </c>
      <c r="N131" s="142">
        <v>0</v>
      </c>
      <c r="O131" s="141">
        <v>15</v>
      </c>
      <c r="P131" s="142">
        <v>8</v>
      </c>
      <c r="Q131" s="141">
        <v>31</v>
      </c>
      <c r="R131" s="142">
        <v>27</v>
      </c>
      <c r="S131" s="141">
        <v>28</v>
      </c>
      <c r="T131" s="142">
        <v>0</v>
      </c>
      <c r="U131" s="141">
        <v>0</v>
      </c>
      <c r="V131" s="142">
        <v>28</v>
      </c>
      <c r="W131" s="141">
        <v>32</v>
      </c>
      <c r="X131" s="142">
        <v>44</v>
      </c>
      <c r="Y131" s="142">
        <v>13</v>
      </c>
      <c r="Z131" s="142">
        <v>44</v>
      </c>
      <c r="AE131" s="95"/>
      <c r="AF131" s="95"/>
      <c r="AH131" s="95"/>
      <c r="AI131" s="95"/>
      <c r="AK131" s="95"/>
      <c r="AL131" s="95"/>
      <c r="AN131" s="95"/>
      <c r="AO131" s="95"/>
      <c r="AQ131" s="95"/>
      <c r="AR131" s="95"/>
      <c r="AT131" s="95"/>
      <c r="AU131" s="95"/>
      <c r="AW131" s="95"/>
      <c r="AX131" s="95"/>
      <c r="AZ131" s="95"/>
      <c r="BA131" s="95"/>
      <c r="BC131" s="95"/>
      <c r="BD131" s="95"/>
      <c r="BF131" s="95"/>
      <c r="BG131" s="95"/>
      <c r="BI131" s="95"/>
      <c r="BJ131" s="95"/>
      <c r="BL131" s="95"/>
      <c r="BM131" s="95"/>
      <c r="BO131" s="95"/>
      <c r="BP131" s="95"/>
      <c r="BR131" s="95"/>
      <c r="BS131" s="95"/>
      <c r="BU131" s="95"/>
      <c r="BV131" s="95"/>
      <c r="BX131" s="95"/>
      <c r="BY131" s="95"/>
      <c r="CA131" s="95"/>
      <c r="CB131" s="95"/>
      <c r="CD131" s="95"/>
      <c r="CE131" s="95"/>
      <c r="CG131" s="95"/>
      <c r="CH131" s="95"/>
      <c r="CJ131" s="95"/>
      <c r="CK131" s="95"/>
      <c r="CM131" s="95"/>
      <c r="CN131" s="95"/>
      <c r="CP131" s="95"/>
      <c r="CQ131" s="95"/>
      <c r="CS131" s="95"/>
      <c r="CT131" s="95"/>
      <c r="CV131" s="95"/>
      <c r="CW131" s="95"/>
    </row>
    <row r="132" spans="1:101" ht="12.75">
      <c r="A132" s="139"/>
      <c r="B132" s="139" t="s">
        <v>15</v>
      </c>
      <c r="C132" s="140">
        <v>48</v>
      </c>
      <c r="D132" s="141">
        <v>40</v>
      </c>
      <c r="E132" s="141">
        <v>44</v>
      </c>
      <c r="F132" s="141">
        <v>41</v>
      </c>
      <c r="G132" s="141">
        <v>42</v>
      </c>
      <c r="H132" s="141">
        <v>48</v>
      </c>
      <c r="I132" s="141">
        <v>47</v>
      </c>
      <c r="J132" s="142">
        <v>32</v>
      </c>
      <c r="K132" s="141">
        <v>51</v>
      </c>
      <c r="L132" s="142">
        <v>48</v>
      </c>
      <c r="M132" s="141">
        <v>48</v>
      </c>
      <c r="N132" s="142">
        <v>17</v>
      </c>
      <c r="O132" s="141">
        <v>40</v>
      </c>
      <c r="P132" s="142">
        <v>38</v>
      </c>
      <c r="Q132" s="141">
        <v>48</v>
      </c>
      <c r="R132" s="142">
        <v>47</v>
      </c>
      <c r="S132" s="141">
        <v>47</v>
      </c>
      <c r="T132" s="142">
        <v>45</v>
      </c>
      <c r="U132" s="141">
        <v>31</v>
      </c>
      <c r="V132" s="142">
        <v>45</v>
      </c>
      <c r="W132" s="141">
        <v>52</v>
      </c>
      <c r="X132" s="142">
        <v>51</v>
      </c>
      <c r="Y132" s="142">
        <v>19</v>
      </c>
      <c r="Z132" s="142">
        <v>53</v>
      </c>
      <c r="AE132" s="95"/>
      <c r="AF132" s="95"/>
      <c r="AH132" s="95"/>
      <c r="AI132" s="95"/>
      <c r="AK132" s="95"/>
      <c r="AL132" s="95"/>
      <c r="AN132" s="95"/>
      <c r="AO132" s="95"/>
      <c r="AQ132" s="95"/>
      <c r="AR132" s="95"/>
      <c r="AT132" s="95"/>
      <c r="AU132" s="95"/>
      <c r="AW132" s="95"/>
      <c r="AX132" s="95"/>
      <c r="AZ132" s="95"/>
      <c r="BA132" s="95"/>
      <c r="BC132" s="95"/>
      <c r="BD132" s="95"/>
      <c r="BF132" s="95"/>
      <c r="BG132" s="95"/>
      <c r="BI132" s="95"/>
      <c r="BJ132" s="95"/>
      <c r="BL132" s="95"/>
      <c r="BM132" s="95"/>
      <c r="BO132" s="95"/>
      <c r="BP132" s="95"/>
      <c r="BR132" s="95"/>
      <c r="BS132" s="95"/>
      <c r="BU132" s="95"/>
      <c r="BV132" s="95"/>
      <c r="BX132" s="95"/>
      <c r="BY132" s="95"/>
      <c r="CA132" s="95"/>
      <c r="CB132" s="95"/>
      <c r="CD132" s="95"/>
      <c r="CE132" s="95"/>
      <c r="CG132" s="95"/>
      <c r="CH132" s="95"/>
      <c r="CJ132" s="95"/>
      <c r="CK132" s="95"/>
      <c r="CM132" s="95"/>
      <c r="CN132" s="95"/>
      <c r="CP132" s="95"/>
      <c r="CQ132" s="95"/>
      <c r="CS132" s="95"/>
      <c r="CT132" s="95"/>
      <c r="CV132" s="95"/>
      <c r="CW132" s="95"/>
    </row>
    <row r="133" spans="1:101" ht="12.75">
      <c r="A133" s="139"/>
      <c r="B133" s="139" t="s">
        <v>16</v>
      </c>
      <c r="C133" s="140">
        <v>20</v>
      </c>
      <c r="D133" s="141">
        <v>13</v>
      </c>
      <c r="E133" s="141">
        <v>19</v>
      </c>
      <c r="F133" s="141">
        <v>2</v>
      </c>
      <c r="G133" s="141">
        <v>18</v>
      </c>
      <c r="H133" s="141">
        <v>10</v>
      </c>
      <c r="I133" s="141">
        <v>18</v>
      </c>
      <c r="J133" s="142">
        <v>13</v>
      </c>
      <c r="K133" s="141">
        <v>1</v>
      </c>
      <c r="L133" s="142">
        <v>0</v>
      </c>
      <c r="M133" s="141">
        <v>13</v>
      </c>
      <c r="N133" s="142">
        <v>1</v>
      </c>
      <c r="O133" s="141">
        <v>20</v>
      </c>
      <c r="P133" s="142">
        <v>12</v>
      </c>
      <c r="Q133" s="141">
        <v>10</v>
      </c>
      <c r="R133" s="142">
        <v>0</v>
      </c>
      <c r="S133" s="141">
        <v>17</v>
      </c>
      <c r="T133" s="142">
        <v>15</v>
      </c>
      <c r="U133" s="141">
        <v>14</v>
      </c>
      <c r="V133" s="142">
        <v>12</v>
      </c>
      <c r="W133" s="141">
        <v>4</v>
      </c>
      <c r="X133" s="142">
        <v>18</v>
      </c>
      <c r="Y133" s="142">
        <v>4</v>
      </c>
      <c r="Z133" s="142">
        <v>21</v>
      </c>
      <c r="AE133" s="95"/>
      <c r="AF133" s="95"/>
      <c r="AH133" s="95"/>
      <c r="AI133" s="95"/>
      <c r="AK133" s="95"/>
      <c r="AL133" s="95"/>
      <c r="AN133" s="95"/>
      <c r="AO133" s="95"/>
      <c r="AQ133" s="95"/>
      <c r="AR133" s="95"/>
      <c r="AT133" s="95"/>
      <c r="AU133" s="95"/>
      <c r="AW133" s="95"/>
      <c r="AX133" s="95"/>
      <c r="AZ133" s="95"/>
      <c r="BA133" s="95"/>
      <c r="BC133" s="95"/>
      <c r="BD133" s="95"/>
      <c r="BF133" s="95"/>
      <c r="BG133" s="95"/>
      <c r="BI133" s="95"/>
      <c r="BJ133" s="95"/>
      <c r="BL133" s="95"/>
      <c r="BM133" s="95"/>
      <c r="BO133" s="95"/>
      <c r="BP133" s="95"/>
      <c r="BR133" s="95"/>
      <c r="BS133" s="95"/>
      <c r="BU133" s="95"/>
      <c r="BV133" s="95"/>
      <c r="BX133" s="95"/>
      <c r="BY133" s="95"/>
      <c r="CA133" s="95"/>
      <c r="CB133" s="95"/>
      <c r="CD133" s="95"/>
      <c r="CE133" s="95"/>
      <c r="CG133" s="95"/>
      <c r="CH133" s="95"/>
      <c r="CJ133" s="95"/>
      <c r="CK133" s="95"/>
      <c r="CM133" s="95"/>
      <c r="CN133" s="95"/>
      <c r="CP133" s="95"/>
      <c r="CQ133" s="95"/>
      <c r="CS133" s="95"/>
      <c r="CT133" s="95"/>
      <c r="CV133" s="95"/>
      <c r="CW133" s="95"/>
    </row>
    <row r="134" spans="1:101" ht="12.75">
      <c r="A134" s="139"/>
      <c r="B134" s="139" t="s">
        <v>21</v>
      </c>
      <c r="C134" s="140">
        <v>4</v>
      </c>
      <c r="D134" s="141">
        <v>2</v>
      </c>
      <c r="E134" s="141">
        <v>4</v>
      </c>
      <c r="F134" s="141">
        <v>4</v>
      </c>
      <c r="G134" s="141">
        <v>4</v>
      </c>
      <c r="H134" s="141">
        <v>1</v>
      </c>
      <c r="I134" s="141">
        <v>4</v>
      </c>
      <c r="J134" s="142">
        <v>3</v>
      </c>
      <c r="K134" s="141">
        <v>2</v>
      </c>
      <c r="L134" s="142">
        <v>0</v>
      </c>
      <c r="M134" s="141">
        <v>4</v>
      </c>
      <c r="N134" s="142">
        <v>3</v>
      </c>
      <c r="O134" s="141">
        <v>4</v>
      </c>
      <c r="P134" s="142">
        <v>3</v>
      </c>
      <c r="Q134" s="141">
        <v>4</v>
      </c>
      <c r="R134" s="142">
        <v>3</v>
      </c>
      <c r="S134" s="141">
        <v>4</v>
      </c>
      <c r="T134" s="142">
        <v>4</v>
      </c>
      <c r="U134" s="141">
        <v>3</v>
      </c>
      <c r="V134" s="142">
        <v>3</v>
      </c>
      <c r="W134" s="141">
        <v>3</v>
      </c>
      <c r="X134" s="142">
        <v>4</v>
      </c>
      <c r="Y134" s="142">
        <v>1</v>
      </c>
      <c r="Z134" s="142">
        <v>4</v>
      </c>
      <c r="AE134" s="95"/>
      <c r="AF134" s="95"/>
      <c r="AH134" s="95"/>
      <c r="AI134" s="95"/>
      <c r="AK134" s="95"/>
      <c r="AL134" s="95"/>
      <c r="AN134" s="95"/>
      <c r="AO134" s="95"/>
      <c r="AQ134" s="95"/>
      <c r="AR134" s="95"/>
      <c r="AT134" s="95"/>
      <c r="AU134" s="95"/>
      <c r="AW134" s="95"/>
      <c r="AX134" s="95"/>
      <c r="AZ134" s="95"/>
      <c r="BA134" s="95"/>
      <c r="BC134" s="95"/>
      <c r="BD134" s="95"/>
      <c r="BF134" s="95"/>
      <c r="BG134" s="95"/>
      <c r="BI134" s="95"/>
      <c r="BJ134" s="95"/>
      <c r="BL134" s="95"/>
      <c r="BM134" s="95"/>
      <c r="BO134" s="95"/>
      <c r="BP134" s="95"/>
      <c r="BR134" s="95"/>
      <c r="BS134" s="95"/>
      <c r="BU134" s="95"/>
      <c r="BV134" s="95"/>
      <c r="BX134" s="95"/>
      <c r="BY134" s="95"/>
      <c r="CA134" s="95"/>
      <c r="CB134" s="95"/>
      <c r="CD134" s="95"/>
      <c r="CE134" s="95"/>
      <c r="CG134" s="95"/>
      <c r="CH134" s="95"/>
      <c r="CJ134" s="95"/>
      <c r="CK134" s="95"/>
      <c r="CM134" s="95"/>
      <c r="CN134" s="95"/>
      <c r="CP134" s="95"/>
      <c r="CQ134" s="95"/>
      <c r="CS134" s="95"/>
      <c r="CT134" s="95"/>
      <c r="CV134" s="95"/>
      <c r="CW134" s="95"/>
    </row>
    <row r="135" spans="1:101" ht="12.75">
      <c r="A135" s="139"/>
      <c r="B135" s="139" t="s">
        <v>17</v>
      </c>
      <c r="C135" s="140">
        <v>25</v>
      </c>
      <c r="D135" s="141">
        <v>24</v>
      </c>
      <c r="E135" s="141">
        <v>25</v>
      </c>
      <c r="F135" s="141">
        <v>24</v>
      </c>
      <c r="G135" s="141">
        <v>6</v>
      </c>
      <c r="H135" s="141">
        <v>1</v>
      </c>
      <c r="I135" s="141">
        <v>25</v>
      </c>
      <c r="J135" s="142">
        <v>21</v>
      </c>
      <c r="K135" s="141">
        <v>21</v>
      </c>
      <c r="L135" s="142">
        <v>1</v>
      </c>
      <c r="M135" s="141">
        <v>23</v>
      </c>
      <c r="N135" s="142">
        <v>19</v>
      </c>
      <c r="O135" s="141">
        <v>22</v>
      </c>
      <c r="P135" s="142">
        <v>16</v>
      </c>
      <c r="Q135" s="141">
        <v>2</v>
      </c>
      <c r="R135" s="142">
        <v>25</v>
      </c>
      <c r="S135" s="141">
        <v>6</v>
      </c>
      <c r="T135" s="142">
        <v>0</v>
      </c>
      <c r="U135" s="141">
        <v>1</v>
      </c>
      <c r="V135" s="142">
        <v>0</v>
      </c>
      <c r="W135" s="141">
        <v>25</v>
      </c>
      <c r="X135" s="142">
        <v>25</v>
      </c>
      <c r="Y135" s="142">
        <v>4</v>
      </c>
      <c r="Z135" s="142">
        <v>25</v>
      </c>
      <c r="AE135" s="95"/>
      <c r="AF135" s="95"/>
      <c r="AH135" s="95"/>
      <c r="AI135" s="95"/>
      <c r="AK135" s="95"/>
      <c r="AL135" s="95"/>
      <c r="AN135" s="95"/>
      <c r="AO135" s="95"/>
      <c r="AQ135" s="95"/>
      <c r="AR135" s="95"/>
      <c r="AT135" s="95"/>
      <c r="AU135" s="95"/>
      <c r="AW135" s="95"/>
      <c r="AX135" s="95"/>
      <c r="AZ135" s="95"/>
      <c r="BA135" s="95"/>
      <c r="BC135" s="95"/>
      <c r="BD135" s="95"/>
      <c r="BF135" s="95"/>
      <c r="BG135" s="95"/>
      <c r="BI135" s="95"/>
      <c r="BJ135" s="95"/>
      <c r="BL135" s="95"/>
      <c r="BM135" s="95"/>
      <c r="BO135" s="95"/>
      <c r="BP135" s="95"/>
      <c r="BR135" s="95"/>
      <c r="BS135" s="95"/>
      <c r="BU135" s="95"/>
      <c r="BV135" s="95"/>
      <c r="BX135" s="95"/>
      <c r="BY135" s="95"/>
      <c r="CA135" s="95"/>
      <c r="CB135" s="95"/>
      <c r="CD135" s="95"/>
      <c r="CE135" s="95"/>
      <c r="CG135" s="95"/>
      <c r="CH135" s="95"/>
      <c r="CJ135" s="95"/>
      <c r="CK135" s="95"/>
      <c r="CM135" s="95"/>
      <c r="CN135" s="95"/>
      <c r="CP135" s="95"/>
      <c r="CQ135" s="95"/>
      <c r="CS135" s="95"/>
      <c r="CT135" s="95"/>
      <c r="CV135" s="95"/>
      <c r="CW135" s="95"/>
    </row>
    <row r="136" spans="1:101" ht="12.75">
      <c r="A136" s="139"/>
      <c r="B136" s="139" t="s">
        <v>18</v>
      </c>
      <c r="C136" s="140">
        <v>5</v>
      </c>
      <c r="D136" s="141">
        <v>2</v>
      </c>
      <c r="E136" s="141">
        <v>2</v>
      </c>
      <c r="F136" s="141">
        <v>7</v>
      </c>
      <c r="G136" s="141">
        <v>2</v>
      </c>
      <c r="H136" s="141">
        <v>1</v>
      </c>
      <c r="I136" s="141">
        <v>6</v>
      </c>
      <c r="J136" s="142">
        <v>0</v>
      </c>
      <c r="K136" s="141">
        <v>0</v>
      </c>
      <c r="L136" s="142">
        <v>0</v>
      </c>
      <c r="M136" s="141">
        <v>4</v>
      </c>
      <c r="N136" s="142">
        <v>1</v>
      </c>
      <c r="O136" s="141">
        <v>3</v>
      </c>
      <c r="P136" s="142">
        <v>3</v>
      </c>
      <c r="Q136" s="141">
        <v>7</v>
      </c>
      <c r="R136" s="142">
        <v>6</v>
      </c>
      <c r="S136" s="141">
        <v>1</v>
      </c>
      <c r="T136" s="142">
        <v>0</v>
      </c>
      <c r="U136" s="141">
        <v>0</v>
      </c>
      <c r="V136" s="142">
        <v>3</v>
      </c>
      <c r="W136" s="141">
        <v>8</v>
      </c>
      <c r="X136" s="142">
        <v>8</v>
      </c>
      <c r="Y136" s="142">
        <v>1</v>
      </c>
      <c r="Z136" s="142">
        <v>8</v>
      </c>
      <c r="AE136" s="95"/>
      <c r="AF136" s="95"/>
      <c r="AH136" s="95"/>
      <c r="AI136" s="95"/>
      <c r="AK136" s="95"/>
      <c r="AL136" s="95"/>
      <c r="AN136" s="95"/>
      <c r="AO136" s="95"/>
      <c r="AQ136" s="95"/>
      <c r="AR136" s="95"/>
      <c r="AT136" s="95"/>
      <c r="AU136" s="95"/>
      <c r="AW136" s="95"/>
      <c r="AX136" s="95"/>
      <c r="AZ136" s="95"/>
      <c r="BA136" s="95"/>
      <c r="BC136" s="95"/>
      <c r="BD136" s="95"/>
      <c r="BF136" s="95"/>
      <c r="BG136" s="95"/>
      <c r="BI136" s="95"/>
      <c r="BJ136" s="95"/>
      <c r="BL136" s="95"/>
      <c r="BM136" s="95"/>
      <c r="BO136" s="95"/>
      <c r="BP136" s="95"/>
      <c r="BR136" s="95"/>
      <c r="BS136" s="95"/>
      <c r="BU136" s="95"/>
      <c r="BV136" s="95"/>
      <c r="BX136" s="95"/>
      <c r="BY136" s="95"/>
      <c r="CA136" s="95"/>
      <c r="CB136" s="95"/>
      <c r="CD136" s="95"/>
      <c r="CE136" s="95"/>
      <c r="CG136" s="95"/>
      <c r="CH136" s="95"/>
      <c r="CJ136" s="95"/>
      <c r="CK136" s="95"/>
      <c r="CM136" s="95"/>
      <c r="CN136" s="95"/>
      <c r="CP136" s="95"/>
      <c r="CQ136" s="95"/>
      <c r="CS136" s="95"/>
      <c r="CT136" s="95"/>
      <c r="CV136" s="95"/>
      <c r="CW136" s="95"/>
    </row>
    <row r="137" spans="1:101" ht="12.75">
      <c r="A137" s="139"/>
      <c r="B137" s="139" t="s">
        <v>19</v>
      </c>
      <c r="C137" s="140">
        <v>32</v>
      </c>
      <c r="D137" s="141">
        <v>12</v>
      </c>
      <c r="E137" s="141">
        <v>7</v>
      </c>
      <c r="F137" s="141">
        <v>39</v>
      </c>
      <c r="G137" s="141">
        <v>26</v>
      </c>
      <c r="H137" s="141">
        <v>3</v>
      </c>
      <c r="I137" s="141">
        <v>39</v>
      </c>
      <c r="J137" s="142">
        <v>18</v>
      </c>
      <c r="K137" s="141">
        <v>33</v>
      </c>
      <c r="L137" s="142">
        <v>36</v>
      </c>
      <c r="M137" s="141">
        <v>37</v>
      </c>
      <c r="N137" s="142">
        <v>6</v>
      </c>
      <c r="O137" s="141">
        <v>42</v>
      </c>
      <c r="P137" s="142">
        <v>3</v>
      </c>
      <c r="Q137" s="141">
        <v>33</v>
      </c>
      <c r="R137" s="142">
        <v>14</v>
      </c>
      <c r="S137" s="141">
        <v>37</v>
      </c>
      <c r="T137" s="142">
        <v>37</v>
      </c>
      <c r="U137" s="141">
        <v>4</v>
      </c>
      <c r="V137" s="142">
        <v>13</v>
      </c>
      <c r="W137" s="141">
        <v>26</v>
      </c>
      <c r="X137" s="142">
        <v>42</v>
      </c>
      <c r="Y137" s="142">
        <v>16</v>
      </c>
      <c r="Z137" s="142">
        <v>44</v>
      </c>
      <c r="AE137" s="95"/>
      <c r="AF137" s="95"/>
      <c r="AH137" s="95"/>
      <c r="AI137" s="95"/>
      <c r="AK137" s="95"/>
      <c r="AL137" s="95"/>
      <c r="AN137" s="95"/>
      <c r="AO137" s="95"/>
      <c r="AQ137" s="95"/>
      <c r="AR137" s="95"/>
      <c r="AT137" s="95"/>
      <c r="AU137" s="95"/>
      <c r="AW137" s="95"/>
      <c r="AX137" s="95"/>
      <c r="AZ137" s="95"/>
      <c r="BA137" s="95"/>
      <c r="BC137" s="95"/>
      <c r="BD137" s="95"/>
      <c r="BF137" s="95"/>
      <c r="BG137" s="95"/>
      <c r="BI137" s="95"/>
      <c r="BJ137" s="95"/>
      <c r="BL137" s="95"/>
      <c r="BM137" s="95"/>
      <c r="BO137" s="95"/>
      <c r="BP137" s="95"/>
      <c r="BR137" s="95"/>
      <c r="BS137" s="95"/>
      <c r="BU137" s="95"/>
      <c r="BV137" s="95"/>
      <c r="BX137" s="95"/>
      <c r="BY137" s="95"/>
      <c r="CA137" s="95"/>
      <c r="CB137" s="95"/>
      <c r="CD137" s="95"/>
      <c r="CE137" s="95"/>
      <c r="CG137" s="95"/>
      <c r="CH137" s="95"/>
      <c r="CJ137" s="95"/>
      <c r="CK137" s="95"/>
      <c r="CM137" s="95"/>
      <c r="CN137" s="95"/>
      <c r="CP137" s="95"/>
      <c r="CQ137" s="95"/>
      <c r="CS137" s="95"/>
      <c r="CT137" s="95"/>
      <c r="CV137" s="95"/>
      <c r="CW137" s="95"/>
    </row>
    <row r="138" spans="1:101" ht="12.75">
      <c r="A138" s="139"/>
      <c r="B138" s="139" t="s">
        <v>65</v>
      </c>
      <c r="C138" s="140">
        <v>59</v>
      </c>
      <c r="D138" s="141">
        <v>15</v>
      </c>
      <c r="E138" s="141">
        <v>18</v>
      </c>
      <c r="F138" s="141">
        <v>10</v>
      </c>
      <c r="G138" s="141">
        <v>54</v>
      </c>
      <c r="H138" s="141">
        <v>35</v>
      </c>
      <c r="I138" s="141">
        <v>58</v>
      </c>
      <c r="J138" s="142">
        <v>4</v>
      </c>
      <c r="K138" s="141">
        <v>46</v>
      </c>
      <c r="L138" s="142">
        <v>4</v>
      </c>
      <c r="M138" s="141">
        <v>55</v>
      </c>
      <c r="N138" s="142">
        <v>15</v>
      </c>
      <c r="O138" s="141">
        <v>34</v>
      </c>
      <c r="P138" s="142">
        <v>52</v>
      </c>
      <c r="Q138" s="141">
        <v>57</v>
      </c>
      <c r="R138" s="142">
        <v>18</v>
      </c>
      <c r="S138" s="141">
        <v>56</v>
      </c>
      <c r="T138" s="142">
        <v>55</v>
      </c>
      <c r="U138" s="141">
        <v>48</v>
      </c>
      <c r="V138" s="142">
        <v>50</v>
      </c>
      <c r="W138" s="141">
        <v>45</v>
      </c>
      <c r="X138" s="142">
        <v>61</v>
      </c>
      <c r="Y138" s="142">
        <v>21</v>
      </c>
      <c r="Z138" s="142">
        <v>61</v>
      </c>
      <c r="AE138" s="95"/>
      <c r="AF138" s="95"/>
      <c r="AH138" s="95"/>
      <c r="AI138" s="95"/>
      <c r="AK138" s="95"/>
      <c r="AL138" s="95"/>
      <c r="AN138" s="95"/>
      <c r="AO138" s="95"/>
      <c r="AQ138" s="95"/>
      <c r="AR138" s="95"/>
      <c r="AT138" s="95"/>
      <c r="AU138" s="95"/>
      <c r="AW138" s="95"/>
      <c r="AX138" s="95"/>
      <c r="AZ138" s="95"/>
      <c r="BA138" s="95"/>
      <c r="BC138" s="95"/>
      <c r="BD138" s="95"/>
      <c r="BF138" s="95"/>
      <c r="BG138" s="95"/>
      <c r="BI138" s="95"/>
      <c r="BJ138" s="95"/>
      <c r="BL138" s="95"/>
      <c r="BM138" s="95"/>
      <c r="BO138" s="95"/>
      <c r="BP138" s="95"/>
      <c r="BR138" s="95"/>
      <c r="BS138" s="95"/>
      <c r="BU138" s="95"/>
      <c r="BV138" s="95"/>
      <c r="BX138" s="95"/>
      <c r="BY138" s="95"/>
      <c r="CA138" s="95"/>
      <c r="CB138" s="95"/>
      <c r="CD138" s="95"/>
      <c r="CE138" s="95"/>
      <c r="CG138" s="95"/>
      <c r="CH138" s="95"/>
      <c r="CJ138" s="95"/>
      <c r="CK138" s="95"/>
      <c r="CM138" s="95"/>
      <c r="CN138" s="95"/>
      <c r="CP138" s="95"/>
      <c r="CQ138" s="95"/>
      <c r="CS138" s="95"/>
      <c r="CT138" s="95"/>
      <c r="CV138" s="95"/>
      <c r="CW138" s="95"/>
    </row>
    <row r="139" spans="1:101" ht="12.75">
      <c r="A139" s="139"/>
      <c r="B139" s="139" t="s">
        <v>20</v>
      </c>
      <c r="C139" s="140">
        <v>25</v>
      </c>
      <c r="D139" s="141">
        <v>9</v>
      </c>
      <c r="E139" s="141">
        <v>16</v>
      </c>
      <c r="F139" s="141">
        <v>20</v>
      </c>
      <c r="G139" s="141">
        <v>20</v>
      </c>
      <c r="H139" s="141">
        <v>14</v>
      </c>
      <c r="I139" s="141">
        <v>18</v>
      </c>
      <c r="J139" s="142">
        <v>5</v>
      </c>
      <c r="K139" s="141">
        <v>13</v>
      </c>
      <c r="L139" s="142">
        <v>2</v>
      </c>
      <c r="M139" s="141">
        <v>13</v>
      </c>
      <c r="N139" s="142">
        <v>2</v>
      </c>
      <c r="O139" s="141">
        <v>19</v>
      </c>
      <c r="P139" s="142">
        <v>20</v>
      </c>
      <c r="Q139" s="141">
        <v>22</v>
      </c>
      <c r="R139" s="142">
        <v>15</v>
      </c>
      <c r="S139" s="141">
        <v>22</v>
      </c>
      <c r="T139" s="142">
        <v>19</v>
      </c>
      <c r="U139" s="141">
        <v>14</v>
      </c>
      <c r="V139" s="142">
        <v>20</v>
      </c>
      <c r="W139" s="141">
        <v>13</v>
      </c>
      <c r="X139" s="142">
        <v>25</v>
      </c>
      <c r="Y139" s="142">
        <v>8</v>
      </c>
      <c r="Z139" s="142">
        <v>25</v>
      </c>
      <c r="AE139" s="95"/>
      <c r="AF139" s="95"/>
      <c r="AH139" s="95"/>
      <c r="AI139" s="95"/>
      <c r="AK139" s="95"/>
      <c r="AL139" s="95"/>
      <c r="AN139" s="95"/>
      <c r="AO139" s="95"/>
      <c r="AQ139" s="95"/>
      <c r="AR139" s="95"/>
      <c r="AT139" s="95"/>
      <c r="AU139" s="95"/>
      <c r="AW139" s="95"/>
      <c r="AX139" s="95"/>
      <c r="AZ139" s="95"/>
      <c r="BA139" s="95"/>
      <c r="BC139" s="95"/>
      <c r="BD139" s="95"/>
      <c r="BF139" s="95"/>
      <c r="BG139" s="95"/>
      <c r="BI139" s="95"/>
      <c r="BJ139" s="95"/>
      <c r="BL139" s="95"/>
      <c r="BM139" s="95"/>
      <c r="BO139" s="95"/>
      <c r="BP139" s="95"/>
      <c r="BR139" s="95"/>
      <c r="BS139" s="95"/>
      <c r="BU139" s="95"/>
      <c r="BV139" s="95"/>
      <c r="BX139" s="95"/>
      <c r="BY139" s="95"/>
      <c r="CA139" s="95"/>
      <c r="CB139" s="95"/>
      <c r="CD139" s="95"/>
      <c r="CE139" s="95"/>
      <c r="CG139" s="95"/>
      <c r="CH139" s="95"/>
      <c r="CJ139" s="95"/>
      <c r="CK139" s="95"/>
      <c r="CM139" s="95"/>
      <c r="CN139" s="95"/>
      <c r="CP139" s="95"/>
      <c r="CQ139" s="95"/>
      <c r="CS139" s="95"/>
      <c r="CT139" s="95"/>
      <c r="CV139" s="95"/>
      <c r="CW139" s="95"/>
    </row>
    <row r="140" spans="1:101" ht="12.75">
      <c r="A140" s="139"/>
      <c r="B140" s="139" t="s">
        <v>7</v>
      </c>
      <c r="C140" s="140">
        <v>68</v>
      </c>
      <c r="D140" s="141">
        <v>32</v>
      </c>
      <c r="E140" s="141">
        <v>61</v>
      </c>
      <c r="F140" s="141">
        <v>51</v>
      </c>
      <c r="G140" s="141">
        <v>19</v>
      </c>
      <c r="H140" s="141">
        <v>11</v>
      </c>
      <c r="I140" s="141">
        <v>53</v>
      </c>
      <c r="J140" s="142">
        <v>16</v>
      </c>
      <c r="K140" s="141">
        <v>40</v>
      </c>
      <c r="L140" s="142">
        <v>8</v>
      </c>
      <c r="M140" s="141">
        <v>46</v>
      </c>
      <c r="N140" s="142">
        <v>9</v>
      </c>
      <c r="O140" s="141">
        <v>46</v>
      </c>
      <c r="P140" s="142">
        <v>18</v>
      </c>
      <c r="Q140" s="141">
        <v>67</v>
      </c>
      <c r="R140" s="142">
        <v>56</v>
      </c>
      <c r="S140" s="141">
        <v>26</v>
      </c>
      <c r="T140" s="142">
        <v>14</v>
      </c>
      <c r="U140" s="141">
        <v>4</v>
      </c>
      <c r="V140" s="142">
        <v>14</v>
      </c>
      <c r="W140" s="141">
        <v>59</v>
      </c>
      <c r="X140" s="142">
        <v>69</v>
      </c>
      <c r="Y140" s="142">
        <v>9</v>
      </c>
      <c r="Z140" s="142">
        <v>69</v>
      </c>
      <c r="AE140" s="95"/>
      <c r="AF140" s="95"/>
      <c r="AH140" s="95"/>
      <c r="AI140" s="95"/>
      <c r="AK140" s="95"/>
      <c r="AL140" s="95"/>
      <c r="AN140" s="95"/>
      <c r="AO140" s="95"/>
      <c r="AQ140" s="95"/>
      <c r="AR140" s="95"/>
      <c r="AT140" s="95"/>
      <c r="AU140" s="95"/>
      <c r="AW140" s="95"/>
      <c r="AX140" s="95"/>
      <c r="AZ140" s="95"/>
      <c r="BA140" s="95"/>
      <c r="BC140" s="95"/>
      <c r="BD140" s="95"/>
      <c r="BF140" s="95"/>
      <c r="BG140" s="95"/>
      <c r="BI140" s="95"/>
      <c r="BJ140" s="95"/>
      <c r="BL140" s="95"/>
      <c r="BM140" s="95"/>
      <c r="BO140" s="95"/>
      <c r="BP140" s="95"/>
      <c r="BR140" s="95"/>
      <c r="BS140" s="95"/>
      <c r="BU140" s="95"/>
      <c r="BV140" s="95"/>
      <c r="BX140" s="95"/>
      <c r="BY140" s="95"/>
      <c r="CA140" s="95"/>
      <c r="CB140" s="95"/>
      <c r="CD140" s="95"/>
      <c r="CE140" s="95"/>
      <c r="CG140" s="95"/>
      <c r="CH140" s="95"/>
      <c r="CJ140" s="95"/>
      <c r="CK140" s="95"/>
      <c r="CM140" s="95"/>
      <c r="CN140" s="95"/>
      <c r="CP140" s="95"/>
      <c r="CQ140" s="95"/>
      <c r="CS140" s="95"/>
      <c r="CT140" s="95"/>
      <c r="CV140" s="95"/>
      <c r="CW140" s="95"/>
    </row>
    <row r="141" spans="1:101" ht="12.75">
      <c r="A141" s="139"/>
      <c r="B141" s="139" t="s">
        <v>3</v>
      </c>
      <c r="C141" s="140">
        <v>27</v>
      </c>
      <c r="D141" s="141">
        <v>16</v>
      </c>
      <c r="E141" s="141">
        <v>23</v>
      </c>
      <c r="F141" s="141">
        <v>21</v>
      </c>
      <c r="G141" s="141">
        <v>10</v>
      </c>
      <c r="H141" s="141">
        <v>2</v>
      </c>
      <c r="I141" s="141">
        <v>23</v>
      </c>
      <c r="J141" s="142">
        <v>14</v>
      </c>
      <c r="K141" s="141">
        <v>22</v>
      </c>
      <c r="L141" s="142">
        <v>1</v>
      </c>
      <c r="M141" s="141">
        <v>16</v>
      </c>
      <c r="N141" s="142">
        <v>2</v>
      </c>
      <c r="O141" s="141">
        <v>25</v>
      </c>
      <c r="P141" s="142">
        <v>16</v>
      </c>
      <c r="Q141" s="141">
        <v>24</v>
      </c>
      <c r="R141" s="142">
        <v>19</v>
      </c>
      <c r="S141" s="141">
        <v>16</v>
      </c>
      <c r="T141" s="142">
        <v>0</v>
      </c>
      <c r="U141" s="141">
        <v>0</v>
      </c>
      <c r="V141" s="142">
        <v>13</v>
      </c>
      <c r="W141" s="141">
        <v>25</v>
      </c>
      <c r="X141" s="142">
        <v>23</v>
      </c>
      <c r="Y141" s="142">
        <v>3</v>
      </c>
      <c r="Z141" s="142">
        <v>27</v>
      </c>
      <c r="AE141" s="95"/>
      <c r="AF141" s="95"/>
      <c r="AH141" s="95"/>
      <c r="AI141" s="95"/>
      <c r="AK141" s="95"/>
      <c r="AL141" s="95"/>
      <c r="AN141" s="95"/>
      <c r="AO141" s="95"/>
      <c r="AQ141" s="95"/>
      <c r="AR141" s="95"/>
      <c r="AT141" s="95"/>
      <c r="AU141" s="95"/>
      <c r="AW141" s="95"/>
      <c r="AX141" s="95"/>
      <c r="AZ141" s="95"/>
      <c r="BA141" s="95"/>
      <c r="BC141" s="95"/>
      <c r="BD141" s="95"/>
      <c r="BF141" s="95"/>
      <c r="BG141" s="95"/>
      <c r="BI141" s="95"/>
      <c r="BJ141" s="95"/>
      <c r="BL141" s="95"/>
      <c r="BM141" s="95"/>
      <c r="BO141" s="95"/>
      <c r="BP141" s="95"/>
      <c r="BR141" s="95"/>
      <c r="BS141" s="95"/>
      <c r="BU141" s="95"/>
      <c r="BV141" s="95"/>
      <c r="BX141" s="95"/>
      <c r="BY141" s="95"/>
      <c r="CA141" s="95"/>
      <c r="CB141" s="95"/>
      <c r="CD141" s="95"/>
      <c r="CE141" s="95"/>
      <c r="CG141" s="95"/>
      <c r="CH141" s="95"/>
      <c r="CJ141" s="95"/>
      <c r="CK141" s="95"/>
      <c r="CM141" s="95"/>
      <c r="CN141" s="95"/>
      <c r="CP141" s="95"/>
      <c r="CQ141" s="95"/>
      <c r="CS141" s="95"/>
      <c r="CT141" s="95"/>
      <c r="CV141" s="95"/>
      <c r="CW141" s="95"/>
    </row>
    <row r="142" spans="1:101" ht="12.75">
      <c r="A142" s="139"/>
      <c r="B142" s="139" t="s">
        <v>165</v>
      </c>
      <c r="C142" s="140">
        <v>9</v>
      </c>
      <c r="D142" s="141">
        <v>6</v>
      </c>
      <c r="E142" s="141">
        <v>9</v>
      </c>
      <c r="F142" s="141">
        <v>9</v>
      </c>
      <c r="G142" s="141">
        <v>1</v>
      </c>
      <c r="H142" s="141">
        <v>1</v>
      </c>
      <c r="I142" s="141">
        <v>8</v>
      </c>
      <c r="J142" s="142">
        <v>7</v>
      </c>
      <c r="K142" s="141">
        <v>2</v>
      </c>
      <c r="L142" s="142">
        <v>1</v>
      </c>
      <c r="M142" s="141">
        <v>7</v>
      </c>
      <c r="N142" s="142">
        <v>3</v>
      </c>
      <c r="O142" s="141">
        <v>6</v>
      </c>
      <c r="P142" s="142">
        <v>3</v>
      </c>
      <c r="Q142" s="141">
        <v>4</v>
      </c>
      <c r="R142" s="142">
        <v>9</v>
      </c>
      <c r="S142" s="141">
        <v>5</v>
      </c>
      <c r="T142" s="142">
        <v>0</v>
      </c>
      <c r="U142" s="141">
        <v>0</v>
      </c>
      <c r="V142" s="142">
        <v>7</v>
      </c>
      <c r="W142" s="141">
        <v>9</v>
      </c>
      <c r="X142" s="142">
        <v>9</v>
      </c>
      <c r="Y142" s="142">
        <v>1</v>
      </c>
      <c r="Z142" s="142">
        <v>9</v>
      </c>
      <c r="AE142" s="95"/>
      <c r="AF142" s="95"/>
      <c r="AH142" s="95"/>
      <c r="AI142" s="95"/>
      <c r="AK142" s="95"/>
      <c r="AL142" s="95"/>
      <c r="AN142" s="95"/>
      <c r="AO142" s="95"/>
      <c r="AQ142" s="95"/>
      <c r="AR142" s="95"/>
      <c r="AT142" s="95"/>
      <c r="AU142" s="95"/>
      <c r="AW142" s="95"/>
      <c r="AX142" s="95"/>
      <c r="AZ142" s="95"/>
      <c r="BA142" s="95"/>
      <c r="BC142" s="95"/>
      <c r="BD142" s="95"/>
      <c r="BF142" s="95"/>
      <c r="BG142" s="95"/>
      <c r="BI142" s="95"/>
      <c r="BJ142" s="95"/>
      <c r="BL142" s="95"/>
      <c r="BM142" s="95"/>
      <c r="BO142" s="95"/>
      <c r="BP142" s="95"/>
      <c r="BR142" s="95"/>
      <c r="BS142" s="95"/>
      <c r="BU142" s="95"/>
      <c r="BV142" s="95"/>
      <c r="BX142" s="95"/>
      <c r="BY142" s="95"/>
      <c r="CA142" s="95"/>
      <c r="CB142" s="95"/>
      <c r="CD142" s="95"/>
      <c r="CE142" s="95"/>
      <c r="CG142" s="95"/>
      <c r="CH142" s="95"/>
      <c r="CJ142" s="95"/>
      <c r="CK142" s="95"/>
      <c r="CM142" s="95"/>
      <c r="CN142" s="95"/>
      <c r="CP142" s="95"/>
      <c r="CQ142" s="95"/>
      <c r="CS142" s="95"/>
      <c r="CT142" s="95"/>
      <c r="CV142" s="95"/>
      <c r="CW142" s="95"/>
    </row>
    <row r="143" spans="1:101" ht="12.75">
      <c r="A143" s="206"/>
      <c r="B143" s="206"/>
      <c r="C143" s="207"/>
      <c r="D143" s="208"/>
      <c r="E143" s="208"/>
      <c r="F143" s="208"/>
      <c r="G143" s="208"/>
      <c r="H143" s="208"/>
      <c r="I143" s="208"/>
      <c r="J143" s="209"/>
      <c r="K143" s="208"/>
      <c r="L143" s="209"/>
      <c r="M143" s="208"/>
      <c r="N143" s="209"/>
      <c r="O143" s="208"/>
      <c r="P143" s="209"/>
      <c r="Q143" s="208"/>
      <c r="R143" s="209"/>
      <c r="S143" s="208"/>
      <c r="T143" s="209"/>
      <c r="U143" s="208"/>
      <c r="V143" s="209"/>
      <c r="W143" s="208"/>
      <c r="X143" s="209"/>
      <c r="Y143" s="209"/>
      <c r="Z143" s="209"/>
      <c r="AE143" s="95"/>
      <c r="AF143" s="95"/>
      <c r="AH143" s="95"/>
      <c r="AI143" s="95"/>
      <c r="AK143" s="95"/>
      <c r="AL143" s="95"/>
      <c r="AN143" s="95"/>
      <c r="AO143" s="95"/>
      <c r="AQ143" s="95"/>
      <c r="AR143" s="95"/>
      <c r="AT143" s="95"/>
      <c r="AU143" s="95"/>
      <c r="AW143" s="95"/>
      <c r="AX143" s="95"/>
      <c r="AZ143" s="95"/>
      <c r="BA143" s="95"/>
      <c r="BC143" s="95"/>
      <c r="BD143" s="95"/>
      <c r="BF143" s="95"/>
      <c r="BG143" s="95"/>
      <c r="BI143" s="95"/>
      <c r="BJ143" s="95"/>
      <c r="BL143" s="95"/>
      <c r="BM143" s="95"/>
      <c r="BO143" s="95"/>
      <c r="BP143" s="95"/>
      <c r="BR143" s="95"/>
      <c r="BS143" s="95"/>
      <c r="BU143" s="95"/>
      <c r="BV143" s="95"/>
      <c r="BX143" s="95"/>
      <c r="BY143" s="95"/>
      <c r="CA143" s="95"/>
      <c r="CB143" s="95"/>
      <c r="CD143" s="95"/>
      <c r="CE143" s="95"/>
      <c r="CG143" s="95"/>
      <c r="CH143" s="95"/>
      <c r="CJ143" s="95"/>
      <c r="CK143" s="95"/>
      <c r="CM143" s="95"/>
      <c r="CN143" s="95"/>
      <c r="CP143" s="95"/>
      <c r="CQ143" s="95"/>
      <c r="CS143" s="95"/>
      <c r="CT143" s="95"/>
      <c r="CV143" s="95"/>
      <c r="CW143" s="95"/>
    </row>
    <row r="144" spans="1:101" ht="13.5" thickBot="1">
      <c r="A144" s="143"/>
      <c r="B144" s="143" t="s">
        <v>22</v>
      </c>
      <c r="C144" s="144">
        <v>731</v>
      </c>
      <c r="D144" s="145">
        <v>406</v>
      </c>
      <c r="E144" s="145">
        <v>511</v>
      </c>
      <c r="F144" s="145">
        <v>478</v>
      </c>
      <c r="G144" s="145">
        <v>331</v>
      </c>
      <c r="H144" s="145">
        <v>186</v>
      </c>
      <c r="I144" s="145">
        <v>649</v>
      </c>
      <c r="J144" s="146">
        <v>340</v>
      </c>
      <c r="K144" s="145">
        <v>478</v>
      </c>
      <c r="L144" s="146">
        <v>136</v>
      </c>
      <c r="M144" s="145">
        <v>587</v>
      </c>
      <c r="N144" s="146">
        <v>164</v>
      </c>
      <c r="O144" s="145">
        <v>578</v>
      </c>
      <c r="P144" s="146">
        <v>464</v>
      </c>
      <c r="Q144" s="145">
        <v>628</v>
      </c>
      <c r="R144" s="146">
        <v>460</v>
      </c>
      <c r="S144" s="145">
        <v>545</v>
      </c>
      <c r="T144" s="146">
        <v>355</v>
      </c>
      <c r="U144" s="145">
        <v>216</v>
      </c>
      <c r="V144" s="146">
        <v>499</v>
      </c>
      <c r="W144" s="145">
        <v>626</v>
      </c>
      <c r="X144" s="146">
        <v>777</v>
      </c>
      <c r="Y144" s="146">
        <v>224</v>
      </c>
      <c r="Z144" s="146">
        <v>806</v>
      </c>
      <c r="AE144" s="95"/>
      <c r="AF144" s="95"/>
      <c r="AH144" s="95"/>
      <c r="AI144" s="95"/>
      <c r="AK144" s="95"/>
      <c r="AL144" s="95"/>
      <c r="AN144" s="95"/>
      <c r="AO144" s="95"/>
      <c r="AQ144" s="95"/>
      <c r="AR144" s="95"/>
      <c r="AT144" s="95"/>
      <c r="AU144" s="95"/>
      <c r="AW144" s="95"/>
      <c r="AX144" s="95"/>
      <c r="AZ144" s="95"/>
      <c r="BA144" s="95"/>
      <c r="BC144" s="95"/>
      <c r="BD144" s="95"/>
      <c r="BF144" s="95"/>
      <c r="BG144" s="95"/>
      <c r="BI144" s="95"/>
      <c r="BJ144" s="95"/>
      <c r="BL144" s="95"/>
      <c r="BM144" s="95"/>
      <c r="BO144" s="95"/>
      <c r="BP144" s="95"/>
      <c r="BR144" s="95"/>
      <c r="BS144" s="95"/>
      <c r="BU144" s="95"/>
      <c r="BV144" s="95"/>
      <c r="BX144" s="95"/>
      <c r="BY144" s="95"/>
      <c r="CA144" s="95"/>
      <c r="CB144" s="95"/>
      <c r="CD144" s="95"/>
      <c r="CE144" s="95"/>
      <c r="CG144" s="95"/>
      <c r="CH144" s="95"/>
      <c r="CJ144" s="95"/>
      <c r="CK144" s="95"/>
      <c r="CM144" s="95"/>
      <c r="CN144" s="95"/>
      <c r="CP144" s="95"/>
      <c r="CQ144" s="95"/>
      <c r="CS144" s="95"/>
      <c r="CT144" s="95"/>
      <c r="CV144" s="95"/>
      <c r="CW144" s="95"/>
    </row>
    <row r="145" spans="1:101" ht="12.75">
      <c r="A145" s="222"/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22"/>
      <c r="Z145" s="222"/>
      <c r="AE145" s="95"/>
      <c r="AF145" s="95"/>
      <c r="AH145" s="95"/>
      <c r="AI145" s="95"/>
      <c r="AK145" s="95"/>
      <c r="AL145" s="95"/>
      <c r="AN145" s="95"/>
      <c r="AO145" s="95"/>
      <c r="AQ145" s="95"/>
      <c r="AR145" s="95"/>
      <c r="AT145" s="95"/>
      <c r="AU145" s="95"/>
      <c r="AW145" s="95"/>
      <c r="AX145" s="95"/>
      <c r="AZ145" s="95"/>
      <c r="BA145" s="95"/>
      <c r="BC145" s="95"/>
      <c r="BD145" s="95"/>
      <c r="BF145" s="95"/>
      <c r="BG145" s="95"/>
      <c r="BI145" s="95"/>
      <c r="BJ145" s="95"/>
      <c r="BL145" s="95"/>
      <c r="BM145" s="95"/>
      <c r="BO145" s="95"/>
      <c r="BP145" s="95"/>
      <c r="BR145" s="95"/>
      <c r="BS145" s="95"/>
      <c r="BU145" s="95"/>
      <c r="BV145" s="95"/>
      <c r="BX145" s="95"/>
      <c r="BY145" s="95"/>
      <c r="CA145" s="95"/>
      <c r="CB145" s="95"/>
      <c r="CD145" s="95"/>
      <c r="CE145" s="95"/>
      <c r="CG145" s="95"/>
      <c r="CH145" s="95"/>
      <c r="CJ145" s="95"/>
      <c r="CK145" s="95"/>
      <c r="CM145" s="95"/>
      <c r="CN145" s="95"/>
      <c r="CP145" s="95"/>
      <c r="CQ145" s="95"/>
      <c r="CS145" s="95"/>
      <c r="CT145" s="95"/>
      <c r="CV145" s="95"/>
      <c r="CW145" s="95"/>
    </row>
    <row r="146" spans="1:101" ht="13.15" customHeight="1" thickBot="1">
      <c r="A146" s="718" t="s">
        <v>157</v>
      </c>
      <c r="B146" s="718"/>
      <c r="C146" s="148"/>
      <c r="D146" s="148"/>
      <c r="E146" s="148"/>
      <c r="F146" s="148"/>
      <c r="G146" s="148"/>
      <c r="H146" s="148"/>
      <c r="I146" s="148"/>
      <c r="J146" s="148"/>
      <c r="AE146" s="95"/>
      <c r="AF146" s="95"/>
      <c r="AH146" s="95"/>
      <c r="AI146" s="95"/>
      <c r="AK146" s="95"/>
      <c r="AL146" s="95"/>
      <c r="AN146" s="95"/>
      <c r="AO146" s="95"/>
      <c r="AQ146" s="95"/>
      <c r="AR146" s="95"/>
      <c r="AT146" s="95"/>
      <c r="AU146" s="95"/>
      <c r="AW146" s="95"/>
      <c r="AX146" s="95"/>
      <c r="AZ146" s="95"/>
      <c r="BA146" s="95"/>
      <c r="BC146" s="95"/>
      <c r="BD146" s="95"/>
      <c r="BF146" s="95"/>
      <c r="BG146" s="95"/>
      <c r="BI146" s="95"/>
      <c r="BJ146" s="95"/>
      <c r="BL146" s="95"/>
      <c r="BM146" s="95"/>
      <c r="BO146" s="95"/>
      <c r="BP146" s="95"/>
      <c r="BR146" s="95"/>
      <c r="BS146" s="95"/>
      <c r="BU146" s="95"/>
      <c r="BV146" s="95"/>
      <c r="BX146" s="95"/>
      <c r="BY146" s="95"/>
      <c r="CA146" s="95"/>
      <c r="CB146" s="95"/>
      <c r="CD146" s="95"/>
      <c r="CE146" s="95"/>
      <c r="CG146" s="95"/>
      <c r="CH146" s="95"/>
      <c r="CJ146" s="95"/>
      <c r="CK146" s="95"/>
      <c r="CM146" s="95"/>
      <c r="CN146" s="95"/>
      <c r="CP146" s="95"/>
      <c r="CQ146" s="95"/>
      <c r="CS146" s="95"/>
      <c r="CT146" s="95"/>
      <c r="CV146" s="95"/>
      <c r="CW146" s="95"/>
    </row>
    <row r="147" spans="1:101">
      <c r="A147" s="125"/>
      <c r="B147" s="126"/>
      <c r="C147" s="720" t="s">
        <v>134</v>
      </c>
      <c r="D147" s="720"/>
      <c r="E147" s="720"/>
      <c r="F147" s="720"/>
      <c r="G147" s="720"/>
      <c r="H147" s="720"/>
      <c r="I147" s="720"/>
      <c r="J147" s="720"/>
      <c r="K147" s="720"/>
      <c r="L147" s="720"/>
      <c r="M147" s="702"/>
      <c r="N147" s="702"/>
      <c r="O147" s="702"/>
      <c r="P147" s="702"/>
      <c r="Q147" s="702"/>
      <c r="R147" s="702"/>
      <c r="S147" s="702"/>
      <c r="T147" s="702"/>
      <c r="U147" s="702"/>
      <c r="V147" s="702"/>
      <c r="W147" s="702"/>
      <c r="X147" s="702"/>
      <c r="Y147" s="702"/>
      <c r="Z147" s="702"/>
    </row>
    <row r="148" spans="1:101" ht="35.25" customHeight="1">
      <c r="A148" s="127"/>
      <c r="B148" s="127"/>
      <c r="C148" s="128" t="s">
        <v>135</v>
      </c>
      <c r="D148" s="129" t="s">
        <v>136</v>
      </c>
      <c r="E148" s="129" t="s">
        <v>137</v>
      </c>
      <c r="F148" s="129" t="s">
        <v>138</v>
      </c>
      <c r="G148" s="129" t="s">
        <v>139</v>
      </c>
      <c r="H148" s="129" t="s">
        <v>140</v>
      </c>
      <c r="I148" s="129" t="s">
        <v>141</v>
      </c>
      <c r="J148" s="130" t="s">
        <v>142</v>
      </c>
      <c r="K148" s="129" t="s">
        <v>143</v>
      </c>
      <c r="L148" s="130" t="s">
        <v>144</v>
      </c>
      <c r="M148" s="129" t="s">
        <v>145</v>
      </c>
      <c r="N148" s="130" t="s">
        <v>146</v>
      </c>
      <c r="O148" s="129" t="s">
        <v>147</v>
      </c>
      <c r="P148" s="130" t="s">
        <v>148</v>
      </c>
      <c r="Q148" s="129" t="s">
        <v>149</v>
      </c>
      <c r="R148" s="130" t="s">
        <v>150</v>
      </c>
      <c r="S148" s="129" t="s">
        <v>151</v>
      </c>
      <c r="T148" s="130" t="s">
        <v>152</v>
      </c>
      <c r="U148" s="129" t="s">
        <v>153</v>
      </c>
      <c r="V148" s="130" t="s">
        <v>154</v>
      </c>
      <c r="W148" s="129" t="s">
        <v>155</v>
      </c>
      <c r="X148" s="130" t="s">
        <v>156</v>
      </c>
      <c r="Y148" s="130" t="s">
        <v>120</v>
      </c>
      <c r="Z148" s="130" t="s">
        <v>22</v>
      </c>
    </row>
    <row r="149" spans="1:101" ht="12.75" thickBot="1">
      <c r="A149" s="127"/>
      <c r="B149" s="127"/>
      <c r="C149" s="131" t="s">
        <v>61</v>
      </c>
      <c r="D149" s="132" t="s">
        <v>61</v>
      </c>
      <c r="E149" s="132" t="s">
        <v>61</v>
      </c>
      <c r="F149" s="132" t="s">
        <v>61</v>
      </c>
      <c r="G149" s="132" t="s">
        <v>61</v>
      </c>
      <c r="H149" s="132" t="s">
        <v>61</v>
      </c>
      <c r="I149" s="132" t="s">
        <v>61</v>
      </c>
      <c r="J149" s="133" t="s">
        <v>61</v>
      </c>
      <c r="K149" s="132" t="s">
        <v>61</v>
      </c>
      <c r="L149" s="134" t="s">
        <v>61</v>
      </c>
      <c r="M149" s="134" t="s">
        <v>61</v>
      </c>
      <c r="N149" s="132" t="s">
        <v>61</v>
      </c>
      <c r="O149" s="132" t="s">
        <v>61</v>
      </c>
      <c r="P149" s="132" t="s">
        <v>61</v>
      </c>
      <c r="Q149" s="132" t="s">
        <v>61</v>
      </c>
      <c r="R149" s="132" t="s">
        <v>61</v>
      </c>
      <c r="S149" s="132" t="s">
        <v>61</v>
      </c>
      <c r="T149" s="133" t="s">
        <v>61</v>
      </c>
      <c r="U149" s="132" t="s">
        <v>61</v>
      </c>
      <c r="V149" s="134" t="s">
        <v>61</v>
      </c>
      <c r="W149" s="134" t="s">
        <v>61</v>
      </c>
      <c r="X149" s="132" t="s">
        <v>61</v>
      </c>
      <c r="Y149" s="132" t="s">
        <v>61</v>
      </c>
      <c r="Z149" s="133" t="s">
        <v>61</v>
      </c>
      <c r="AA149" s="149"/>
      <c r="AB149" s="149"/>
      <c r="AC149" s="149"/>
      <c r="AD149" s="149"/>
      <c r="AE149" s="149"/>
      <c r="AF149" s="149"/>
      <c r="AG149" s="99"/>
    </row>
    <row r="150" spans="1:101" ht="12.75">
      <c r="A150" s="135" t="s">
        <v>23</v>
      </c>
      <c r="B150" s="135" t="s">
        <v>1</v>
      </c>
      <c r="C150" s="150">
        <v>0.93500000000000005</v>
      </c>
      <c r="D150" s="151">
        <v>0.74199999999999999</v>
      </c>
      <c r="E150" s="151">
        <v>0.77400000000000002</v>
      </c>
      <c r="F150" s="151">
        <v>0.61299999999999999</v>
      </c>
      <c r="G150" s="151">
        <v>0.129</v>
      </c>
      <c r="H150" s="151">
        <v>9.7000000000000003E-2</v>
      </c>
      <c r="I150" s="151">
        <v>0.77400000000000002</v>
      </c>
      <c r="J150" s="152">
        <v>0.51600000000000001</v>
      </c>
      <c r="K150" s="151">
        <v>0.71</v>
      </c>
      <c r="L150" s="152">
        <v>0.129</v>
      </c>
      <c r="M150" s="151">
        <v>0.64500000000000002</v>
      </c>
      <c r="N150" s="152">
        <v>0.22600000000000001</v>
      </c>
      <c r="O150" s="151">
        <v>0.96799999999999997</v>
      </c>
      <c r="P150" s="152">
        <v>0.90300000000000002</v>
      </c>
      <c r="Q150" s="151">
        <v>0.93500000000000005</v>
      </c>
      <c r="R150" s="152">
        <v>0.58099999999999996</v>
      </c>
      <c r="S150" s="151">
        <v>0.64500000000000002</v>
      </c>
      <c r="T150" s="152">
        <v>0.35499999999999998</v>
      </c>
      <c r="U150" s="151">
        <v>9.7000000000000003E-2</v>
      </c>
      <c r="V150" s="152">
        <v>0.74199999999999999</v>
      </c>
      <c r="W150" s="151">
        <v>1</v>
      </c>
      <c r="X150" s="152">
        <v>0.93500000000000005</v>
      </c>
      <c r="Y150" s="152">
        <v>0.28999999999999998</v>
      </c>
      <c r="Z150" s="152">
        <v>1</v>
      </c>
    </row>
    <row r="151" spans="1:101" ht="12.75">
      <c r="A151" s="139"/>
      <c r="B151" s="139" t="s">
        <v>2</v>
      </c>
      <c r="C151" s="153">
        <v>1</v>
      </c>
      <c r="D151" s="154">
        <v>0.71399999999999997</v>
      </c>
      <c r="E151" s="154">
        <v>0.92900000000000005</v>
      </c>
      <c r="F151" s="154">
        <v>0.78600000000000003</v>
      </c>
      <c r="G151" s="154">
        <v>0.78600000000000003</v>
      </c>
      <c r="H151" s="154">
        <v>0.214</v>
      </c>
      <c r="I151" s="154">
        <v>0.78600000000000003</v>
      </c>
      <c r="J151" s="155">
        <v>0.92900000000000005</v>
      </c>
      <c r="K151" s="154">
        <v>0.71399999999999997</v>
      </c>
      <c r="L151" s="155">
        <v>7.0999999999999994E-2</v>
      </c>
      <c r="M151" s="154">
        <v>0.64300000000000002</v>
      </c>
      <c r="N151" s="155">
        <v>7.0999999999999994E-2</v>
      </c>
      <c r="O151" s="154">
        <v>0.35699999999999998</v>
      </c>
      <c r="P151" s="155">
        <v>0.35699999999999998</v>
      </c>
      <c r="Q151" s="154">
        <v>0.42899999999999999</v>
      </c>
      <c r="R151" s="155">
        <v>0.78600000000000003</v>
      </c>
      <c r="S151" s="154">
        <v>1</v>
      </c>
      <c r="T151" s="155">
        <v>0.85699999999999998</v>
      </c>
      <c r="U151" s="154">
        <v>0.64300000000000002</v>
      </c>
      <c r="V151" s="155">
        <v>0.71399999999999997</v>
      </c>
      <c r="W151" s="154">
        <v>0.92900000000000005</v>
      </c>
      <c r="X151" s="155">
        <v>1</v>
      </c>
      <c r="Y151" s="155">
        <v>0.214</v>
      </c>
      <c r="Z151" s="155">
        <v>1</v>
      </c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</row>
    <row r="152" spans="1:101" ht="12.75">
      <c r="A152" s="139"/>
      <c r="B152" s="139" t="s">
        <v>12</v>
      </c>
      <c r="C152" s="153">
        <v>0.73299999999999998</v>
      </c>
      <c r="D152" s="154">
        <v>0.53300000000000003</v>
      </c>
      <c r="E152" s="154">
        <v>0.46700000000000003</v>
      </c>
      <c r="F152" s="154">
        <v>0.26700000000000002</v>
      </c>
      <c r="G152" s="154">
        <v>0.4</v>
      </c>
      <c r="H152" s="154">
        <v>0.2</v>
      </c>
      <c r="I152" s="154">
        <v>0.46700000000000003</v>
      </c>
      <c r="J152" s="155">
        <v>0</v>
      </c>
      <c r="K152" s="154">
        <v>0.4</v>
      </c>
      <c r="L152" s="155">
        <v>0</v>
      </c>
      <c r="M152" s="154">
        <v>0.46700000000000003</v>
      </c>
      <c r="N152" s="155">
        <v>0.33300000000000002</v>
      </c>
      <c r="O152" s="154">
        <v>0.73299999999999998</v>
      </c>
      <c r="P152" s="155">
        <v>0.93300000000000005</v>
      </c>
      <c r="Q152" s="154">
        <v>0.8</v>
      </c>
      <c r="R152" s="155">
        <v>0.26700000000000002</v>
      </c>
      <c r="S152" s="154">
        <v>0.8</v>
      </c>
      <c r="T152" s="155">
        <v>0.46700000000000003</v>
      </c>
      <c r="U152" s="154">
        <v>0.33300000000000002</v>
      </c>
      <c r="V152" s="155">
        <v>0.73299999999999998</v>
      </c>
      <c r="W152" s="154">
        <v>0.66700000000000004</v>
      </c>
      <c r="X152" s="155">
        <v>0.93300000000000005</v>
      </c>
      <c r="Y152" s="155">
        <v>0.4</v>
      </c>
      <c r="Z152" s="155">
        <v>1</v>
      </c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</row>
    <row r="153" spans="1:101" ht="12.75">
      <c r="A153" s="139"/>
      <c r="B153" s="139" t="s">
        <v>4</v>
      </c>
      <c r="C153" s="153">
        <v>0.74199999999999999</v>
      </c>
      <c r="D153" s="154">
        <v>0.53</v>
      </c>
      <c r="E153" s="154">
        <v>0.318</v>
      </c>
      <c r="F153" s="154">
        <v>0.27300000000000002</v>
      </c>
      <c r="G153" s="154">
        <v>0.25800000000000001</v>
      </c>
      <c r="H153" s="154">
        <v>0.13600000000000001</v>
      </c>
      <c r="I153" s="154">
        <v>0.72699999999999998</v>
      </c>
      <c r="J153" s="155">
        <v>0.03</v>
      </c>
      <c r="K153" s="154">
        <v>0.59099999999999997</v>
      </c>
      <c r="L153" s="155">
        <v>9.0999999999999998E-2</v>
      </c>
      <c r="M153" s="154">
        <v>0.81799999999999995</v>
      </c>
      <c r="N153" s="155">
        <v>0.121</v>
      </c>
      <c r="O153" s="154">
        <v>0.59099999999999997</v>
      </c>
      <c r="P153" s="155">
        <v>0.74199999999999999</v>
      </c>
      <c r="Q153" s="154">
        <v>0.83299999999999996</v>
      </c>
      <c r="R153" s="155">
        <v>0.21199999999999999</v>
      </c>
      <c r="S153" s="154">
        <v>0.66700000000000004</v>
      </c>
      <c r="T153" s="155">
        <v>0.621</v>
      </c>
      <c r="U153" s="154">
        <v>0.5</v>
      </c>
      <c r="V153" s="155">
        <v>0.68200000000000005</v>
      </c>
      <c r="W153" s="154">
        <v>0.59099999999999997</v>
      </c>
      <c r="X153" s="155">
        <v>0.97</v>
      </c>
      <c r="Y153" s="155">
        <v>0.36399999999999999</v>
      </c>
      <c r="Z153" s="155">
        <v>1</v>
      </c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</row>
    <row r="154" spans="1:101" ht="12.75">
      <c r="A154" s="139"/>
      <c r="B154" s="139" t="s">
        <v>6</v>
      </c>
      <c r="C154" s="153">
        <v>1</v>
      </c>
      <c r="D154" s="154">
        <v>0.66700000000000004</v>
      </c>
      <c r="E154" s="154">
        <v>0.66700000000000004</v>
      </c>
      <c r="F154" s="154">
        <v>0.77800000000000002</v>
      </c>
      <c r="G154" s="154">
        <v>0.111</v>
      </c>
      <c r="H154" s="154">
        <v>0.111</v>
      </c>
      <c r="I154" s="154">
        <v>0.88900000000000001</v>
      </c>
      <c r="J154" s="155">
        <v>0</v>
      </c>
      <c r="K154" s="154">
        <v>0.33300000000000002</v>
      </c>
      <c r="L154" s="155">
        <v>0</v>
      </c>
      <c r="M154" s="154">
        <v>0.66700000000000004</v>
      </c>
      <c r="N154" s="155">
        <v>0.111</v>
      </c>
      <c r="O154" s="154">
        <v>0.88900000000000001</v>
      </c>
      <c r="P154" s="155">
        <v>0.222</v>
      </c>
      <c r="Q154" s="154">
        <v>0.33300000000000002</v>
      </c>
      <c r="R154" s="155">
        <v>0.66700000000000004</v>
      </c>
      <c r="S154" s="154">
        <v>0.222</v>
      </c>
      <c r="T154" s="155">
        <v>0</v>
      </c>
      <c r="U154" s="154">
        <v>0</v>
      </c>
      <c r="V154" s="155">
        <v>0.33300000000000002</v>
      </c>
      <c r="W154" s="154">
        <v>0.77800000000000002</v>
      </c>
      <c r="X154" s="155">
        <v>1</v>
      </c>
      <c r="Y154" s="155">
        <v>0.222</v>
      </c>
      <c r="Z154" s="155">
        <v>1</v>
      </c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</row>
    <row r="155" spans="1:101" ht="12.75">
      <c r="A155" s="139"/>
      <c r="B155" s="139" t="s">
        <v>8</v>
      </c>
      <c r="C155" s="153">
        <v>0.8</v>
      </c>
      <c r="D155" s="154">
        <v>0.13300000000000001</v>
      </c>
      <c r="E155" s="154">
        <v>0.4</v>
      </c>
      <c r="F155" s="154">
        <v>0.13300000000000001</v>
      </c>
      <c r="G155" s="154">
        <v>0.46700000000000003</v>
      </c>
      <c r="H155" s="154">
        <v>0.13300000000000001</v>
      </c>
      <c r="I155" s="154">
        <v>0.53300000000000003</v>
      </c>
      <c r="J155" s="155">
        <v>6.7000000000000004E-2</v>
      </c>
      <c r="K155" s="154">
        <v>0.26700000000000002</v>
      </c>
      <c r="L155" s="155">
        <v>0</v>
      </c>
      <c r="M155" s="154">
        <v>0.26700000000000002</v>
      </c>
      <c r="N155" s="155">
        <v>0</v>
      </c>
      <c r="O155" s="154">
        <v>0.73299999999999998</v>
      </c>
      <c r="P155" s="155">
        <v>0.2</v>
      </c>
      <c r="Q155" s="154">
        <v>0.33300000000000002</v>
      </c>
      <c r="R155" s="155">
        <v>0.13300000000000001</v>
      </c>
      <c r="S155" s="154">
        <v>0.8</v>
      </c>
      <c r="T155" s="155">
        <v>0.53300000000000003</v>
      </c>
      <c r="U155" s="154">
        <v>0.26700000000000002</v>
      </c>
      <c r="V155" s="155">
        <v>0.4</v>
      </c>
      <c r="W155" s="154">
        <v>0.13300000000000001</v>
      </c>
      <c r="X155" s="155">
        <v>1</v>
      </c>
      <c r="Y155" s="155">
        <v>0.26700000000000002</v>
      </c>
      <c r="Z155" s="155">
        <v>1</v>
      </c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</row>
    <row r="156" spans="1:101" ht="12.75">
      <c r="A156" s="139"/>
      <c r="B156" s="139" t="s">
        <v>9</v>
      </c>
      <c r="C156" s="153">
        <v>0.97099999999999997</v>
      </c>
      <c r="D156" s="154">
        <v>0.67600000000000005</v>
      </c>
      <c r="E156" s="154">
        <v>0.82399999999999995</v>
      </c>
      <c r="F156" s="154">
        <v>0.55900000000000005</v>
      </c>
      <c r="G156" s="154">
        <v>5.8999999999999997E-2</v>
      </c>
      <c r="H156" s="154">
        <v>5.8999999999999997E-2</v>
      </c>
      <c r="I156" s="154">
        <v>0.64700000000000002</v>
      </c>
      <c r="J156" s="155">
        <v>0.70599999999999996</v>
      </c>
      <c r="K156" s="154">
        <v>0.20599999999999999</v>
      </c>
      <c r="L156" s="155">
        <v>2.9000000000000001E-2</v>
      </c>
      <c r="M156" s="154">
        <v>0.38200000000000001</v>
      </c>
      <c r="N156" s="155">
        <v>0.23499999999999999</v>
      </c>
      <c r="O156" s="154">
        <v>0.82399999999999995</v>
      </c>
      <c r="P156" s="155">
        <v>0.26500000000000001</v>
      </c>
      <c r="Q156" s="154">
        <v>0.85299999999999998</v>
      </c>
      <c r="R156" s="155">
        <v>0.52900000000000003</v>
      </c>
      <c r="S156" s="154">
        <v>0.20599999999999999</v>
      </c>
      <c r="T156" s="155">
        <v>8.7999999999999995E-2</v>
      </c>
      <c r="U156" s="154">
        <v>0</v>
      </c>
      <c r="V156" s="155">
        <v>0.47099999999999997</v>
      </c>
      <c r="W156" s="154">
        <v>0.82399999999999995</v>
      </c>
      <c r="X156" s="155">
        <v>1</v>
      </c>
      <c r="Y156" s="155">
        <v>0.11799999999999999</v>
      </c>
      <c r="Z156" s="155">
        <v>1</v>
      </c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</row>
    <row r="157" spans="1:101" ht="12.75">
      <c r="A157" s="139"/>
      <c r="B157" s="139" t="s">
        <v>10</v>
      </c>
      <c r="C157" s="153">
        <v>0.95799999999999996</v>
      </c>
      <c r="D157" s="154">
        <v>0.45800000000000002</v>
      </c>
      <c r="E157" s="154">
        <v>0.66700000000000004</v>
      </c>
      <c r="F157" s="154">
        <v>0.54200000000000004</v>
      </c>
      <c r="G157" s="154">
        <v>0.70799999999999996</v>
      </c>
      <c r="H157" s="154">
        <v>0.20799999999999999</v>
      </c>
      <c r="I157" s="154">
        <v>0.66700000000000004</v>
      </c>
      <c r="J157" s="155">
        <v>0.95799999999999996</v>
      </c>
      <c r="K157" s="154">
        <v>1</v>
      </c>
      <c r="L157" s="155">
        <v>8.3000000000000004E-2</v>
      </c>
      <c r="M157" s="154">
        <v>0.83299999999999996</v>
      </c>
      <c r="N157" s="155">
        <v>0.16700000000000001</v>
      </c>
      <c r="O157" s="154">
        <v>0.625</v>
      </c>
      <c r="P157" s="155">
        <v>0.25</v>
      </c>
      <c r="Q157" s="154">
        <v>0.375</v>
      </c>
      <c r="R157" s="155">
        <v>0.75</v>
      </c>
      <c r="S157" s="154">
        <v>0.875</v>
      </c>
      <c r="T157" s="155">
        <v>0.95799999999999996</v>
      </c>
      <c r="U157" s="154">
        <v>0.66700000000000004</v>
      </c>
      <c r="V157" s="155">
        <v>0.66700000000000004</v>
      </c>
      <c r="W157" s="154">
        <v>0.875</v>
      </c>
      <c r="X157" s="155">
        <v>1</v>
      </c>
      <c r="Y157" s="155">
        <v>0.41699999999999998</v>
      </c>
      <c r="Z157" s="155">
        <v>1</v>
      </c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</row>
    <row r="158" spans="1:101" ht="12.75">
      <c r="A158" s="139"/>
      <c r="B158" s="139" t="s">
        <v>5</v>
      </c>
      <c r="C158" s="153">
        <v>0.96199999999999997</v>
      </c>
      <c r="D158" s="154">
        <v>0.64700000000000002</v>
      </c>
      <c r="E158" s="154">
        <v>0.73699999999999999</v>
      </c>
      <c r="F158" s="154">
        <v>0.56399999999999995</v>
      </c>
      <c r="G158" s="154">
        <v>0.33800000000000002</v>
      </c>
      <c r="H158" s="154">
        <v>0.158</v>
      </c>
      <c r="I158" s="154">
        <v>0.82</v>
      </c>
      <c r="J158" s="155">
        <v>0.54900000000000004</v>
      </c>
      <c r="K158" s="154">
        <v>0.74399999999999999</v>
      </c>
      <c r="L158" s="155">
        <v>9.8000000000000004E-2</v>
      </c>
      <c r="M158" s="154">
        <v>0.82699999999999996</v>
      </c>
      <c r="N158" s="155">
        <v>0.27800000000000002</v>
      </c>
      <c r="O158" s="154">
        <v>0.81200000000000006</v>
      </c>
      <c r="P158" s="155">
        <v>0.76700000000000002</v>
      </c>
      <c r="Q158" s="154">
        <v>0.83499999999999996</v>
      </c>
      <c r="R158" s="155">
        <v>0.58599999999999997</v>
      </c>
      <c r="S158" s="154">
        <v>0.69199999999999995</v>
      </c>
      <c r="T158" s="155">
        <v>0.27100000000000002</v>
      </c>
      <c r="U158" s="154">
        <v>0.18</v>
      </c>
      <c r="V158" s="155">
        <v>0.73699999999999999</v>
      </c>
      <c r="W158" s="154">
        <v>0.93200000000000005</v>
      </c>
      <c r="X158" s="155">
        <v>0.90200000000000002</v>
      </c>
      <c r="Y158" s="155">
        <v>0.248</v>
      </c>
      <c r="Z158" s="155">
        <v>1</v>
      </c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</row>
    <row r="159" spans="1:101" ht="12.75">
      <c r="A159" s="139"/>
      <c r="B159" s="139" t="s">
        <v>11</v>
      </c>
      <c r="C159" s="153">
        <v>1</v>
      </c>
      <c r="D159" s="154">
        <v>0.5</v>
      </c>
      <c r="E159" s="154">
        <v>0.64300000000000002</v>
      </c>
      <c r="F159" s="154">
        <v>0.85699999999999998</v>
      </c>
      <c r="G159" s="154">
        <v>0.78600000000000003</v>
      </c>
      <c r="H159" s="154">
        <v>0.57099999999999995</v>
      </c>
      <c r="I159" s="154">
        <v>0.85699999999999998</v>
      </c>
      <c r="J159" s="155">
        <v>0.14299999999999999</v>
      </c>
      <c r="K159" s="154">
        <v>0.5</v>
      </c>
      <c r="L159" s="155">
        <v>0.214</v>
      </c>
      <c r="M159" s="154">
        <v>0.214</v>
      </c>
      <c r="N159" s="155">
        <v>0.214</v>
      </c>
      <c r="O159" s="154">
        <v>0.92900000000000005</v>
      </c>
      <c r="P159" s="155">
        <v>0.85699999999999998</v>
      </c>
      <c r="Q159" s="154">
        <v>0.78600000000000003</v>
      </c>
      <c r="R159" s="155">
        <v>0.64300000000000002</v>
      </c>
      <c r="S159" s="154">
        <v>0.71399999999999997</v>
      </c>
      <c r="T159" s="155">
        <v>0.71399999999999997</v>
      </c>
      <c r="U159" s="154">
        <v>0.14299999999999999</v>
      </c>
      <c r="V159" s="155">
        <v>0.92900000000000005</v>
      </c>
      <c r="W159" s="154">
        <v>0.92900000000000005</v>
      </c>
      <c r="X159" s="155">
        <v>1</v>
      </c>
      <c r="Y159" s="155">
        <v>0.14299999999999999</v>
      </c>
      <c r="Z159" s="155">
        <v>1</v>
      </c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</row>
    <row r="160" spans="1:101" ht="12.75">
      <c r="A160" s="139"/>
      <c r="B160" s="139" t="s">
        <v>13</v>
      </c>
      <c r="C160" s="153">
        <v>0.77</v>
      </c>
      <c r="D160" s="154">
        <v>0.115</v>
      </c>
      <c r="E160" s="154">
        <v>0.39300000000000002</v>
      </c>
      <c r="F160" s="154">
        <v>0.65600000000000003</v>
      </c>
      <c r="G160" s="154">
        <v>0.115</v>
      </c>
      <c r="H160" s="154">
        <v>3.3000000000000002E-2</v>
      </c>
      <c r="I160" s="154">
        <v>0.77</v>
      </c>
      <c r="J160" s="155">
        <v>0.86899999999999999</v>
      </c>
      <c r="K160" s="154">
        <v>0.26200000000000001</v>
      </c>
      <c r="L160" s="155">
        <v>8.2000000000000003E-2</v>
      </c>
      <c r="M160" s="154">
        <v>0.88500000000000001</v>
      </c>
      <c r="N160" s="155">
        <v>0.19700000000000001</v>
      </c>
      <c r="O160" s="154">
        <v>0.55700000000000005</v>
      </c>
      <c r="P160" s="155">
        <v>0.68899999999999995</v>
      </c>
      <c r="Q160" s="154">
        <v>0.80300000000000005</v>
      </c>
      <c r="R160" s="155">
        <v>0.70499999999999996</v>
      </c>
      <c r="S160" s="154">
        <v>0.754</v>
      </c>
      <c r="T160" s="155">
        <v>0.246</v>
      </c>
      <c r="U160" s="154">
        <v>1.6E-2</v>
      </c>
      <c r="V160" s="155">
        <v>0.82</v>
      </c>
      <c r="W160" s="154">
        <v>0.60699999999999998</v>
      </c>
      <c r="X160" s="155">
        <v>1</v>
      </c>
      <c r="Y160" s="155">
        <v>0.443</v>
      </c>
      <c r="Z160" s="155">
        <v>1</v>
      </c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</row>
    <row r="161" spans="1:53" ht="12.75">
      <c r="A161" s="139"/>
      <c r="B161" s="139" t="s">
        <v>14</v>
      </c>
      <c r="C161" s="153">
        <v>0.90900000000000003</v>
      </c>
      <c r="D161" s="154">
        <v>0.38600000000000001</v>
      </c>
      <c r="E161" s="154">
        <v>0.70499999999999996</v>
      </c>
      <c r="F161" s="154">
        <v>0.68200000000000005</v>
      </c>
      <c r="G161" s="154">
        <v>2.3E-2</v>
      </c>
      <c r="H161" s="154">
        <v>0</v>
      </c>
      <c r="I161" s="154">
        <v>0.86399999999999999</v>
      </c>
      <c r="J161" s="155">
        <v>0</v>
      </c>
      <c r="K161" s="154">
        <v>0.22700000000000001</v>
      </c>
      <c r="L161" s="155">
        <v>0</v>
      </c>
      <c r="M161" s="154">
        <v>0.47699999999999998</v>
      </c>
      <c r="N161" s="155">
        <v>0</v>
      </c>
      <c r="O161" s="154">
        <v>0.34100000000000003</v>
      </c>
      <c r="P161" s="155">
        <v>0.182</v>
      </c>
      <c r="Q161" s="154">
        <v>0.70499999999999996</v>
      </c>
      <c r="R161" s="155">
        <v>0.61399999999999999</v>
      </c>
      <c r="S161" s="154">
        <v>0.63600000000000001</v>
      </c>
      <c r="T161" s="155">
        <v>0</v>
      </c>
      <c r="U161" s="154">
        <v>0</v>
      </c>
      <c r="V161" s="155">
        <v>0.63600000000000001</v>
      </c>
      <c r="W161" s="154">
        <v>0.72699999999999998</v>
      </c>
      <c r="X161" s="155">
        <v>1</v>
      </c>
      <c r="Y161" s="155">
        <v>0.29499999999999998</v>
      </c>
      <c r="Z161" s="155">
        <v>1</v>
      </c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</row>
    <row r="162" spans="1:53" ht="12.75">
      <c r="A162" s="139"/>
      <c r="B162" s="139" t="s">
        <v>15</v>
      </c>
      <c r="C162" s="153">
        <v>0.90600000000000003</v>
      </c>
      <c r="D162" s="154">
        <v>0.755</v>
      </c>
      <c r="E162" s="154">
        <v>0.83</v>
      </c>
      <c r="F162" s="154">
        <v>0.77400000000000002</v>
      </c>
      <c r="G162" s="154">
        <v>0.79200000000000004</v>
      </c>
      <c r="H162" s="154">
        <v>0.90600000000000003</v>
      </c>
      <c r="I162" s="154">
        <v>0.88700000000000001</v>
      </c>
      <c r="J162" s="155">
        <v>0.60399999999999998</v>
      </c>
      <c r="K162" s="154">
        <v>0.96199999999999997</v>
      </c>
      <c r="L162" s="155">
        <v>0.90600000000000003</v>
      </c>
      <c r="M162" s="154">
        <v>0.90600000000000003</v>
      </c>
      <c r="N162" s="155">
        <v>0.32100000000000001</v>
      </c>
      <c r="O162" s="154">
        <v>0.755</v>
      </c>
      <c r="P162" s="155">
        <v>0.71699999999999997</v>
      </c>
      <c r="Q162" s="154">
        <v>0.90600000000000003</v>
      </c>
      <c r="R162" s="155">
        <v>0.88700000000000001</v>
      </c>
      <c r="S162" s="154">
        <v>0.88700000000000001</v>
      </c>
      <c r="T162" s="155">
        <v>0.84899999999999998</v>
      </c>
      <c r="U162" s="154">
        <v>0.58499999999999996</v>
      </c>
      <c r="V162" s="155">
        <v>0.84899999999999998</v>
      </c>
      <c r="W162" s="154">
        <v>0.98099999999999998</v>
      </c>
      <c r="X162" s="155">
        <v>0.96199999999999997</v>
      </c>
      <c r="Y162" s="155">
        <v>0.35799999999999998</v>
      </c>
      <c r="Z162" s="155">
        <v>1</v>
      </c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</row>
    <row r="163" spans="1:53" ht="12.75">
      <c r="A163" s="139"/>
      <c r="B163" s="139" t="s">
        <v>16</v>
      </c>
      <c r="C163" s="153">
        <v>0.95199999999999996</v>
      </c>
      <c r="D163" s="154">
        <v>0.61899999999999999</v>
      </c>
      <c r="E163" s="154">
        <v>0.90500000000000003</v>
      </c>
      <c r="F163" s="154">
        <v>9.5000000000000001E-2</v>
      </c>
      <c r="G163" s="154">
        <v>0.85699999999999998</v>
      </c>
      <c r="H163" s="154">
        <v>0.47599999999999998</v>
      </c>
      <c r="I163" s="154">
        <v>0.85699999999999998</v>
      </c>
      <c r="J163" s="155">
        <v>0.61899999999999999</v>
      </c>
      <c r="K163" s="154">
        <v>4.8000000000000001E-2</v>
      </c>
      <c r="L163" s="155">
        <v>0</v>
      </c>
      <c r="M163" s="154">
        <v>0.61899999999999999</v>
      </c>
      <c r="N163" s="155">
        <v>4.8000000000000001E-2</v>
      </c>
      <c r="O163" s="154">
        <v>0.95199999999999996</v>
      </c>
      <c r="P163" s="155">
        <v>0.57099999999999995</v>
      </c>
      <c r="Q163" s="154">
        <v>0.47599999999999998</v>
      </c>
      <c r="R163" s="155">
        <v>0</v>
      </c>
      <c r="S163" s="154">
        <v>0.81</v>
      </c>
      <c r="T163" s="155">
        <v>0.71399999999999997</v>
      </c>
      <c r="U163" s="154">
        <v>0.66700000000000004</v>
      </c>
      <c r="V163" s="155">
        <v>0.57099999999999995</v>
      </c>
      <c r="W163" s="154">
        <v>0.19</v>
      </c>
      <c r="X163" s="155">
        <v>0.85699999999999998</v>
      </c>
      <c r="Y163" s="155">
        <v>0.19</v>
      </c>
      <c r="Z163" s="155">
        <v>1</v>
      </c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</row>
    <row r="164" spans="1:53" ht="12.75">
      <c r="A164" s="139"/>
      <c r="B164" s="139" t="s">
        <v>21</v>
      </c>
      <c r="C164" s="153">
        <v>1</v>
      </c>
      <c r="D164" s="154">
        <v>0.5</v>
      </c>
      <c r="E164" s="154">
        <v>1</v>
      </c>
      <c r="F164" s="154">
        <v>1</v>
      </c>
      <c r="G164" s="154">
        <v>1</v>
      </c>
      <c r="H164" s="154">
        <v>0.25</v>
      </c>
      <c r="I164" s="154">
        <v>1</v>
      </c>
      <c r="J164" s="155">
        <v>0.75</v>
      </c>
      <c r="K164" s="154">
        <v>0.5</v>
      </c>
      <c r="L164" s="155">
        <v>0</v>
      </c>
      <c r="M164" s="154">
        <v>1</v>
      </c>
      <c r="N164" s="155">
        <v>0.75</v>
      </c>
      <c r="O164" s="154">
        <v>1</v>
      </c>
      <c r="P164" s="155">
        <v>0.75</v>
      </c>
      <c r="Q164" s="154">
        <v>1</v>
      </c>
      <c r="R164" s="155">
        <v>0.75</v>
      </c>
      <c r="S164" s="154">
        <v>1</v>
      </c>
      <c r="T164" s="155">
        <v>1</v>
      </c>
      <c r="U164" s="154">
        <v>0.75</v>
      </c>
      <c r="V164" s="155">
        <v>0.75</v>
      </c>
      <c r="W164" s="154">
        <v>0.75</v>
      </c>
      <c r="X164" s="155">
        <v>1</v>
      </c>
      <c r="Y164" s="155">
        <v>0.25</v>
      </c>
      <c r="Z164" s="155">
        <v>1</v>
      </c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</row>
    <row r="165" spans="1:53" ht="12.75">
      <c r="A165" s="139"/>
      <c r="B165" s="139" t="s">
        <v>17</v>
      </c>
      <c r="C165" s="153">
        <v>1</v>
      </c>
      <c r="D165" s="154">
        <v>0.96</v>
      </c>
      <c r="E165" s="154">
        <v>1</v>
      </c>
      <c r="F165" s="154">
        <v>0.96</v>
      </c>
      <c r="G165" s="154">
        <v>0.24</v>
      </c>
      <c r="H165" s="154">
        <v>0.04</v>
      </c>
      <c r="I165" s="154">
        <v>1</v>
      </c>
      <c r="J165" s="155">
        <v>0.84</v>
      </c>
      <c r="K165" s="154">
        <v>0.84</v>
      </c>
      <c r="L165" s="155">
        <v>0.04</v>
      </c>
      <c r="M165" s="154">
        <v>0.92</v>
      </c>
      <c r="N165" s="155">
        <v>0.76</v>
      </c>
      <c r="O165" s="154">
        <v>0.88</v>
      </c>
      <c r="P165" s="155">
        <v>0.64</v>
      </c>
      <c r="Q165" s="154">
        <v>0.08</v>
      </c>
      <c r="R165" s="155">
        <v>1</v>
      </c>
      <c r="S165" s="154">
        <v>0.24</v>
      </c>
      <c r="T165" s="155">
        <v>0</v>
      </c>
      <c r="U165" s="154">
        <v>0.04</v>
      </c>
      <c r="V165" s="155">
        <v>0</v>
      </c>
      <c r="W165" s="154">
        <v>1</v>
      </c>
      <c r="X165" s="155">
        <v>1</v>
      </c>
      <c r="Y165" s="155">
        <v>0.16</v>
      </c>
      <c r="Z165" s="155">
        <v>1</v>
      </c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</row>
    <row r="166" spans="1:53" ht="12.75">
      <c r="A166" s="139"/>
      <c r="B166" s="139" t="s">
        <v>18</v>
      </c>
      <c r="C166" s="153">
        <v>0.625</v>
      </c>
      <c r="D166" s="154">
        <v>0.25</v>
      </c>
      <c r="E166" s="154">
        <v>0.25</v>
      </c>
      <c r="F166" s="154">
        <v>0.875</v>
      </c>
      <c r="G166" s="154">
        <v>0.25</v>
      </c>
      <c r="H166" s="154">
        <v>0.125</v>
      </c>
      <c r="I166" s="154">
        <v>0.75</v>
      </c>
      <c r="J166" s="155">
        <v>0</v>
      </c>
      <c r="K166" s="154">
        <v>0</v>
      </c>
      <c r="L166" s="155">
        <v>0</v>
      </c>
      <c r="M166" s="154">
        <v>0.5</v>
      </c>
      <c r="N166" s="155">
        <v>0.125</v>
      </c>
      <c r="O166" s="154">
        <v>0.375</v>
      </c>
      <c r="P166" s="155">
        <v>0.375</v>
      </c>
      <c r="Q166" s="154">
        <v>0.875</v>
      </c>
      <c r="R166" s="155">
        <v>0.75</v>
      </c>
      <c r="S166" s="154">
        <v>0.125</v>
      </c>
      <c r="T166" s="155">
        <v>0</v>
      </c>
      <c r="U166" s="154">
        <v>0</v>
      </c>
      <c r="V166" s="155">
        <v>0.375</v>
      </c>
      <c r="W166" s="154">
        <v>1</v>
      </c>
      <c r="X166" s="155">
        <v>1</v>
      </c>
      <c r="Y166" s="155">
        <v>0.125</v>
      </c>
      <c r="Z166" s="155">
        <v>1</v>
      </c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</row>
    <row r="167" spans="1:53" ht="12.75">
      <c r="A167" s="139"/>
      <c r="B167" s="139" t="s">
        <v>19</v>
      </c>
      <c r="C167" s="153">
        <v>0.72699999999999998</v>
      </c>
      <c r="D167" s="154">
        <v>0.27300000000000002</v>
      </c>
      <c r="E167" s="154">
        <v>0.159</v>
      </c>
      <c r="F167" s="154">
        <v>0.88600000000000001</v>
      </c>
      <c r="G167" s="154">
        <v>0.59099999999999997</v>
      </c>
      <c r="H167" s="154">
        <v>6.8000000000000005E-2</v>
      </c>
      <c r="I167" s="154">
        <v>0.88600000000000001</v>
      </c>
      <c r="J167" s="155">
        <v>0.40899999999999997</v>
      </c>
      <c r="K167" s="154">
        <v>0.75</v>
      </c>
      <c r="L167" s="155">
        <v>0.81799999999999995</v>
      </c>
      <c r="M167" s="154">
        <v>0.84099999999999997</v>
      </c>
      <c r="N167" s="155">
        <v>0.13600000000000001</v>
      </c>
      <c r="O167" s="154">
        <v>0.95499999999999996</v>
      </c>
      <c r="P167" s="155">
        <v>6.8000000000000005E-2</v>
      </c>
      <c r="Q167" s="154">
        <v>0.75</v>
      </c>
      <c r="R167" s="155">
        <v>0.318</v>
      </c>
      <c r="S167" s="154">
        <v>0.84099999999999997</v>
      </c>
      <c r="T167" s="155">
        <v>0.84099999999999997</v>
      </c>
      <c r="U167" s="154">
        <v>9.0999999999999998E-2</v>
      </c>
      <c r="V167" s="155">
        <v>0.29499999999999998</v>
      </c>
      <c r="W167" s="154">
        <v>0.59099999999999997</v>
      </c>
      <c r="X167" s="155">
        <v>0.95499999999999996</v>
      </c>
      <c r="Y167" s="155">
        <v>0.36399999999999999</v>
      </c>
      <c r="Z167" s="155">
        <v>1</v>
      </c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</row>
    <row r="168" spans="1:53" ht="12.75">
      <c r="A168" s="139"/>
      <c r="B168" s="139" t="s">
        <v>65</v>
      </c>
      <c r="C168" s="153">
        <v>0.96699999999999997</v>
      </c>
      <c r="D168" s="154">
        <v>0.246</v>
      </c>
      <c r="E168" s="154">
        <v>0.29499999999999998</v>
      </c>
      <c r="F168" s="154">
        <v>0.16400000000000001</v>
      </c>
      <c r="G168" s="154">
        <v>0.88500000000000001</v>
      </c>
      <c r="H168" s="154">
        <v>0.57399999999999995</v>
      </c>
      <c r="I168" s="154">
        <v>0.95099999999999996</v>
      </c>
      <c r="J168" s="155">
        <v>6.6000000000000003E-2</v>
      </c>
      <c r="K168" s="154">
        <v>0.754</v>
      </c>
      <c r="L168" s="155">
        <v>6.6000000000000003E-2</v>
      </c>
      <c r="M168" s="154">
        <v>0.90200000000000002</v>
      </c>
      <c r="N168" s="155">
        <v>0.246</v>
      </c>
      <c r="O168" s="154">
        <v>0.55700000000000005</v>
      </c>
      <c r="P168" s="155">
        <v>0.85199999999999998</v>
      </c>
      <c r="Q168" s="154">
        <v>0.93400000000000005</v>
      </c>
      <c r="R168" s="155">
        <v>0.29499999999999998</v>
      </c>
      <c r="S168" s="154">
        <v>0.91800000000000004</v>
      </c>
      <c r="T168" s="155">
        <v>0.90200000000000002</v>
      </c>
      <c r="U168" s="154">
        <v>0.78700000000000003</v>
      </c>
      <c r="V168" s="155">
        <v>0.82</v>
      </c>
      <c r="W168" s="154">
        <v>0.73799999999999999</v>
      </c>
      <c r="X168" s="155">
        <v>1</v>
      </c>
      <c r="Y168" s="155">
        <v>0.34399999999999997</v>
      </c>
      <c r="Z168" s="155">
        <v>1</v>
      </c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</row>
    <row r="169" spans="1:53" ht="12.75">
      <c r="A169" s="139"/>
      <c r="B169" s="139" t="s">
        <v>20</v>
      </c>
      <c r="C169" s="153">
        <v>1</v>
      </c>
      <c r="D169" s="154">
        <v>0.36</v>
      </c>
      <c r="E169" s="154">
        <v>0.64</v>
      </c>
      <c r="F169" s="154">
        <v>0.8</v>
      </c>
      <c r="G169" s="154">
        <v>0.8</v>
      </c>
      <c r="H169" s="154">
        <v>0.56000000000000005</v>
      </c>
      <c r="I169" s="154">
        <v>0.72</v>
      </c>
      <c r="J169" s="155">
        <v>0.2</v>
      </c>
      <c r="K169" s="154">
        <v>0.52</v>
      </c>
      <c r="L169" s="155">
        <v>0.08</v>
      </c>
      <c r="M169" s="154">
        <v>0.52</v>
      </c>
      <c r="N169" s="155">
        <v>0.08</v>
      </c>
      <c r="O169" s="154">
        <v>0.76</v>
      </c>
      <c r="P169" s="155">
        <v>0.8</v>
      </c>
      <c r="Q169" s="154">
        <v>0.88</v>
      </c>
      <c r="R169" s="155">
        <v>0.6</v>
      </c>
      <c r="S169" s="154">
        <v>0.88</v>
      </c>
      <c r="T169" s="155">
        <v>0.76</v>
      </c>
      <c r="U169" s="154">
        <v>0.56000000000000005</v>
      </c>
      <c r="V169" s="155">
        <v>0.8</v>
      </c>
      <c r="W169" s="154">
        <v>0.52</v>
      </c>
      <c r="X169" s="155">
        <v>1</v>
      </c>
      <c r="Y169" s="155">
        <v>0.32</v>
      </c>
      <c r="Z169" s="155">
        <v>1</v>
      </c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</row>
    <row r="170" spans="1:53" ht="12.75">
      <c r="A170" s="139"/>
      <c r="B170" s="139" t="s">
        <v>7</v>
      </c>
      <c r="C170" s="153">
        <v>0.98599999999999999</v>
      </c>
      <c r="D170" s="154">
        <v>0.46400000000000002</v>
      </c>
      <c r="E170" s="154">
        <v>0.88400000000000001</v>
      </c>
      <c r="F170" s="154">
        <v>0.73899999999999999</v>
      </c>
      <c r="G170" s="154">
        <v>0.27500000000000002</v>
      </c>
      <c r="H170" s="154">
        <v>0.159</v>
      </c>
      <c r="I170" s="154">
        <v>0.76800000000000002</v>
      </c>
      <c r="J170" s="155">
        <v>0.23200000000000001</v>
      </c>
      <c r="K170" s="154">
        <v>0.57999999999999996</v>
      </c>
      <c r="L170" s="155">
        <v>0.11600000000000001</v>
      </c>
      <c r="M170" s="154">
        <v>0.66700000000000004</v>
      </c>
      <c r="N170" s="155">
        <v>0.13</v>
      </c>
      <c r="O170" s="154">
        <v>0.66700000000000004</v>
      </c>
      <c r="P170" s="155">
        <v>0.26100000000000001</v>
      </c>
      <c r="Q170" s="154">
        <v>0.97099999999999997</v>
      </c>
      <c r="R170" s="155">
        <v>0.81200000000000006</v>
      </c>
      <c r="S170" s="154">
        <v>0.377</v>
      </c>
      <c r="T170" s="155">
        <v>0.20300000000000001</v>
      </c>
      <c r="U170" s="154">
        <v>5.8000000000000003E-2</v>
      </c>
      <c r="V170" s="155">
        <v>0.20300000000000001</v>
      </c>
      <c r="W170" s="154">
        <v>0.85499999999999998</v>
      </c>
      <c r="X170" s="155">
        <v>1</v>
      </c>
      <c r="Y170" s="155">
        <v>0.13</v>
      </c>
      <c r="Z170" s="155">
        <v>1</v>
      </c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</row>
    <row r="171" spans="1:53" ht="12.75">
      <c r="A171" s="139"/>
      <c r="B171" s="139" t="s">
        <v>3</v>
      </c>
      <c r="C171" s="153">
        <v>1</v>
      </c>
      <c r="D171" s="154">
        <v>0.59299999999999997</v>
      </c>
      <c r="E171" s="154">
        <v>0.85199999999999998</v>
      </c>
      <c r="F171" s="154">
        <v>0.77800000000000002</v>
      </c>
      <c r="G171" s="154">
        <v>0.37</v>
      </c>
      <c r="H171" s="154">
        <v>7.3999999999999996E-2</v>
      </c>
      <c r="I171" s="154">
        <v>0.85199999999999998</v>
      </c>
      <c r="J171" s="155">
        <v>0.51900000000000002</v>
      </c>
      <c r="K171" s="154">
        <v>0.81499999999999995</v>
      </c>
      <c r="L171" s="155">
        <v>3.6999999999999998E-2</v>
      </c>
      <c r="M171" s="154">
        <v>0.59299999999999997</v>
      </c>
      <c r="N171" s="155">
        <v>7.3999999999999996E-2</v>
      </c>
      <c r="O171" s="154">
        <v>0.92600000000000005</v>
      </c>
      <c r="P171" s="155">
        <v>0.59299999999999997</v>
      </c>
      <c r="Q171" s="154">
        <v>0.88900000000000001</v>
      </c>
      <c r="R171" s="155">
        <v>0.70399999999999996</v>
      </c>
      <c r="S171" s="154">
        <v>0.59299999999999997</v>
      </c>
      <c r="T171" s="155">
        <v>0</v>
      </c>
      <c r="U171" s="154">
        <v>0</v>
      </c>
      <c r="V171" s="155">
        <v>0.48099999999999998</v>
      </c>
      <c r="W171" s="154">
        <v>0.92600000000000005</v>
      </c>
      <c r="X171" s="155">
        <v>0.85199999999999998</v>
      </c>
      <c r="Y171" s="155">
        <v>0.111</v>
      </c>
      <c r="Z171" s="155">
        <v>1</v>
      </c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</row>
    <row r="172" spans="1:53" ht="12.75">
      <c r="A172" s="139"/>
      <c r="B172" s="139" t="s">
        <v>165</v>
      </c>
      <c r="C172" s="153">
        <v>1</v>
      </c>
      <c r="D172" s="154">
        <v>0.66700000000000004</v>
      </c>
      <c r="E172" s="154">
        <v>1</v>
      </c>
      <c r="F172" s="154">
        <v>1</v>
      </c>
      <c r="G172" s="154">
        <v>0.111</v>
      </c>
      <c r="H172" s="154">
        <v>0.111</v>
      </c>
      <c r="I172" s="154">
        <v>0.88900000000000001</v>
      </c>
      <c r="J172" s="155">
        <v>0.77800000000000002</v>
      </c>
      <c r="K172" s="154">
        <v>0.222</v>
      </c>
      <c r="L172" s="155">
        <v>0.111</v>
      </c>
      <c r="M172" s="154">
        <v>0.77800000000000002</v>
      </c>
      <c r="N172" s="155">
        <v>0.33300000000000002</v>
      </c>
      <c r="O172" s="154">
        <v>0.66700000000000004</v>
      </c>
      <c r="P172" s="155">
        <v>0.33300000000000002</v>
      </c>
      <c r="Q172" s="154">
        <v>0.44400000000000001</v>
      </c>
      <c r="R172" s="155">
        <v>1</v>
      </c>
      <c r="S172" s="154">
        <v>0.55600000000000005</v>
      </c>
      <c r="T172" s="155">
        <v>0</v>
      </c>
      <c r="U172" s="154">
        <v>0</v>
      </c>
      <c r="V172" s="155">
        <v>0.77800000000000002</v>
      </c>
      <c r="W172" s="154">
        <v>1</v>
      </c>
      <c r="X172" s="155">
        <v>1</v>
      </c>
      <c r="Y172" s="155">
        <v>0.111</v>
      </c>
      <c r="Z172" s="155">
        <v>1</v>
      </c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</row>
    <row r="173" spans="1:53" ht="12.75">
      <c r="A173" s="206"/>
      <c r="B173" s="206"/>
      <c r="C173" s="210"/>
      <c r="D173" s="211"/>
      <c r="E173" s="211"/>
      <c r="F173" s="211"/>
      <c r="G173" s="211"/>
      <c r="H173" s="211"/>
      <c r="I173" s="211"/>
      <c r="J173" s="212"/>
      <c r="K173" s="211"/>
      <c r="L173" s="212"/>
      <c r="M173" s="211"/>
      <c r="N173" s="212"/>
      <c r="O173" s="211"/>
      <c r="P173" s="212"/>
      <c r="Q173" s="211"/>
      <c r="R173" s="212"/>
      <c r="S173" s="211"/>
      <c r="T173" s="212"/>
      <c r="U173" s="211"/>
      <c r="V173" s="212"/>
      <c r="W173" s="211"/>
      <c r="X173" s="212"/>
      <c r="Y173" s="212"/>
      <c r="Z173" s="212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</row>
    <row r="174" spans="1:53" ht="13.5" thickBot="1">
      <c r="A174" s="143"/>
      <c r="B174" s="143" t="s">
        <v>22</v>
      </c>
      <c r="C174" s="156">
        <v>0.90700000000000003</v>
      </c>
      <c r="D174" s="157">
        <v>0.504</v>
      </c>
      <c r="E174" s="157">
        <v>0.63400000000000001</v>
      </c>
      <c r="F174" s="157">
        <v>0.59299999999999997</v>
      </c>
      <c r="G174" s="157">
        <v>0.41099999999999998</v>
      </c>
      <c r="H174" s="157">
        <v>0.23100000000000001</v>
      </c>
      <c r="I174" s="157">
        <v>0.80500000000000005</v>
      </c>
      <c r="J174" s="158">
        <v>0.42199999999999999</v>
      </c>
      <c r="K174" s="157">
        <v>0.59299999999999997</v>
      </c>
      <c r="L174" s="158">
        <v>0.16900000000000001</v>
      </c>
      <c r="M174" s="157">
        <v>0.72799999999999998</v>
      </c>
      <c r="N174" s="158">
        <v>0.20300000000000001</v>
      </c>
      <c r="O174" s="157">
        <v>0.71699999999999997</v>
      </c>
      <c r="P174" s="158">
        <v>0.57599999999999996</v>
      </c>
      <c r="Q174" s="157">
        <v>0.77900000000000003</v>
      </c>
      <c r="R174" s="158">
        <v>0.57099999999999995</v>
      </c>
      <c r="S174" s="157">
        <v>0.67600000000000005</v>
      </c>
      <c r="T174" s="158">
        <v>0.44</v>
      </c>
      <c r="U174" s="157">
        <v>0.26800000000000002</v>
      </c>
      <c r="V174" s="158">
        <v>0.61899999999999999</v>
      </c>
      <c r="W174" s="157">
        <v>0.77700000000000002</v>
      </c>
      <c r="X174" s="158">
        <v>0.96399999999999997</v>
      </c>
      <c r="Y174" s="158">
        <v>0.27800000000000002</v>
      </c>
      <c r="Z174" s="158">
        <v>1</v>
      </c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</row>
    <row r="175" spans="1:53" ht="12.75">
      <c r="A175" s="204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</row>
    <row r="176" spans="1:53" ht="14.25" thickBot="1">
      <c r="A176" s="124" t="s">
        <v>158</v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</row>
    <row r="177" spans="1:54">
      <c r="A177" s="125"/>
      <c r="B177" s="126"/>
      <c r="C177" s="720" t="s">
        <v>134</v>
      </c>
      <c r="D177" s="720"/>
      <c r="E177" s="720"/>
      <c r="F177" s="720"/>
      <c r="G177" s="720"/>
      <c r="H177" s="720"/>
      <c r="I177" s="720"/>
      <c r="J177" s="720"/>
      <c r="K177" s="720"/>
      <c r="L177" s="720"/>
      <c r="M177" s="702"/>
      <c r="N177" s="702"/>
      <c r="O177" s="702"/>
      <c r="P177" s="702"/>
      <c r="Q177" s="702"/>
      <c r="R177" s="702"/>
      <c r="S177" s="702"/>
      <c r="T177" s="702"/>
      <c r="U177" s="702"/>
      <c r="V177" s="702"/>
      <c r="W177" s="702"/>
      <c r="X177" s="702"/>
      <c r="Y177" s="702"/>
      <c r="Z177" s="702"/>
    </row>
    <row r="178" spans="1:54" ht="28.5" customHeight="1">
      <c r="A178" s="127"/>
      <c r="B178" s="127"/>
      <c r="C178" s="128" t="s">
        <v>135</v>
      </c>
      <c r="D178" s="129" t="s">
        <v>136</v>
      </c>
      <c r="E178" s="129" t="s">
        <v>137</v>
      </c>
      <c r="F178" s="129" t="s">
        <v>138</v>
      </c>
      <c r="G178" s="129" t="s">
        <v>139</v>
      </c>
      <c r="H178" s="129" t="s">
        <v>140</v>
      </c>
      <c r="I178" s="129" t="s">
        <v>141</v>
      </c>
      <c r="J178" s="130" t="s">
        <v>142</v>
      </c>
      <c r="K178" s="129" t="s">
        <v>143</v>
      </c>
      <c r="L178" s="130" t="s">
        <v>144</v>
      </c>
      <c r="M178" s="129" t="s">
        <v>145</v>
      </c>
      <c r="N178" s="130" t="s">
        <v>146</v>
      </c>
      <c r="O178" s="129" t="s">
        <v>147</v>
      </c>
      <c r="P178" s="130" t="s">
        <v>148</v>
      </c>
      <c r="Q178" s="129" t="s">
        <v>149</v>
      </c>
      <c r="R178" s="130" t="s">
        <v>150</v>
      </c>
      <c r="S178" s="129" t="s">
        <v>151</v>
      </c>
      <c r="T178" s="130" t="s">
        <v>152</v>
      </c>
      <c r="U178" s="129" t="s">
        <v>153</v>
      </c>
      <c r="V178" s="130" t="s">
        <v>154</v>
      </c>
      <c r="W178" s="129" t="s">
        <v>155</v>
      </c>
      <c r="X178" s="130" t="s">
        <v>156</v>
      </c>
      <c r="Y178" s="130" t="s">
        <v>120</v>
      </c>
      <c r="Z178" s="130" t="s">
        <v>22</v>
      </c>
    </row>
    <row r="179" spans="1:54" ht="13.5" customHeight="1" thickBot="1">
      <c r="A179" s="127"/>
      <c r="B179" s="127"/>
      <c r="C179" s="131" t="s">
        <v>62</v>
      </c>
      <c r="D179" s="132" t="s">
        <v>62</v>
      </c>
      <c r="E179" s="132" t="s">
        <v>62</v>
      </c>
      <c r="F179" s="132" t="s">
        <v>62</v>
      </c>
      <c r="G179" s="132" t="s">
        <v>62</v>
      </c>
      <c r="H179" s="132" t="s">
        <v>62</v>
      </c>
      <c r="I179" s="132" t="s">
        <v>62</v>
      </c>
      <c r="J179" s="133" t="s">
        <v>62</v>
      </c>
      <c r="K179" s="132" t="s">
        <v>62</v>
      </c>
      <c r="L179" s="134" t="s">
        <v>62</v>
      </c>
      <c r="M179" s="134" t="s">
        <v>62</v>
      </c>
      <c r="N179" s="132" t="s">
        <v>62</v>
      </c>
      <c r="O179" s="132" t="s">
        <v>62</v>
      </c>
      <c r="P179" s="132" t="s">
        <v>62</v>
      </c>
      <c r="Q179" s="132" t="s">
        <v>62</v>
      </c>
      <c r="R179" s="132" t="s">
        <v>62</v>
      </c>
      <c r="S179" s="132" t="s">
        <v>62</v>
      </c>
      <c r="T179" s="133" t="s">
        <v>62</v>
      </c>
      <c r="U179" s="132" t="s">
        <v>62</v>
      </c>
      <c r="V179" s="133" t="s">
        <v>62</v>
      </c>
      <c r="W179" s="132" t="s">
        <v>62</v>
      </c>
      <c r="X179" s="133" t="s">
        <v>62</v>
      </c>
      <c r="Y179" s="132" t="s">
        <v>62</v>
      </c>
      <c r="Z179" s="133" t="s">
        <v>62</v>
      </c>
    </row>
    <row r="180" spans="1:54" ht="12.75">
      <c r="A180" s="135" t="s">
        <v>23</v>
      </c>
      <c r="B180" s="135" t="s">
        <v>1</v>
      </c>
      <c r="C180" s="150">
        <v>0.04</v>
      </c>
      <c r="D180" s="151">
        <v>5.7000000000000002E-2</v>
      </c>
      <c r="E180" s="151">
        <v>4.7E-2</v>
      </c>
      <c r="F180" s="151">
        <v>0.04</v>
      </c>
      <c r="G180" s="151">
        <v>1.2E-2</v>
      </c>
      <c r="H180" s="151">
        <v>1.6E-2</v>
      </c>
      <c r="I180" s="151">
        <v>3.6999999999999998E-2</v>
      </c>
      <c r="J180" s="152">
        <v>4.7E-2</v>
      </c>
      <c r="K180" s="151">
        <v>4.5999999999999999E-2</v>
      </c>
      <c r="L180" s="152">
        <v>2.9000000000000001E-2</v>
      </c>
      <c r="M180" s="151">
        <v>3.4000000000000002E-2</v>
      </c>
      <c r="N180" s="152">
        <v>4.2999999999999997E-2</v>
      </c>
      <c r="O180" s="151">
        <v>5.1999999999999998E-2</v>
      </c>
      <c r="P180" s="152">
        <v>0.06</v>
      </c>
      <c r="Q180" s="151">
        <v>4.5999999999999999E-2</v>
      </c>
      <c r="R180" s="152">
        <v>3.9E-2</v>
      </c>
      <c r="S180" s="151">
        <v>3.6999999999999998E-2</v>
      </c>
      <c r="T180" s="152">
        <v>3.1E-2</v>
      </c>
      <c r="U180" s="151">
        <v>1.4E-2</v>
      </c>
      <c r="V180" s="152">
        <v>4.5999999999999999E-2</v>
      </c>
      <c r="W180" s="151">
        <v>0.05</v>
      </c>
      <c r="X180" s="152">
        <v>3.6999999999999998E-2</v>
      </c>
      <c r="Y180" s="152">
        <v>0.04</v>
      </c>
      <c r="Z180" s="152">
        <v>3.7999999999999999E-2</v>
      </c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</row>
    <row r="181" spans="1:54" ht="12.75">
      <c r="A181" s="139"/>
      <c r="B181" s="139" t="s">
        <v>2</v>
      </c>
      <c r="C181" s="153">
        <v>1.9E-2</v>
      </c>
      <c r="D181" s="154">
        <v>2.5000000000000001E-2</v>
      </c>
      <c r="E181" s="154">
        <v>2.5000000000000001E-2</v>
      </c>
      <c r="F181" s="154">
        <v>2.3E-2</v>
      </c>
      <c r="G181" s="154">
        <v>3.3000000000000002E-2</v>
      </c>
      <c r="H181" s="154">
        <v>1.6E-2</v>
      </c>
      <c r="I181" s="154">
        <v>1.7000000000000001E-2</v>
      </c>
      <c r="J181" s="155">
        <v>3.7999999999999999E-2</v>
      </c>
      <c r="K181" s="154">
        <v>2.1000000000000001E-2</v>
      </c>
      <c r="L181" s="155">
        <v>7.0000000000000001E-3</v>
      </c>
      <c r="M181" s="154">
        <v>1.4999999999999999E-2</v>
      </c>
      <c r="N181" s="155">
        <v>6.0000000000000001E-3</v>
      </c>
      <c r="O181" s="154">
        <v>8.9999999999999993E-3</v>
      </c>
      <c r="P181" s="155">
        <v>1.0999999999999999E-2</v>
      </c>
      <c r="Q181" s="154">
        <v>0.01</v>
      </c>
      <c r="R181" s="155">
        <v>2.4E-2</v>
      </c>
      <c r="S181" s="154">
        <v>2.5999999999999999E-2</v>
      </c>
      <c r="T181" s="155">
        <v>3.4000000000000002E-2</v>
      </c>
      <c r="U181" s="154">
        <v>4.2000000000000003E-2</v>
      </c>
      <c r="V181" s="155">
        <v>0.02</v>
      </c>
      <c r="W181" s="154">
        <v>2.1000000000000001E-2</v>
      </c>
      <c r="X181" s="155">
        <v>1.7999999999999999E-2</v>
      </c>
      <c r="Y181" s="155">
        <v>1.2999999999999999E-2</v>
      </c>
      <c r="Z181" s="155">
        <v>1.7000000000000001E-2</v>
      </c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</row>
    <row r="182" spans="1:54" ht="12.75">
      <c r="A182" s="139"/>
      <c r="B182" s="139" t="s">
        <v>12</v>
      </c>
      <c r="C182" s="153">
        <v>1.4999999999999999E-2</v>
      </c>
      <c r="D182" s="154">
        <v>0.02</v>
      </c>
      <c r="E182" s="154">
        <v>1.4E-2</v>
      </c>
      <c r="F182" s="154">
        <v>8.0000000000000002E-3</v>
      </c>
      <c r="G182" s="154">
        <v>1.7999999999999999E-2</v>
      </c>
      <c r="H182" s="154">
        <v>1.6E-2</v>
      </c>
      <c r="I182" s="154">
        <v>1.0999999999999999E-2</v>
      </c>
      <c r="J182" s="155">
        <v>0</v>
      </c>
      <c r="K182" s="154">
        <v>1.2999999999999999E-2</v>
      </c>
      <c r="L182" s="155">
        <v>0</v>
      </c>
      <c r="M182" s="154">
        <v>1.2E-2</v>
      </c>
      <c r="N182" s="155">
        <v>0.03</v>
      </c>
      <c r="O182" s="154">
        <v>1.9E-2</v>
      </c>
      <c r="P182" s="155">
        <v>0.03</v>
      </c>
      <c r="Q182" s="154">
        <v>1.9E-2</v>
      </c>
      <c r="R182" s="155">
        <v>8.9999999999999993E-3</v>
      </c>
      <c r="S182" s="154">
        <v>2.1999999999999999E-2</v>
      </c>
      <c r="T182" s="155">
        <v>0.02</v>
      </c>
      <c r="U182" s="154">
        <v>2.3E-2</v>
      </c>
      <c r="V182" s="155">
        <v>2.1999999999999999E-2</v>
      </c>
      <c r="W182" s="154">
        <v>1.6E-2</v>
      </c>
      <c r="X182" s="155">
        <v>1.7999999999999999E-2</v>
      </c>
      <c r="Y182" s="155">
        <v>2.7E-2</v>
      </c>
      <c r="Z182" s="155">
        <v>1.9E-2</v>
      </c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</row>
    <row r="183" spans="1:54" ht="12.75">
      <c r="A183" s="139"/>
      <c r="B183" s="139" t="s">
        <v>4</v>
      </c>
      <c r="C183" s="153">
        <v>6.7000000000000004E-2</v>
      </c>
      <c r="D183" s="154">
        <v>8.5999999999999993E-2</v>
      </c>
      <c r="E183" s="154">
        <v>4.1000000000000002E-2</v>
      </c>
      <c r="F183" s="154">
        <v>3.7999999999999999E-2</v>
      </c>
      <c r="G183" s="154">
        <v>5.0999999999999997E-2</v>
      </c>
      <c r="H183" s="154">
        <v>4.8000000000000001E-2</v>
      </c>
      <c r="I183" s="154">
        <v>7.3999999999999996E-2</v>
      </c>
      <c r="J183" s="155">
        <v>6.0000000000000001E-3</v>
      </c>
      <c r="K183" s="154">
        <v>8.2000000000000003E-2</v>
      </c>
      <c r="L183" s="155">
        <v>4.3999999999999997E-2</v>
      </c>
      <c r="M183" s="154">
        <v>9.1999999999999998E-2</v>
      </c>
      <c r="N183" s="155">
        <v>4.9000000000000002E-2</v>
      </c>
      <c r="O183" s="154">
        <v>6.7000000000000004E-2</v>
      </c>
      <c r="P183" s="155">
        <v>0.106</v>
      </c>
      <c r="Q183" s="154">
        <v>8.7999999999999995E-2</v>
      </c>
      <c r="R183" s="155">
        <v>0.03</v>
      </c>
      <c r="S183" s="154">
        <v>8.1000000000000003E-2</v>
      </c>
      <c r="T183" s="155">
        <v>0.115</v>
      </c>
      <c r="U183" s="154">
        <v>0.153</v>
      </c>
      <c r="V183" s="155">
        <v>0.09</v>
      </c>
      <c r="W183" s="154">
        <v>6.2E-2</v>
      </c>
      <c r="X183" s="155">
        <v>8.2000000000000003E-2</v>
      </c>
      <c r="Y183" s="155">
        <v>0.107</v>
      </c>
      <c r="Z183" s="155">
        <v>8.2000000000000003E-2</v>
      </c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</row>
    <row r="184" spans="1:54" ht="12.75">
      <c r="A184" s="139"/>
      <c r="B184" s="139" t="s">
        <v>6</v>
      </c>
      <c r="C184" s="153">
        <v>1.2E-2</v>
      </c>
      <c r="D184" s="154">
        <v>1.4999999999999999E-2</v>
      </c>
      <c r="E184" s="154">
        <v>1.2E-2</v>
      </c>
      <c r="F184" s="154">
        <v>1.4999999999999999E-2</v>
      </c>
      <c r="G184" s="154">
        <v>3.0000000000000001E-3</v>
      </c>
      <c r="H184" s="154">
        <v>5.0000000000000001E-3</v>
      </c>
      <c r="I184" s="154">
        <v>1.2E-2</v>
      </c>
      <c r="J184" s="155">
        <v>0</v>
      </c>
      <c r="K184" s="154">
        <v>6.0000000000000001E-3</v>
      </c>
      <c r="L184" s="155">
        <v>0</v>
      </c>
      <c r="M184" s="154">
        <v>0.01</v>
      </c>
      <c r="N184" s="155">
        <v>6.0000000000000001E-3</v>
      </c>
      <c r="O184" s="154">
        <v>1.4E-2</v>
      </c>
      <c r="P184" s="155">
        <v>4.0000000000000001E-3</v>
      </c>
      <c r="Q184" s="154">
        <v>5.0000000000000001E-3</v>
      </c>
      <c r="R184" s="155">
        <v>1.2999999999999999E-2</v>
      </c>
      <c r="S184" s="154">
        <v>4.0000000000000001E-3</v>
      </c>
      <c r="T184" s="155">
        <v>0</v>
      </c>
      <c r="U184" s="154">
        <v>0</v>
      </c>
      <c r="V184" s="155">
        <v>6.0000000000000001E-3</v>
      </c>
      <c r="W184" s="154">
        <v>1.0999999999999999E-2</v>
      </c>
      <c r="X184" s="155">
        <v>1.2E-2</v>
      </c>
      <c r="Y184" s="155">
        <v>8.9999999999999993E-3</v>
      </c>
      <c r="Z184" s="155">
        <v>1.0999999999999999E-2</v>
      </c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</row>
    <row r="185" spans="1:54" ht="12.75">
      <c r="A185" s="139"/>
      <c r="B185" s="139" t="s">
        <v>8</v>
      </c>
      <c r="C185" s="153">
        <v>1.6E-2</v>
      </c>
      <c r="D185" s="154">
        <v>5.0000000000000001E-3</v>
      </c>
      <c r="E185" s="154">
        <v>1.2E-2</v>
      </c>
      <c r="F185" s="154">
        <v>4.0000000000000001E-3</v>
      </c>
      <c r="G185" s="154">
        <v>2.1000000000000001E-2</v>
      </c>
      <c r="H185" s="154">
        <v>1.0999999999999999E-2</v>
      </c>
      <c r="I185" s="154">
        <v>1.2E-2</v>
      </c>
      <c r="J185" s="155">
        <v>3.0000000000000001E-3</v>
      </c>
      <c r="K185" s="154">
        <v>8.0000000000000002E-3</v>
      </c>
      <c r="L185" s="155">
        <v>0</v>
      </c>
      <c r="M185" s="154">
        <v>7.0000000000000001E-3</v>
      </c>
      <c r="N185" s="155">
        <v>0</v>
      </c>
      <c r="O185" s="154">
        <v>1.9E-2</v>
      </c>
      <c r="P185" s="155">
        <v>6.0000000000000001E-3</v>
      </c>
      <c r="Q185" s="154">
        <v>8.0000000000000002E-3</v>
      </c>
      <c r="R185" s="155">
        <v>4.0000000000000001E-3</v>
      </c>
      <c r="S185" s="154">
        <v>2.1999999999999999E-2</v>
      </c>
      <c r="T185" s="155">
        <v>2.3E-2</v>
      </c>
      <c r="U185" s="154">
        <v>1.9E-2</v>
      </c>
      <c r="V185" s="155">
        <v>1.2E-2</v>
      </c>
      <c r="W185" s="154">
        <v>3.0000000000000001E-3</v>
      </c>
      <c r="X185" s="155">
        <v>1.9E-2</v>
      </c>
      <c r="Y185" s="155">
        <v>1.7999999999999999E-2</v>
      </c>
      <c r="Z185" s="155">
        <v>1.9E-2</v>
      </c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</row>
    <row r="186" spans="1:54" ht="12.75">
      <c r="A186" s="139"/>
      <c r="B186" s="139" t="s">
        <v>9</v>
      </c>
      <c r="C186" s="153">
        <v>4.4999999999999998E-2</v>
      </c>
      <c r="D186" s="154">
        <v>5.7000000000000002E-2</v>
      </c>
      <c r="E186" s="154">
        <v>5.5E-2</v>
      </c>
      <c r="F186" s="154">
        <v>0.04</v>
      </c>
      <c r="G186" s="154">
        <v>6.0000000000000001E-3</v>
      </c>
      <c r="H186" s="154">
        <v>1.0999999999999999E-2</v>
      </c>
      <c r="I186" s="154">
        <v>3.4000000000000002E-2</v>
      </c>
      <c r="J186" s="155">
        <v>7.0999999999999994E-2</v>
      </c>
      <c r="K186" s="154">
        <v>1.4999999999999999E-2</v>
      </c>
      <c r="L186" s="155">
        <v>7.0000000000000001E-3</v>
      </c>
      <c r="M186" s="154">
        <v>2.1999999999999999E-2</v>
      </c>
      <c r="N186" s="155">
        <v>4.9000000000000002E-2</v>
      </c>
      <c r="O186" s="154">
        <v>4.8000000000000001E-2</v>
      </c>
      <c r="P186" s="155">
        <v>1.9E-2</v>
      </c>
      <c r="Q186" s="154">
        <v>4.5999999999999999E-2</v>
      </c>
      <c r="R186" s="155">
        <v>3.9E-2</v>
      </c>
      <c r="S186" s="154">
        <v>1.2999999999999999E-2</v>
      </c>
      <c r="T186" s="155">
        <v>8.0000000000000002E-3</v>
      </c>
      <c r="U186" s="154">
        <v>0</v>
      </c>
      <c r="V186" s="155">
        <v>3.2000000000000001E-2</v>
      </c>
      <c r="W186" s="154">
        <v>4.4999999999999998E-2</v>
      </c>
      <c r="X186" s="155">
        <v>4.3999999999999997E-2</v>
      </c>
      <c r="Y186" s="155">
        <v>1.7999999999999999E-2</v>
      </c>
      <c r="Z186" s="155">
        <v>4.2000000000000003E-2</v>
      </c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</row>
    <row r="187" spans="1:54" ht="12.75">
      <c r="A187" s="139"/>
      <c r="B187" s="139" t="s">
        <v>10</v>
      </c>
      <c r="C187" s="153">
        <v>3.1E-2</v>
      </c>
      <c r="D187" s="154">
        <v>2.7E-2</v>
      </c>
      <c r="E187" s="154">
        <v>3.1E-2</v>
      </c>
      <c r="F187" s="154">
        <v>2.7E-2</v>
      </c>
      <c r="G187" s="154">
        <v>5.0999999999999997E-2</v>
      </c>
      <c r="H187" s="154">
        <v>2.7E-2</v>
      </c>
      <c r="I187" s="154">
        <v>2.5000000000000001E-2</v>
      </c>
      <c r="J187" s="155">
        <v>6.8000000000000005E-2</v>
      </c>
      <c r="K187" s="154">
        <v>0.05</v>
      </c>
      <c r="L187" s="155">
        <v>1.4999999999999999E-2</v>
      </c>
      <c r="M187" s="154">
        <v>3.4000000000000002E-2</v>
      </c>
      <c r="N187" s="155">
        <v>2.4E-2</v>
      </c>
      <c r="O187" s="154">
        <v>2.5999999999999999E-2</v>
      </c>
      <c r="P187" s="155">
        <v>1.2999999999999999E-2</v>
      </c>
      <c r="Q187" s="154">
        <v>1.4E-2</v>
      </c>
      <c r="R187" s="155">
        <v>3.9E-2</v>
      </c>
      <c r="S187" s="154">
        <v>3.9E-2</v>
      </c>
      <c r="T187" s="155">
        <v>6.5000000000000002E-2</v>
      </c>
      <c r="U187" s="154">
        <v>7.3999999999999996E-2</v>
      </c>
      <c r="V187" s="155">
        <v>3.2000000000000001E-2</v>
      </c>
      <c r="W187" s="154">
        <v>3.4000000000000002E-2</v>
      </c>
      <c r="X187" s="155">
        <v>3.1E-2</v>
      </c>
      <c r="Y187" s="155">
        <v>4.4999999999999998E-2</v>
      </c>
      <c r="Z187" s="155">
        <v>0.03</v>
      </c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</row>
    <row r="188" spans="1:54" ht="12.75">
      <c r="A188" s="139"/>
      <c r="B188" s="139" t="s">
        <v>5</v>
      </c>
      <c r="C188" s="153">
        <v>0.17499999999999999</v>
      </c>
      <c r="D188" s="154">
        <v>0.21199999999999999</v>
      </c>
      <c r="E188" s="154">
        <v>0.192</v>
      </c>
      <c r="F188" s="154">
        <v>0.157</v>
      </c>
      <c r="G188" s="154">
        <v>0.13600000000000001</v>
      </c>
      <c r="H188" s="154">
        <v>0.113</v>
      </c>
      <c r="I188" s="154">
        <v>0.16800000000000001</v>
      </c>
      <c r="J188" s="155">
        <v>0.215</v>
      </c>
      <c r="K188" s="154">
        <v>0.20699999999999999</v>
      </c>
      <c r="L188" s="155">
        <v>9.6000000000000002E-2</v>
      </c>
      <c r="M188" s="154">
        <v>0.187</v>
      </c>
      <c r="N188" s="155">
        <v>0.22600000000000001</v>
      </c>
      <c r="O188" s="154">
        <v>0.187</v>
      </c>
      <c r="P188" s="155">
        <v>0.22</v>
      </c>
      <c r="Q188" s="154">
        <v>0.17699999999999999</v>
      </c>
      <c r="R188" s="155">
        <v>0.17</v>
      </c>
      <c r="S188" s="154">
        <v>0.16900000000000001</v>
      </c>
      <c r="T188" s="155">
        <v>0.10100000000000001</v>
      </c>
      <c r="U188" s="154">
        <v>0.111</v>
      </c>
      <c r="V188" s="155">
        <v>0.19600000000000001</v>
      </c>
      <c r="W188" s="154">
        <v>0.19800000000000001</v>
      </c>
      <c r="X188" s="155">
        <v>0.154</v>
      </c>
      <c r="Y188" s="155">
        <v>0.14699999999999999</v>
      </c>
      <c r="Z188" s="155">
        <v>0.16500000000000001</v>
      </c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</row>
    <row r="189" spans="1:54" ht="12.75">
      <c r="A189" s="139"/>
      <c r="B189" s="139" t="s">
        <v>11</v>
      </c>
      <c r="C189" s="153">
        <v>1.9E-2</v>
      </c>
      <c r="D189" s="154">
        <v>1.7000000000000001E-2</v>
      </c>
      <c r="E189" s="154">
        <v>1.7999999999999999E-2</v>
      </c>
      <c r="F189" s="154">
        <v>2.5000000000000001E-2</v>
      </c>
      <c r="G189" s="154">
        <v>3.3000000000000002E-2</v>
      </c>
      <c r="H189" s="154">
        <v>4.2999999999999997E-2</v>
      </c>
      <c r="I189" s="154">
        <v>1.7999999999999999E-2</v>
      </c>
      <c r="J189" s="155">
        <v>6.0000000000000001E-3</v>
      </c>
      <c r="K189" s="154">
        <v>1.4999999999999999E-2</v>
      </c>
      <c r="L189" s="155">
        <v>2.1999999999999999E-2</v>
      </c>
      <c r="M189" s="154">
        <v>5.0000000000000001E-3</v>
      </c>
      <c r="N189" s="155">
        <v>1.7999999999999999E-2</v>
      </c>
      <c r="O189" s="154">
        <v>2.1999999999999999E-2</v>
      </c>
      <c r="P189" s="155">
        <v>2.5999999999999999E-2</v>
      </c>
      <c r="Q189" s="154">
        <v>1.7999999999999999E-2</v>
      </c>
      <c r="R189" s="155">
        <v>0.02</v>
      </c>
      <c r="S189" s="154">
        <v>1.7999999999999999E-2</v>
      </c>
      <c r="T189" s="155">
        <v>2.8000000000000001E-2</v>
      </c>
      <c r="U189" s="154">
        <v>8.9999999999999993E-3</v>
      </c>
      <c r="V189" s="155">
        <v>2.5999999999999999E-2</v>
      </c>
      <c r="W189" s="154">
        <v>2.1000000000000001E-2</v>
      </c>
      <c r="X189" s="155">
        <v>1.7999999999999999E-2</v>
      </c>
      <c r="Y189" s="155">
        <v>8.9999999999999993E-3</v>
      </c>
      <c r="Z189" s="155">
        <v>1.7000000000000001E-2</v>
      </c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</row>
    <row r="190" spans="1:54" ht="12.75">
      <c r="A190" s="139"/>
      <c r="B190" s="139" t="s">
        <v>13</v>
      </c>
      <c r="C190" s="153">
        <v>6.4000000000000001E-2</v>
      </c>
      <c r="D190" s="154">
        <v>1.7000000000000001E-2</v>
      </c>
      <c r="E190" s="154">
        <v>4.7E-2</v>
      </c>
      <c r="F190" s="154">
        <v>8.4000000000000005E-2</v>
      </c>
      <c r="G190" s="154">
        <v>2.1000000000000001E-2</v>
      </c>
      <c r="H190" s="154">
        <v>1.0999999999999999E-2</v>
      </c>
      <c r="I190" s="154">
        <v>7.1999999999999995E-2</v>
      </c>
      <c r="J190" s="155">
        <v>0.156</v>
      </c>
      <c r="K190" s="154">
        <v>3.3000000000000002E-2</v>
      </c>
      <c r="L190" s="155">
        <v>3.6999999999999998E-2</v>
      </c>
      <c r="M190" s="154">
        <v>9.1999999999999998E-2</v>
      </c>
      <c r="N190" s="155">
        <v>7.2999999999999995E-2</v>
      </c>
      <c r="O190" s="154">
        <v>5.8999999999999997E-2</v>
      </c>
      <c r="P190" s="155">
        <v>9.0999999999999998E-2</v>
      </c>
      <c r="Q190" s="154">
        <v>7.8E-2</v>
      </c>
      <c r="R190" s="155">
        <v>9.2999999999999999E-2</v>
      </c>
      <c r="S190" s="154">
        <v>8.4000000000000005E-2</v>
      </c>
      <c r="T190" s="155">
        <v>4.2000000000000003E-2</v>
      </c>
      <c r="U190" s="154">
        <v>5.0000000000000001E-3</v>
      </c>
      <c r="V190" s="155">
        <v>0.1</v>
      </c>
      <c r="W190" s="154">
        <v>5.8999999999999997E-2</v>
      </c>
      <c r="X190" s="155">
        <v>7.9000000000000001E-2</v>
      </c>
      <c r="Y190" s="155">
        <v>0.121</v>
      </c>
      <c r="Z190" s="155">
        <v>7.5999999999999998E-2</v>
      </c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</row>
    <row r="191" spans="1:54" ht="12.75">
      <c r="A191" s="139"/>
      <c r="B191" s="139" t="s">
        <v>14</v>
      </c>
      <c r="C191" s="153">
        <v>5.5E-2</v>
      </c>
      <c r="D191" s="154">
        <v>4.2000000000000003E-2</v>
      </c>
      <c r="E191" s="154">
        <v>6.0999999999999999E-2</v>
      </c>
      <c r="F191" s="154">
        <v>6.3E-2</v>
      </c>
      <c r="G191" s="154">
        <v>3.0000000000000001E-3</v>
      </c>
      <c r="H191" s="154">
        <v>0</v>
      </c>
      <c r="I191" s="154">
        <v>5.8999999999999997E-2</v>
      </c>
      <c r="J191" s="155">
        <v>0</v>
      </c>
      <c r="K191" s="154">
        <v>2.1000000000000001E-2</v>
      </c>
      <c r="L191" s="155">
        <v>0</v>
      </c>
      <c r="M191" s="154">
        <v>3.5999999999999997E-2</v>
      </c>
      <c r="N191" s="155">
        <v>0</v>
      </c>
      <c r="O191" s="154">
        <v>2.5999999999999999E-2</v>
      </c>
      <c r="P191" s="155">
        <v>1.7000000000000001E-2</v>
      </c>
      <c r="Q191" s="154">
        <v>4.9000000000000002E-2</v>
      </c>
      <c r="R191" s="155">
        <v>5.8999999999999997E-2</v>
      </c>
      <c r="S191" s="154">
        <v>5.0999999999999997E-2</v>
      </c>
      <c r="T191" s="155">
        <v>0</v>
      </c>
      <c r="U191" s="154">
        <v>0</v>
      </c>
      <c r="V191" s="155">
        <v>5.6000000000000001E-2</v>
      </c>
      <c r="W191" s="154">
        <v>5.0999999999999997E-2</v>
      </c>
      <c r="X191" s="155">
        <v>5.7000000000000002E-2</v>
      </c>
      <c r="Y191" s="155">
        <v>5.8000000000000003E-2</v>
      </c>
      <c r="Z191" s="155">
        <v>5.5E-2</v>
      </c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</row>
    <row r="192" spans="1:54" ht="12.75">
      <c r="A192" s="139"/>
      <c r="B192" s="139" t="s">
        <v>15</v>
      </c>
      <c r="C192" s="153">
        <v>6.6000000000000003E-2</v>
      </c>
      <c r="D192" s="154">
        <v>9.9000000000000005E-2</v>
      </c>
      <c r="E192" s="154">
        <v>8.5999999999999993E-2</v>
      </c>
      <c r="F192" s="154">
        <v>8.5999999999999993E-2</v>
      </c>
      <c r="G192" s="154">
        <v>0.127</v>
      </c>
      <c r="H192" s="154">
        <v>0.25800000000000001</v>
      </c>
      <c r="I192" s="154">
        <v>7.1999999999999995E-2</v>
      </c>
      <c r="J192" s="155">
        <v>9.4E-2</v>
      </c>
      <c r="K192" s="154">
        <v>0.107</v>
      </c>
      <c r="L192" s="155">
        <v>0.35299999999999998</v>
      </c>
      <c r="M192" s="154">
        <v>8.2000000000000003E-2</v>
      </c>
      <c r="N192" s="155">
        <v>0.104</v>
      </c>
      <c r="O192" s="154">
        <v>6.9000000000000006E-2</v>
      </c>
      <c r="P192" s="155">
        <v>8.2000000000000003E-2</v>
      </c>
      <c r="Q192" s="154">
        <v>7.5999999999999998E-2</v>
      </c>
      <c r="R192" s="155">
        <v>0.10199999999999999</v>
      </c>
      <c r="S192" s="154">
        <v>8.5999999999999993E-2</v>
      </c>
      <c r="T192" s="155">
        <v>0.127</v>
      </c>
      <c r="U192" s="154">
        <v>0.14399999999999999</v>
      </c>
      <c r="V192" s="155">
        <v>0.09</v>
      </c>
      <c r="W192" s="154">
        <v>8.3000000000000004E-2</v>
      </c>
      <c r="X192" s="155">
        <v>6.6000000000000003E-2</v>
      </c>
      <c r="Y192" s="155">
        <v>8.5000000000000006E-2</v>
      </c>
      <c r="Z192" s="155">
        <v>6.6000000000000003E-2</v>
      </c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</row>
    <row r="193" spans="1:54" ht="12.75">
      <c r="A193" s="139"/>
      <c r="B193" s="139" t="s">
        <v>16</v>
      </c>
      <c r="C193" s="153">
        <v>2.7E-2</v>
      </c>
      <c r="D193" s="154">
        <v>3.2000000000000001E-2</v>
      </c>
      <c r="E193" s="154">
        <v>3.6999999999999998E-2</v>
      </c>
      <c r="F193" s="154">
        <v>4.0000000000000001E-3</v>
      </c>
      <c r="G193" s="154">
        <v>5.3999999999999999E-2</v>
      </c>
      <c r="H193" s="154">
        <v>5.3999999999999999E-2</v>
      </c>
      <c r="I193" s="154">
        <v>2.8000000000000001E-2</v>
      </c>
      <c r="J193" s="155">
        <v>3.7999999999999999E-2</v>
      </c>
      <c r="K193" s="154">
        <v>2E-3</v>
      </c>
      <c r="L193" s="155">
        <v>0</v>
      </c>
      <c r="M193" s="154">
        <v>2.1999999999999999E-2</v>
      </c>
      <c r="N193" s="155">
        <v>6.0000000000000001E-3</v>
      </c>
      <c r="O193" s="154">
        <v>3.5000000000000003E-2</v>
      </c>
      <c r="P193" s="155">
        <v>2.5999999999999999E-2</v>
      </c>
      <c r="Q193" s="154">
        <v>1.6E-2</v>
      </c>
      <c r="R193" s="155">
        <v>0</v>
      </c>
      <c r="S193" s="154">
        <v>3.1E-2</v>
      </c>
      <c r="T193" s="155">
        <v>4.2000000000000003E-2</v>
      </c>
      <c r="U193" s="154">
        <v>6.5000000000000002E-2</v>
      </c>
      <c r="V193" s="155">
        <v>2.4E-2</v>
      </c>
      <c r="W193" s="154">
        <v>6.0000000000000001E-3</v>
      </c>
      <c r="X193" s="155">
        <v>2.3E-2</v>
      </c>
      <c r="Y193" s="155">
        <v>1.7999999999999999E-2</v>
      </c>
      <c r="Z193" s="155">
        <v>2.5999999999999999E-2</v>
      </c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</row>
    <row r="194" spans="1:54" ht="12.75">
      <c r="A194" s="139"/>
      <c r="B194" s="139" t="s">
        <v>21</v>
      </c>
      <c r="C194" s="153">
        <v>5.0000000000000001E-3</v>
      </c>
      <c r="D194" s="154">
        <v>5.0000000000000001E-3</v>
      </c>
      <c r="E194" s="154">
        <v>8.0000000000000002E-3</v>
      </c>
      <c r="F194" s="154">
        <v>8.0000000000000002E-3</v>
      </c>
      <c r="G194" s="154">
        <v>1.2E-2</v>
      </c>
      <c r="H194" s="154">
        <v>5.0000000000000001E-3</v>
      </c>
      <c r="I194" s="154">
        <v>6.0000000000000001E-3</v>
      </c>
      <c r="J194" s="155">
        <v>8.9999999999999993E-3</v>
      </c>
      <c r="K194" s="154">
        <v>4.0000000000000001E-3</v>
      </c>
      <c r="L194" s="155">
        <v>0</v>
      </c>
      <c r="M194" s="154">
        <v>7.0000000000000001E-3</v>
      </c>
      <c r="N194" s="155">
        <v>1.7999999999999999E-2</v>
      </c>
      <c r="O194" s="154">
        <v>7.0000000000000001E-3</v>
      </c>
      <c r="P194" s="155">
        <v>6.0000000000000001E-3</v>
      </c>
      <c r="Q194" s="154">
        <v>6.0000000000000001E-3</v>
      </c>
      <c r="R194" s="155">
        <v>7.0000000000000001E-3</v>
      </c>
      <c r="S194" s="154">
        <v>7.0000000000000001E-3</v>
      </c>
      <c r="T194" s="155">
        <v>1.0999999999999999E-2</v>
      </c>
      <c r="U194" s="154">
        <v>1.4E-2</v>
      </c>
      <c r="V194" s="155">
        <v>6.0000000000000001E-3</v>
      </c>
      <c r="W194" s="154">
        <v>5.0000000000000001E-3</v>
      </c>
      <c r="X194" s="155">
        <v>5.0000000000000001E-3</v>
      </c>
      <c r="Y194" s="155">
        <v>4.0000000000000001E-3</v>
      </c>
      <c r="Z194" s="155">
        <v>5.0000000000000001E-3</v>
      </c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</row>
    <row r="195" spans="1:54" ht="12.75">
      <c r="A195" s="139"/>
      <c r="B195" s="139" t="s">
        <v>17</v>
      </c>
      <c r="C195" s="153">
        <v>3.4000000000000002E-2</v>
      </c>
      <c r="D195" s="154">
        <v>5.8999999999999997E-2</v>
      </c>
      <c r="E195" s="154">
        <v>4.9000000000000002E-2</v>
      </c>
      <c r="F195" s="154">
        <v>0.05</v>
      </c>
      <c r="G195" s="154">
        <v>1.7999999999999999E-2</v>
      </c>
      <c r="H195" s="154">
        <v>5.0000000000000001E-3</v>
      </c>
      <c r="I195" s="154">
        <v>3.9E-2</v>
      </c>
      <c r="J195" s="155">
        <v>6.2E-2</v>
      </c>
      <c r="K195" s="154">
        <v>4.3999999999999997E-2</v>
      </c>
      <c r="L195" s="155">
        <v>7.0000000000000001E-3</v>
      </c>
      <c r="M195" s="154">
        <v>3.9E-2</v>
      </c>
      <c r="N195" s="155">
        <v>0.11600000000000001</v>
      </c>
      <c r="O195" s="154">
        <v>3.7999999999999999E-2</v>
      </c>
      <c r="P195" s="155">
        <v>3.4000000000000002E-2</v>
      </c>
      <c r="Q195" s="154">
        <v>3.0000000000000001E-3</v>
      </c>
      <c r="R195" s="155">
        <v>5.3999999999999999E-2</v>
      </c>
      <c r="S195" s="154">
        <v>1.0999999999999999E-2</v>
      </c>
      <c r="T195" s="155">
        <v>0</v>
      </c>
      <c r="U195" s="154">
        <v>5.0000000000000001E-3</v>
      </c>
      <c r="V195" s="155">
        <v>0</v>
      </c>
      <c r="W195" s="154">
        <v>0.04</v>
      </c>
      <c r="X195" s="155">
        <v>3.2000000000000001E-2</v>
      </c>
      <c r="Y195" s="155">
        <v>1.7999999999999999E-2</v>
      </c>
      <c r="Z195" s="155">
        <v>3.1E-2</v>
      </c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</row>
    <row r="196" spans="1:54" ht="12.75">
      <c r="A196" s="139"/>
      <c r="B196" s="139" t="s">
        <v>18</v>
      </c>
      <c r="C196" s="153">
        <v>7.0000000000000001E-3</v>
      </c>
      <c r="D196" s="154">
        <v>5.0000000000000001E-3</v>
      </c>
      <c r="E196" s="154">
        <v>4.0000000000000001E-3</v>
      </c>
      <c r="F196" s="154">
        <v>1.4999999999999999E-2</v>
      </c>
      <c r="G196" s="154">
        <v>6.0000000000000001E-3</v>
      </c>
      <c r="H196" s="154">
        <v>5.0000000000000001E-3</v>
      </c>
      <c r="I196" s="154">
        <v>8.9999999999999993E-3</v>
      </c>
      <c r="J196" s="155">
        <v>0</v>
      </c>
      <c r="K196" s="154">
        <v>0</v>
      </c>
      <c r="L196" s="155">
        <v>0</v>
      </c>
      <c r="M196" s="154">
        <v>7.0000000000000001E-3</v>
      </c>
      <c r="N196" s="155">
        <v>6.0000000000000001E-3</v>
      </c>
      <c r="O196" s="154">
        <v>5.0000000000000001E-3</v>
      </c>
      <c r="P196" s="155">
        <v>6.0000000000000001E-3</v>
      </c>
      <c r="Q196" s="154">
        <v>1.0999999999999999E-2</v>
      </c>
      <c r="R196" s="155">
        <v>1.2999999999999999E-2</v>
      </c>
      <c r="S196" s="154">
        <v>2E-3</v>
      </c>
      <c r="T196" s="155">
        <v>0</v>
      </c>
      <c r="U196" s="154">
        <v>0</v>
      </c>
      <c r="V196" s="155">
        <v>6.0000000000000001E-3</v>
      </c>
      <c r="W196" s="154">
        <v>1.2999999999999999E-2</v>
      </c>
      <c r="X196" s="155">
        <v>0.01</v>
      </c>
      <c r="Y196" s="155">
        <v>4.0000000000000001E-3</v>
      </c>
      <c r="Z196" s="155">
        <v>0.01</v>
      </c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</row>
    <row r="197" spans="1:54" ht="12.75">
      <c r="A197" s="139"/>
      <c r="B197" s="139" t="s">
        <v>19</v>
      </c>
      <c r="C197" s="153">
        <v>4.3999999999999997E-2</v>
      </c>
      <c r="D197" s="154">
        <v>0.03</v>
      </c>
      <c r="E197" s="154">
        <v>1.4E-2</v>
      </c>
      <c r="F197" s="154">
        <v>8.2000000000000003E-2</v>
      </c>
      <c r="G197" s="154">
        <v>7.9000000000000001E-2</v>
      </c>
      <c r="H197" s="154">
        <v>1.6E-2</v>
      </c>
      <c r="I197" s="154">
        <v>0.06</v>
      </c>
      <c r="J197" s="155">
        <v>5.2999999999999999E-2</v>
      </c>
      <c r="K197" s="154">
        <v>6.9000000000000006E-2</v>
      </c>
      <c r="L197" s="155">
        <v>0.26500000000000001</v>
      </c>
      <c r="M197" s="154">
        <v>6.3E-2</v>
      </c>
      <c r="N197" s="155">
        <v>3.6999999999999998E-2</v>
      </c>
      <c r="O197" s="154">
        <v>7.2999999999999995E-2</v>
      </c>
      <c r="P197" s="155">
        <v>6.0000000000000001E-3</v>
      </c>
      <c r="Q197" s="154">
        <v>5.2999999999999999E-2</v>
      </c>
      <c r="R197" s="155">
        <v>0.03</v>
      </c>
      <c r="S197" s="154">
        <v>6.8000000000000005E-2</v>
      </c>
      <c r="T197" s="155">
        <v>0.104</v>
      </c>
      <c r="U197" s="154">
        <v>1.9E-2</v>
      </c>
      <c r="V197" s="155">
        <v>2.5999999999999999E-2</v>
      </c>
      <c r="W197" s="154">
        <v>4.2000000000000003E-2</v>
      </c>
      <c r="X197" s="155">
        <v>5.3999999999999999E-2</v>
      </c>
      <c r="Y197" s="155">
        <v>7.0999999999999994E-2</v>
      </c>
      <c r="Z197" s="155">
        <v>5.5E-2</v>
      </c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</row>
    <row r="198" spans="1:54" ht="12.75">
      <c r="A198" s="139"/>
      <c r="B198" s="139" t="s">
        <v>65</v>
      </c>
      <c r="C198" s="153">
        <v>8.1000000000000003E-2</v>
      </c>
      <c r="D198" s="154">
        <v>3.6999999999999998E-2</v>
      </c>
      <c r="E198" s="154">
        <v>3.5000000000000003E-2</v>
      </c>
      <c r="F198" s="154">
        <v>2.1000000000000001E-2</v>
      </c>
      <c r="G198" s="154">
        <v>0.16300000000000001</v>
      </c>
      <c r="H198" s="154">
        <v>0.188</v>
      </c>
      <c r="I198" s="154">
        <v>8.8999999999999996E-2</v>
      </c>
      <c r="J198" s="155">
        <v>1.2E-2</v>
      </c>
      <c r="K198" s="154">
        <v>9.6000000000000002E-2</v>
      </c>
      <c r="L198" s="155">
        <v>2.9000000000000001E-2</v>
      </c>
      <c r="M198" s="154">
        <v>9.4E-2</v>
      </c>
      <c r="N198" s="155">
        <v>9.0999999999999998E-2</v>
      </c>
      <c r="O198" s="154">
        <v>5.8999999999999997E-2</v>
      </c>
      <c r="P198" s="155">
        <v>0.112</v>
      </c>
      <c r="Q198" s="154">
        <v>9.0999999999999998E-2</v>
      </c>
      <c r="R198" s="155">
        <v>3.9E-2</v>
      </c>
      <c r="S198" s="154">
        <v>0.10299999999999999</v>
      </c>
      <c r="T198" s="155">
        <v>0.155</v>
      </c>
      <c r="U198" s="154">
        <v>0.222</v>
      </c>
      <c r="V198" s="155">
        <v>0.1</v>
      </c>
      <c r="W198" s="154">
        <v>7.1999999999999995E-2</v>
      </c>
      <c r="X198" s="155">
        <v>7.9000000000000001E-2</v>
      </c>
      <c r="Y198" s="155">
        <v>9.4E-2</v>
      </c>
      <c r="Z198" s="155">
        <v>7.5999999999999998E-2</v>
      </c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</row>
    <row r="199" spans="1:54" ht="12.75">
      <c r="A199" s="139"/>
      <c r="B199" s="139" t="s">
        <v>20</v>
      </c>
      <c r="C199" s="153">
        <v>3.4000000000000002E-2</v>
      </c>
      <c r="D199" s="154">
        <v>2.1999999999999999E-2</v>
      </c>
      <c r="E199" s="154">
        <v>3.1E-2</v>
      </c>
      <c r="F199" s="154">
        <v>4.2000000000000003E-2</v>
      </c>
      <c r="G199" s="154">
        <v>0.06</v>
      </c>
      <c r="H199" s="154">
        <v>7.4999999999999997E-2</v>
      </c>
      <c r="I199" s="154">
        <v>2.8000000000000001E-2</v>
      </c>
      <c r="J199" s="155">
        <v>1.4999999999999999E-2</v>
      </c>
      <c r="K199" s="154">
        <v>2.7E-2</v>
      </c>
      <c r="L199" s="155">
        <v>1.4999999999999999E-2</v>
      </c>
      <c r="M199" s="154">
        <v>2.1999999999999999E-2</v>
      </c>
      <c r="N199" s="155">
        <v>1.2E-2</v>
      </c>
      <c r="O199" s="154">
        <v>3.3000000000000002E-2</v>
      </c>
      <c r="P199" s="155">
        <v>4.2999999999999997E-2</v>
      </c>
      <c r="Q199" s="154">
        <v>3.5000000000000003E-2</v>
      </c>
      <c r="R199" s="155">
        <v>3.3000000000000002E-2</v>
      </c>
      <c r="S199" s="154">
        <v>0.04</v>
      </c>
      <c r="T199" s="155">
        <v>5.3999999999999999E-2</v>
      </c>
      <c r="U199" s="154">
        <v>6.5000000000000002E-2</v>
      </c>
      <c r="V199" s="155">
        <v>0.04</v>
      </c>
      <c r="W199" s="154">
        <v>2.1000000000000001E-2</v>
      </c>
      <c r="X199" s="155">
        <v>3.2000000000000001E-2</v>
      </c>
      <c r="Y199" s="155">
        <v>3.5999999999999997E-2</v>
      </c>
      <c r="Z199" s="155">
        <v>3.1E-2</v>
      </c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</row>
    <row r="200" spans="1:54" ht="12.75">
      <c r="A200" s="139"/>
      <c r="B200" s="139" t="s">
        <v>7</v>
      </c>
      <c r="C200" s="153">
        <v>9.2999999999999999E-2</v>
      </c>
      <c r="D200" s="154">
        <v>7.9000000000000001E-2</v>
      </c>
      <c r="E200" s="154">
        <v>0.11899999999999999</v>
      </c>
      <c r="F200" s="154">
        <v>0.107</v>
      </c>
      <c r="G200" s="154">
        <v>5.7000000000000002E-2</v>
      </c>
      <c r="H200" s="154">
        <v>5.8999999999999997E-2</v>
      </c>
      <c r="I200" s="154">
        <v>8.2000000000000003E-2</v>
      </c>
      <c r="J200" s="155">
        <v>4.7E-2</v>
      </c>
      <c r="K200" s="154">
        <v>8.4000000000000005E-2</v>
      </c>
      <c r="L200" s="155">
        <v>5.8999999999999997E-2</v>
      </c>
      <c r="M200" s="154">
        <v>7.8E-2</v>
      </c>
      <c r="N200" s="155">
        <v>5.5E-2</v>
      </c>
      <c r="O200" s="154">
        <v>0.08</v>
      </c>
      <c r="P200" s="155">
        <v>3.9E-2</v>
      </c>
      <c r="Q200" s="154">
        <v>0.107</v>
      </c>
      <c r="R200" s="155">
        <v>0.122</v>
      </c>
      <c r="S200" s="154">
        <v>4.8000000000000001E-2</v>
      </c>
      <c r="T200" s="155">
        <v>3.9E-2</v>
      </c>
      <c r="U200" s="154">
        <v>1.9E-2</v>
      </c>
      <c r="V200" s="155">
        <v>2.8000000000000001E-2</v>
      </c>
      <c r="W200" s="154">
        <v>9.4E-2</v>
      </c>
      <c r="X200" s="155">
        <v>8.8999999999999996E-2</v>
      </c>
      <c r="Y200" s="155">
        <v>0.04</v>
      </c>
      <c r="Z200" s="155">
        <v>8.5999999999999993E-2</v>
      </c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</row>
    <row r="201" spans="1:54" ht="12.75">
      <c r="A201" s="139"/>
      <c r="B201" s="139" t="s">
        <v>3</v>
      </c>
      <c r="C201" s="153">
        <v>3.6999999999999998E-2</v>
      </c>
      <c r="D201" s="154">
        <v>3.9E-2</v>
      </c>
      <c r="E201" s="154">
        <v>4.4999999999999998E-2</v>
      </c>
      <c r="F201" s="154">
        <v>4.3999999999999997E-2</v>
      </c>
      <c r="G201" s="154">
        <v>0.03</v>
      </c>
      <c r="H201" s="154">
        <v>1.0999999999999999E-2</v>
      </c>
      <c r="I201" s="154">
        <v>3.5000000000000003E-2</v>
      </c>
      <c r="J201" s="155">
        <v>4.1000000000000002E-2</v>
      </c>
      <c r="K201" s="154">
        <v>4.5999999999999999E-2</v>
      </c>
      <c r="L201" s="155">
        <v>7.0000000000000001E-3</v>
      </c>
      <c r="M201" s="154">
        <v>2.7E-2</v>
      </c>
      <c r="N201" s="155">
        <v>1.2E-2</v>
      </c>
      <c r="O201" s="154">
        <v>4.2999999999999997E-2</v>
      </c>
      <c r="P201" s="155">
        <v>3.4000000000000002E-2</v>
      </c>
      <c r="Q201" s="154">
        <v>3.7999999999999999E-2</v>
      </c>
      <c r="R201" s="155">
        <v>4.1000000000000002E-2</v>
      </c>
      <c r="S201" s="154">
        <v>2.9000000000000001E-2</v>
      </c>
      <c r="T201" s="155">
        <v>0</v>
      </c>
      <c r="U201" s="154">
        <v>0</v>
      </c>
      <c r="V201" s="155">
        <v>2.5999999999999999E-2</v>
      </c>
      <c r="W201" s="154">
        <v>0.04</v>
      </c>
      <c r="X201" s="155">
        <v>0.03</v>
      </c>
      <c r="Y201" s="155">
        <v>1.2999999999999999E-2</v>
      </c>
      <c r="Z201" s="155">
        <v>3.3000000000000002E-2</v>
      </c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</row>
    <row r="202" spans="1:54" ht="12.75">
      <c r="A202" s="139"/>
      <c r="B202" s="139" t="s">
        <v>165</v>
      </c>
      <c r="C202" s="153">
        <v>1.2E-2</v>
      </c>
      <c r="D202" s="154">
        <v>1.4999999999999999E-2</v>
      </c>
      <c r="E202" s="154">
        <v>1.7999999999999999E-2</v>
      </c>
      <c r="F202" s="154">
        <v>1.9E-2</v>
      </c>
      <c r="G202" s="154">
        <v>3.0000000000000001E-3</v>
      </c>
      <c r="H202" s="154">
        <v>5.0000000000000001E-3</v>
      </c>
      <c r="I202" s="154">
        <v>1.2E-2</v>
      </c>
      <c r="J202" s="155">
        <v>2.1000000000000001E-2</v>
      </c>
      <c r="K202" s="154">
        <v>4.0000000000000001E-3</v>
      </c>
      <c r="L202" s="155">
        <v>7.0000000000000001E-3</v>
      </c>
      <c r="M202" s="154">
        <v>1.2E-2</v>
      </c>
      <c r="N202" s="155">
        <v>1.7999999999999999E-2</v>
      </c>
      <c r="O202" s="154">
        <v>0.01</v>
      </c>
      <c r="P202" s="155">
        <v>6.0000000000000001E-3</v>
      </c>
      <c r="Q202" s="154">
        <v>6.0000000000000001E-3</v>
      </c>
      <c r="R202" s="155">
        <v>0.02</v>
      </c>
      <c r="S202" s="154">
        <v>8.9999999999999993E-3</v>
      </c>
      <c r="T202" s="155">
        <v>0</v>
      </c>
      <c r="U202" s="154">
        <v>0</v>
      </c>
      <c r="V202" s="155">
        <v>1.4E-2</v>
      </c>
      <c r="W202" s="154">
        <v>1.4E-2</v>
      </c>
      <c r="X202" s="155">
        <v>1.2E-2</v>
      </c>
      <c r="Y202" s="155">
        <v>4.0000000000000001E-3</v>
      </c>
      <c r="Z202" s="155">
        <v>1.0999999999999999E-2</v>
      </c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</row>
    <row r="203" spans="1:54" ht="12.75">
      <c r="A203" s="206"/>
      <c r="B203" s="206"/>
      <c r="C203" s="210"/>
      <c r="D203" s="211"/>
      <c r="E203" s="211"/>
      <c r="F203" s="211"/>
      <c r="G203" s="211"/>
      <c r="H203" s="211"/>
      <c r="I203" s="211"/>
      <c r="J203" s="212"/>
      <c r="K203" s="211"/>
      <c r="L203" s="212"/>
      <c r="M203" s="211"/>
      <c r="N203" s="212"/>
      <c r="O203" s="211"/>
      <c r="P203" s="212"/>
      <c r="Q203" s="211"/>
      <c r="R203" s="212"/>
      <c r="S203" s="211"/>
      <c r="T203" s="212"/>
      <c r="U203" s="211"/>
      <c r="V203" s="212"/>
      <c r="W203" s="211"/>
      <c r="X203" s="212"/>
      <c r="Y203" s="212"/>
      <c r="Z203" s="212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</row>
    <row r="204" spans="1:54" ht="13.5" thickBot="1">
      <c r="A204" s="143"/>
      <c r="B204" s="143" t="s">
        <v>22</v>
      </c>
      <c r="C204" s="156">
        <v>1</v>
      </c>
      <c r="D204" s="157">
        <v>1</v>
      </c>
      <c r="E204" s="157">
        <v>1</v>
      </c>
      <c r="F204" s="157">
        <v>1</v>
      </c>
      <c r="G204" s="157">
        <v>1</v>
      </c>
      <c r="H204" s="157">
        <v>1</v>
      </c>
      <c r="I204" s="157">
        <v>1</v>
      </c>
      <c r="J204" s="158">
        <v>1</v>
      </c>
      <c r="K204" s="157">
        <v>1</v>
      </c>
      <c r="L204" s="158">
        <v>1</v>
      </c>
      <c r="M204" s="157">
        <v>1</v>
      </c>
      <c r="N204" s="158">
        <v>1</v>
      </c>
      <c r="O204" s="157">
        <v>1</v>
      </c>
      <c r="P204" s="158">
        <v>1</v>
      </c>
      <c r="Q204" s="157">
        <v>1</v>
      </c>
      <c r="R204" s="158">
        <v>1</v>
      </c>
      <c r="S204" s="157">
        <v>1</v>
      </c>
      <c r="T204" s="158">
        <v>1</v>
      </c>
      <c r="U204" s="157">
        <v>1</v>
      </c>
      <c r="V204" s="158">
        <v>1</v>
      </c>
      <c r="W204" s="157">
        <v>1</v>
      </c>
      <c r="X204" s="158">
        <v>1</v>
      </c>
      <c r="Y204" s="158">
        <v>1</v>
      </c>
      <c r="Z204" s="158">
        <v>1</v>
      </c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</row>
    <row r="205" spans="1:54" s="95" customFormat="1"/>
    <row r="206" spans="1:54" s="95" customFormat="1"/>
    <row r="207" spans="1:54" s="95" customFormat="1"/>
    <row r="208" spans="1:54">
      <c r="A208" s="147"/>
      <c r="B208" s="147"/>
      <c r="C208" s="95"/>
      <c r="E208" s="95"/>
      <c r="V208" s="95"/>
      <c r="W208" s="95"/>
      <c r="X208" s="95"/>
      <c r="Y208" s="95"/>
    </row>
    <row r="209" spans="1:25" ht="12.75">
      <c r="A209" s="8">
        <v>2010</v>
      </c>
    </row>
    <row r="210" spans="1:25" ht="13.15" customHeight="1">
      <c r="A210" s="411"/>
      <c r="B210" s="412"/>
      <c r="C210" s="707" t="s">
        <v>135</v>
      </c>
      <c r="D210" s="708"/>
      <c r="E210" s="708"/>
      <c r="F210" s="709"/>
    </row>
    <row r="211" spans="1:25" ht="12.75">
      <c r="A211" s="413"/>
      <c r="B211" s="259"/>
      <c r="C211" s="707" t="s">
        <v>63</v>
      </c>
      <c r="D211" s="708"/>
      <c r="E211" s="708"/>
      <c r="F211" s="709"/>
    </row>
    <row r="212" spans="1:25" ht="12.75">
      <c r="A212" s="414"/>
      <c r="B212" s="415"/>
      <c r="C212" s="551" t="s">
        <v>114</v>
      </c>
      <c r="D212" s="552" t="s">
        <v>57</v>
      </c>
      <c r="E212" s="552" t="s">
        <v>115</v>
      </c>
      <c r="F212" s="553" t="s">
        <v>58</v>
      </c>
    </row>
    <row r="213" spans="1:25">
      <c r="A213" s="418" t="s">
        <v>23</v>
      </c>
      <c r="B213" s="419" t="s">
        <v>1</v>
      </c>
      <c r="C213" s="420">
        <f>C8</f>
        <v>31</v>
      </c>
      <c r="D213" s="421">
        <f>C213/$Z$39</f>
        <v>3.1991744066047469E-2</v>
      </c>
      <c r="E213" s="420">
        <f>Z8-C213</f>
        <v>3</v>
      </c>
      <c r="F213" s="421">
        <f>E213/$Z$39</f>
        <v>3.0959752321981426E-3</v>
      </c>
    </row>
    <row r="214" spans="1:25" ht="11.45" customHeight="1">
      <c r="A214" s="422"/>
      <c r="B214" s="71" t="s">
        <v>2</v>
      </c>
      <c r="C214" s="70">
        <f t="shared" ref="C214:C244" si="64">C9</f>
        <v>33</v>
      </c>
      <c r="D214" s="159">
        <f t="shared" ref="D214:D244" si="65">C214/$Z$39</f>
        <v>3.4055727554179564E-2</v>
      </c>
      <c r="E214" s="70">
        <f t="shared" ref="E214:E244" si="66">Z9-C214</f>
        <v>2</v>
      </c>
      <c r="F214" s="159">
        <f t="shared" ref="F214:F244" si="67">E214/$Z$39</f>
        <v>2.0639834881320948E-3</v>
      </c>
    </row>
    <row r="215" spans="1:25" ht="11.45" customHeight="1">
      <c r="A215" s="422"/>
      <c r="B215" s="71" t="s">
        <v>45</v>
      </c>
      <c r="C215" s="70">
        <f t="shared" si="64"/>
        <v>5</v>
      </c>
      <c r="D215" s="159">
        <f t="shared" si="65"/>
        <v>5.1599587203302374E-3</v>
      </c>
      <c r="E215" s="70">
        <f t="shared" si="66"/>
        <v>0</v>
      </c>
      <c r="F215" s="159">
        <f t="shared" si="67"/>
        <v>0</v>
      </c>
    </row>
    <row r="216" spans="1:25" ht="11.45" customHeight="1">
      <c r="A216" s="422"/>
      <c r="B216" s="71" t="s">
        <v>46</v>
      </c>
      <c r="C216" s="70">
        <f t="shared" si="64"/>
        <v>26</v>
      </c>
      <c r="D216" s="159">
        <f t="shared" si="65"/>
        <v>2.6831785345717233E-2</v>
      </c>
      <c r="E216" s="70">
        <f t="shared" si="66"/>
        <v>26</v>
      </c>
      <c r="F216" s="159">
        <f t="shared" si="67"/>
        <v>2.6831785345717233E-2</v>
      </c>
    </row>
    <row r="217" spans="1:25" ht="11.45" customHeight="1">
      <c r="A217" s="422"/>
      <c r="B217" s="71" t="s">
        <v>12</v>
      </c>
      <c r="C217" s="70">
        <f t="shared" si="64"/>
        <v>29</v>
      </c>
      <c r="D217" s="159">
        <f t="shared" si="65"/>
        <v>2.9927760577915376E-2</v>
      </c>
      <c r="E217" s="70">
        <f t="shared" si="66"/>
        <v>7</v>
      </c>
      <c r="F217" s="159">
        <f t="shared" si="67"/>
        <v>7.2239422084623322E-3</v>
      </c>
    </row>
    <row r="218" spans="1:25" ht="11.45" customHeight="1">
      <c r="A218" s="422"/>
      <c r="B218" s="71" t="s">
        <v>4</v>
      </c>
      <c r="C218" s="70">
        <f t="shared" si="64"/>
        <v>36</v>
      </c>
      <c r="D218" s="159">
        <f t="shared" si="65"/>
        <v>3.7151702786377708E-2</v>
      </c>
      <c r="E218" s="70">
        <f t="shared" si="66"/>
        <v>6</v>
      </c>
      <c r="F218" s="159">
        <f t="shared" si="67"/>
        <v>6.1919504643962852E-3</v>
      </c>
    </row>
    <row r="219" spans="1:25" ht="11.45" customHeight="1">
      <c r="A219" s="422"/>
      <c r="B219" s="71" t="s">
        <v>6</v>
      </c>
      <c r="C219" s="70">
        <f t="shared" si="64"/>
        <v>5</v>
      </c>
      <c r="D219" s="159">
        <f t="shared" si="65"/>
        <v>5.1599587203302374E-3</v>
      </c>
      <c r="E219" s="70">
        <f t="shared" si="66"/>
        <v>1</v>
      </c>
      <c r="F219" s="159">
        <f t="shared" si="67"/>
        <v>1.0319917440660474E-3</v>
      </c>
    </row>
    <row r="220" spans="1:25" ht="11.45" customHeight="1">
      <c r="A220" s="422"/>
      <c r="B220" s="71" t="s">
        <v>8</v>
      </c>
      <c r="C220" s="70">
        <f t="shared" si="64"/>
        <v>17</v>
      </c>
      <c r="D220" s="159">
        <f t="shared" si="65"/>
        <v>1.7543859649122806E-2</v>
      </c>
      <c r="E220" s="70">
        <f t="shared" si="66"/>
        <v>1</v>
      </c>
      <c r="F220" s="159">
        <f t="shared" si="67"/>
        <v>1.0319917440660474E-3</v>
      </c>
    </row>
    <row r="221" spans="1:25" ht="11.45" customHeight="1">
      <c r="A221" s="422"/>
      <c r="B221" s="71" t="s">
        <v>9</v>
      </c>
      <c r="C221" s="70">
        <f t="shared" si="64"/>
        <v>39</v>
      </c>
      <c r="D221" s="159">
        <f t="shared" si="65"/>
        <v>4.0247678018575851E-2</v>
      </c>
      <c r="E221" s="70">
        <f t="shared" si="66"/>
        <v>4</v>
      </c>
      <c r="F221" s="159">
        <f t="shared" si="67"/>
        <v>4.1279669762641896E-3</v>
      </c>
    </row>
    <row r="222" spans="1:25" ht="11.45" customHeight="1">
      <c r="A222" s="422"/>
      <c r="B222" s="71" t="s">
        <v>10</v>
      </c>
      <c r="C222" s="70">
        <f t="shared" si="64"/>
        <v>24</v>
      </c>
      <c r="D222" s="159">
        <f t="shared" si="65"/>
        <v>2.4767801857585141E-2</v>
      </c>
      <c r="E222" s="70">
        <f t="shared" si="66"/>
        <v>2</v>
      </c>
      <c r="F222" s="159">
        <f t="shared" si="67"/>
        <v>2.0639834881320948E-3</v>
      </c>
    </row>
    <row r="223" spans="1:25" ht="11.45" customHeight="1">
      <c r="A223" s="422"/>
      <c r="B223" s="71" t="s">
        <v>47</v>
      </c>
      <c r="C223" s="70">
        <f t="shared" si="64"/>
        <v>12</v>
      </c>
      <c r="D223" s="159">
        <f t="shared" si="65"/>
        <v>1.238390092879257E-2</v>
      </c>
      <c r="E223" s="70">
        <f t="shared" si="66"/>
        <v>3</v>
      </c>
      <c r="F223" s="159">
        <f t="shared" si="67"/>
        <v>3.0959752321981426E-3</v>
      </c>
    </row>
    <row r="224" spans="1:25" ht="11.45" customHeight="1">
      <c r="A224" s="422"/>
      <c r="B224" s="71" t="s">
        <v>5</v>
      </c>
      <c r="C224" s="70">
        <f t="shared" si="64"/>
        <v>90</v>
      </c>
      <c r="D224" s="159">
        <f t="shared" si="65"/>
        <v>9.2879256965944276E-2</v>
      </c>
      <c r="E224" s="70">
        <f t="shared" si="66"/>
        <v>9</v>
      </c>
      <c r="F224" s="159">
        <f t="shared" si="67"/>
        <v>9.2879256965944269E-3</v>
      </c>
      <c r="V224" s="95"/>
      <c r="W224" s="95"/>
      <c r="X224" s="95"/>
      <c r="Y224" s="95"/>
    </row>
    <row r="225" spans="1:25" ht="11.45" customHeight="1">
      <c r="A225" s="422"/>
      <c r="B225" s="71" t="s">
        <v>11</v>
      </c>
      <c r="C225" s="70">
        <f t="shared" si="64"/>
        <v>30</v>
      </c>
      <c r="D225" s="159">
        <f t="shared" si="65"/>
        <v>3.0959752321981424E-2</v>
      </c>
      <c r="E225" s="70">
        <f t="shared" si="66"/>
        <v>1</v>
      </c>
      <c r="F225" s="159">
        <f t="shared" si="67"/>
        <v>1.0319917440660474E-3</v>
      </c>
      <c r="V225" s="95"/>
      <c r="W225" s="95"/>
      <c r="X225" s="95"/>
      <c r="Y225" s="95"/>
    </row>
    <row r="226" spans="1:25" ht="11.45" customHeight="1">
      <c r="A226" s="422"/>
      <c r="B226" s="71" t="s">
        <v>13</v>
      </c>
      <c r="C226" s="70">
        <f t="shared" si="64"/>
        <v>42</v>
      </c>
      <c r="D226" s="159">
        <f t="shared" si="65"/>
        <v>4.3343653250773995E-2</v>
      </c>
      <c r="E226" s="70">
        <f t="shared" si="66"/>
        <v>4</v>
      </c>
      <c r="F226" s="159">
        <f t="shared" si="67"/>
        <v>4.1279669762641896E-3</v>
      </c>
      <c r="V226" s="95"/>
      <c r="W226" s="95"/>
      <c r="X226" s="95"/>
      <c r="Y226" s="95"/>
    </row>
    <row r="227" spans="1:25" ht="11.45" customHeight="1">
      <c r="A227" s="422"/>
      <c r="B227" s="71" t="s">
        <v>14</v>
      </c>
      <c r="C227" s="70">
        <f t="shared" si="64"/>
        <v>30</v>
      </c>
      <c r="D227" s="159">
        <f t="shared" si="65"/>
        <v>3.0959752321981424E-2</v>
      </c>
      <c r="E227" s="70">
        <f t="shared" si="66"/>
        <v>1</v>
      </c>
      <c r="F227" s="159">
        <f t="shared" si="67"/>
        <v>1.0319917440660474E-3</v>
      </c>
      <c r="V227" s="95"/>
      <c r="W227" s="95"/>
      <c r="X227" s="95"/>
      <c r="Y227" s="95"/>
    </row>
    <row r="228" spans="1:25" ht="11.45" customHeight="1">
      <c r="A228" s="422"/>
      <c r="B228" s="71" t="s">
        <v>15</v>
      </c>
      <c r="C228" s="70">
        <f t="shared" si="64"/>
        <v>87</v>
      </c>
      <c r="D228" s="159">
        <f t="shared" si="65"/>
        <v>8.9783281733746126E-2</v>
      </c>
      <c r="E228" s="70">
        <f t="shared" si="66"/>
        <v>29</v>
      </c>
      <c r="F228" s="159">
        <f t="shared" si="67"/>
        <v>2.9927760577915376E-2</v>
      </c>
      <c r="V228" s="95"/>
      <c r="W228" s="95"/>
      <c r="X228" s="95"/>
      <c r="Y228" s="95"/>
    </row>
    <row r="229" spans="1:25" ht="11.45" customHeight="1">
      <c r="A229" s="422"/>
      <c r="B229" s="71" t="s">
        <v>48</v>
      </c>
      <c r="C229" s="70">
        <f t="shared" si="64"/>
        <v>20</v>
      </c>
      <c r="D229" s="159">
        <f t="shared" si="65"/>
        <v>2.063983488132095E-2</v>
      </c>
      <c r="E229" s="70">
        <f t="shared" si="66"/>
        <v>8</v>
      </c>
      <c r="F229" s="159">
        <f t="shared" si="67"/>
        <v>8.2559339525283791E-3</v>
      </c>
      <c r="V229" s="95"/>
      <c r="W229" s="95"/>
      <c r="X229" s="95"/>
      <c r="Y229" s="95"/>
    </row>
    <row r="230" spans="1:25" ht="11.45" customHeight="1">
      <c r="A230" s="422"/>
      <c r="B230" s="71" t="s">
        <v>16</v>
      </c>
      <c r="C230" s="70">
        <f t="shared" si="64"/>
        <v>3</v>
      </c>
      <c r="D230" s="159">
        <f t="shared" si="65"/>
        <v>3.0959752321981426E-3</v>
      </c>
      <c r="E230" s="70">
        <f t="shared" si="66"/>
        <v>0</v>
      </c>
      <c r="F230" s="159">
        <f t="shared" si="67"/>
        <v>0</v>
      </c>
      <c r="V230" s="95"/>
      <c r="W230" s="95"/>
      <c r="X230" s="95"/>
      <c r="Y230" s="95"/>
    </row>
    <row r="231" spans="1:25" ht="11.45" customHeight="1">
      <c r="A231" s="422"/>
      <c r="B231" s="71" t="s">
        <v>21</v>
      </c>
      <c r="C231" s="70">
        <f t="shared" si="64"/>
        <v>5</v>
      </c>
      <c r="D231" s="159">
        <f t="shared" si="65"/>
        <v>5.1599587203302374E-3</v>
      </c>
      <c r="E231" s="70">
        <f t="shared" si="66"/>
        <v>0</v>
      </c>
      <c r="F231" s="159">
        <f t="shared" si="67"/>
        <v>0</v>
      </c>
      <c r="V231" s="95"/>
      <c r="W231" s="95"/>
      <c r="X231" s="95"/>
      <c r="Y231" s="95"/>
    </row>
    <row r="232" spans="1:25" ht="11.45" customHeight="1">
      <c r="A232" s="422"/>
      <c r="B232" s="71" t="s">
        <v>17</v>
      </c>
      <c r="C232" s="70">
        <f t="shared" si="64"/>
        <v>10</v>
      </c>
      <c r="D232" s="159">
        <f t="shared" si="65"/>
        <v>1.0319917440660475E-2</v>
      </c>
      <c r="E232" s="70">
        <f t="shared" si="66"/>
        <v>1</v>
      </c>
      <c r="F232" s="159">
        <f t="shared" si="67"/>
        <v>1.0319917440660474E-3</v>
      </c>
      <c r="V232" s="95"/>
      <c r="W232" s="95"/>
      <c r="X232" s="95"/>
      <c r="Y232" s="95"/>
    </row>
    <row r="233" spans="1:25" ht="11.45" customHeight="1">
      <c r="A233" s="422"/>
      <c r="B233" s="71" t="s">
        <v>18</v>
      </c>
      <c r="C233" s="70">
        <f t="shared" si="64"/>
        <v>6</v>
      </c>
      <c r="D233" s="159">
        <f t="shared" si="65"/>
        <v>6.1919504643962852E-3</v>
      </c>
      <c r="E233" s="70">
        <f t="shared" si="66"/>
        <v>10</v>
      </c>
      <c r="F233" s="159">
        <f t="shared" si="67"/>
        <v>1.0319917440660475E-2</v>
      </c>
      <c r="V233" s="95"/>
      <c r="W233" s="95"/>
      <c r="X233" s="95"/>
      <c r="Y233" s="95"/>
    </row>
    <row r="234" spans="1:25" ht="11.45" customHeight="1">
      <c r="A234" s="422"/>
      <c r="B234" s="71" t="s">
        <v>19</v>
      </c>
      <c r="C234" s="70">
        <f t="shared" si="64"/>
        <v>17</v>
      </c>
      <c r="D234" s="159">
        <f t="shared" si="65"/>
        <v>1.7543859649122806E-2</v>
      </c>
      <c r="E234" s="70">
        <f t="shared" si="66"/>
        <v>10</v>
      </c>
      <c r="F234" s="159">
        <f t="shared" si="67"/>
        <v>1.0319917440660475E-2</v>
      </c>
      <c r="V234" s="95"/>
      <c r="W234" s="95"/>
      <c r="X234" s="95"/>
      <c r="Y234" s="95"/>
    </row>
    <row r="235" spans="1:25" ht="11.45" customHeight="1">
      <c r="A235" s="422"/>
      <c r="B235" s="71" t="s">
        <v>49</v>
      </c>
      <c r="C235" s="70">
        <f t="shared" si="64"/>
        <v>24</v>
      </c>
      <c r="D235" s="159">
        <f t="shared" si="65"/>
        <v>2.4767801857585141E-2</v>
      </c>
      <c r="E235" s="70">
        <f t="shared" si="66"/>
        <v>1</v>
      </c>
      <c r="F235" s="159">
        <f t="shared" si="67"/>
        <v>1.0319917440660474E-3</v>
      </c>
      <c r="V235" s="95"/>
      <c r="W235" s="95"/>
      <c r="X235" s="95"/>
      <c r="Y235" s="95"/>
    </row>
    <row r="236" spans="1:25" ht="11.45" customHeight="1">
      <c r="A236" s="422"/>
      <c r="B236" s="71" t="s">
        <v>50</v>
      </c>
      <c r="C236" s="70">
        <f t="shared" si="64"/>
        <v>23</v>
      </c>
      <c r="D236" s="159">
        <f t="shared" si="65"/>
        <v>2.3735810113519093E-2</v>
      </c>
      <c r="E236" s="70">
        <f t="shared" si="66"/>
        <v>6</v>
      </c>
      <c r="F236" s="159">
        <f t="shared" si="67"/>
        <v>6.1919504643962852E-3</v>
      </c>
      <c r="V236" s="95"/>
      <c r="W236" s="95"/>
      <c r="X236" s="95"/>
      <c r="Y236" s="95"/>
    </row>
    <row r="237" spans="1:25" ht="11.45" customHeight="1">
      <c r="A237" s="422"/>
      <c r="B237" s="71" t="s">
        <v>44</v>
      </c>
      <c r="C237" s="70">
        <f t="shared" si="64"/>
        <v>51</v>
      </c>
      <c r="D237" s="159">
        <f t="shared" si="65"/>
        <v>5.2631578947368418E-2</v>
      </c>
      <c r="E237" s="70">
        <f t="shared" si="66"/>
        <v>7</v>
      </c>
      <c r="F237" s="159">
        <f t="shared" si="67"/>
        <v>7.2239422084623322E-3</v>
      </c>
      <c r="V237" s="95"/>
      <c r="W237" s="95"/>
      <c r="X237" s="95"/>
      <c r="Y237" s="95"/>
    </row>
    <row r="238" spans="1:25" ht="11.45" customHeight="1">
      <c r="A238" s="422"/>
      <c r="B238" s="71" t="s">
        <v>20</v>
      </c>
      <c r="C238" s="70">
        <f t="shared" si="64"/>
        <v>19</v>
      </c>
      <c r="D238" s="159">
        <f t="shared" si="65"/>
        <v>1.9607843137254902E-2</v>
      </c>
      <c r="E238" s="70">
        <f t="shared" si="66"/>
        <v>4</v>
      </c>
      <c r="F238" s="159">
        <f t="shared" si="67"/>
        <v>4.1279669762641896E-3</v>
      </c>
      <c r="V238" s="95"/>
      <c r="W238" s="95"/>
      <c r="X238" s="95"/>
      <c r="Y238" s="95"/>
    </row>
    <row r="239" spans="1:25" ht="11.45" customHeight="1">
      <c r="A239" s="422"/>
      <c r="B239" s="71" t="s">
        <v>7</v>
      </c>
      <c r="C239" s="70">
        <f t="shared" si="64"/>
        <v>56</v>
      </c>
      <c r="D239" s="159">
        <f t="shared" si="65"/>
        <v>5.7791537667698657E-2</v>
      </c>
      <c r="E239" s="70">
        <f t="shared" si="66"/>
        <v>3</v>
      </c>
      <c r="F239" s="159">
        <f t="shared" si="67"/>
        <v>3.0959752321981426E-3</v>
      </c>
      <c r="V239" s="95"/>
      <c r="W239" s="95"/>
      <c r="X239" s="95"/>
      <c r="Y239" s="95"/>
    </row>
    <row r="240" spans="1:25" ht="11.45" customHeight="1">
      <c r="A240" s="422"/>
      <c r="B240" s="71" t="s">
        <v>29</v>
      </c>
      <c r="C240" s="70">
        <f t="shared" si="64"/>
        <v>12</v>
      </c>
      <c r="D240" s="159">
        <f t="shared" si="65"/>
        <v>1.238390092879257E-2</v>
      </c>
      <c r="E240" s="70">
        <f t="shared" si="66"/>
        <v>5</v>
      </c>
      <c r="F240" s="159">
        <f t="shared" si="67"/>
        <v>5.1599587203302374E-3</v>
      </c>
      <c r="V240" s="95"/>
      <c r="W240" s="95"/>
      <c r="X240" s="95"/>
      <c r="Y240" s="95"/>
    </row>
    <row r="241" spans="1:25" ht="12" customHeight="1">
      <c r="A241" s="422"/>
      <c r="B241" s="71" t="s">
        <v>3</v>
      </c>
      <c r="C241" s="70">
        <f t="shared" si="64"/>
        <v>17</v>
      </c>
      <c r="D241" s="159">
        <f t="shared" si="65"/>
        <v>1.7543859649122806E-2</v>
      </c>
      <c r="E241" s="70">
        <f t="shared" si="66"/>
        <v>2</v>
      </c>
      <c r="F241" s="159">
        <f t="shared" si="67"/>
        <v>2.0639834881320948E-3</v>
      </c>
      <c r="V241" s="95"/>
      <c r="W241" s="95"/>
      <c r="X241" s="95"/>
      <c r="Y241" s="95"/>
    </row>
    <row r="242" spans="1:25" ht="11.45" customHeight="1">
      <c r="A242" s="422"/>
      <c r="B242" s="71" t="s">
        <v>165</v>
      </c>
      <c r="C242" s="70">
        <f t="shared" si="64"/>
        <v>14</v>
      </c>
      <c r="D242" s="159">
        <f t="shared" si="65"/>
        <v>1.4447884416924664E-2</v>
      </c>
      <c r="E242" s="70">
        <f t="shared" si="66"/>
        <v>0</v>
      </c>
      <c r="F242" s="159">
        <f t="shared" si="67"/>
        <v>0</v>
      </c>
      <c r="V242" s="95"/>
      <c r="W242" s="95"/>
      <c r="X242" s="95"/>
      <c r="Y242" s="95"/>
    </row>
    <row r="243" spans="1:25" s="95" customFormat="1" ht="12.75">
      <c r="A243" s="423"/>
      <c r="B243" s="110"/>
      <c r="C243" s="70"/>
      <c r="D243" s="159"/>
      <c r="E243" s="70"/>
      <c r="F243" s="159"/>
    </row>
    <row r="244" spans="1:25" s="95" customFormat="1" ht="12.75">
      <c r="A244" s="424"/>
      <c r="B244" s="111" t="s">
        <v>22</v>
      </c>
      <c r="C244" s="70">
        <f t="shared" si="64"/>
        <v>813</v>
      </c>
      <c r="D244" s="159">
        <f t="shared" si="65"/>
        <v>0.83900928792569662</v>
      </c>
      <c r="E244" s="70">
        <f t="shared" si="66"/>
        <v>156</v>
      </c>
      <c r="F244" s="159">
        <f t="shared" si="67"/>
        <v>0.1609907120743034</v>
      </c>
    </row>
    <row r="245" spans="1:25" ht="14.25" thickBot="1">
      <c r="A245" s="124"/>
    </row>
    <row r="246" spans="1:25" ht="12.75" customHeight="1">
      <c r="A246" s="73"/>
      <c r="B246" s="73"/>
      <c r="C246" s="719" t="s">
        <v>135</v>
      </c>
      <c r="D246" s="719"/>
      <c r="E246" s="719"/>
    </row>
    <row r="247" spans="1:25" ht="12.75">
      <c r="A247" s="74"/>
      <c r="B247" s="74"/>
      <c r="C247" s="160"/>
      <c r="D247" s="160" t="s">
        <v>63</v>
      </c>
      <c r="E247" s="160"/>
    </row>
    <row r="248" spans="1:25" ht="13.5" thickBot="1">
      <c r="A248" s="74"/>
      <c r="B248" s="74"/>
      <c r="C248" s="161" t="s">
        <v>57</v>
      </c>
      <c r="D248" s="162" t="s">
        <v>58</v>
      </c>
      <c r="E248" s="163" t="s">
        <v>22</v>
      </c>
    </row>
    <row r="249" spans="1:25" ht="13.5">
      <c r="A249" s="77" t="s">
        <v>23</v>
      </c>
      <c r="B249" s="164" t="s">
        <v>1</v>
      </c>
      <c r="C249" s="86">
        <v>3.5999999999999997E-2</v>
      </c>
      <c r="D249" s="165">
        <f t="shared" ref="D249:D271" si="68">E249-C249</f>
        <v>2.0000000000000018E-3</v>
      </c>
      <c r="E249" s="88">
        <v>3.7999999999999999E-2</v>
      </c>
    </row>
    <row r="250" spans="1:25" ht="13.5">
      <c r="A250" s="81"/>
      <c r="B250" s="166" t="s">
        <v>2</v>
      </c>
      <c r="C250" s="89">
        <v>1.7000000000000001E-2</v>
      </c>
      <c r="D250" s="167">
        <f t="shared" si="68"/>
        <v>0</v>
      </c>
      <c r="E250" s="91">
        <v>1.7000000000000001E-2</v>
      </c>
    </row>
    <row r="251" spans="1:25" ht="13.5">
      <c r="A251" s="81"/>
      <c r="B251" s="166" t="s">
        <v>12</v>
      </c>
      <c r="C251" s="89">
        <v>1.4E-2</v>
      </c>
      <c r="D251" s="167">
        <f t="shared" si="68"/>
        <v>4.9999999999999992E-3</v>
      </c>
      <c r="E251" s="91">
        <v>1.9E-2</v>
      </c>
    </row>
    <row r="252" spans="1:25" ht="13.5">
      <c r="A252" s="81"/>
      <c r="B252" s="166" t="s">
        <v>4</v>
      </c>
      <c r="C252" s="89">
        <v>6.0999999999999999E-2</v>
      </c>
      <c r="D252" s="167">
        <f t="shared" si="68"/>
        <v>2.1000000000000005E-2</v>
      </c>
      <c r="E252" s="91">
        <v>8.2000000000000003E-2</v>
      </c>
    </row>
    <row r="253" spans="1:25" ht="13.5">
      <c r="A253" s="81"/>
      <c r="B253" s="166" t="s">
        <v>6</v>
      </c>
      <c r="C253" s="89">
        <v>1.0999999999999999E-2</v>
      </c>
      <c r="D253" s="167">
        <f t="shared" si="68"/>
        <v>0</v>
      </c>
      <c r="E253" s="91">
        <v>1.0999999999999999E-2</v>
      </c>
    </row>
    <row r="254" spans="1:25" ht="13.5">
      <c r="A254" s="81"/>
      <c r="B254" s="166" t="s">
        <v>8</v>
      </c>
      <c r="C254" s="89">
        <v>1.4999999999999999E-2</v>
      </c>
      <c r="D254" s="167">
        <f t="shared" si="68"/>
        <v>4.0000000000000001E-3</v>
      </c>
      <c r="E254" s="91">
        <v>1.9E-2</v>
      </c>
      <c r="V254" s="95"/>
      <c r="W254" s="95"/>
      <c r="X254" s="95"/>
      <c r="Y254" s="95"/>
    </row>
    <row r="255" spans="1:25" ht="13.5">
      <c r="A255" s="81"/>
      <c r="B255" s="166" t="s">
        <v>9</v>
      </c>
      <c r="C255" s="89">
        <v>4.1000000000000002E-2</v>
      </c>
      <c r="D255" s="167">
        <f t="shared" si="68"/>
        <v>1.0000000000000009E-3</v>
      </c>
      <c r="E255" s="91">
        <v>4.2000000000000003E-2</v>
      </c>
      <c r="V255" s="95"/>
      <c r="W255" s="95"/>
      <c r="X255" s="95"/>
      <c r="Y255" s="95"/>
    </row>
    <row r="256" spans="1:25" ht="13.5">
      <c r="A256" s="81"/>
      <c r="B256" s="166" t="s">
        <v>10</v>
      </c>
      <c r="C256" s="89">
        <v>2.9000000000000001E-2</v>
      </c>
      <c r="D256" s="167">
        <f t="shared" si="68"/>
        <v>9.9999999999999742E-4</v>
      </c>
      <c r="E256" s="91">
        <v>0.03</v>
      </c>
      <c r="V256" s="95"/>
      <c r="W256" s="95"/>
      <c r="X256" s="95"/>
      <c r="Y256" s="95"/>
    </row>
    <row r="257" spans="1:25" ht="13.5">
      <c r="A257" s="81"/>
      <c r="B257" s="166" t="s">
        <v>5</v>
      </c>
      <c r="C257" s="89">
        <v>0.159</v>
      </c>
      <c r="D257" s="167">
        <f t="shared" si="68"/>
        <v>6.0000000000000053E-3</v>
      </c>
      <c r="E257" s="91">
        <v>0.16500000000000001</v>
      </c>
      <c r="V257" s="95"/>
      <c r="W257" s="95"/>
      <c r="X257" s="95"/>
      <c r="Y257" s="95"/>
    </row>
    <row r="258" spans="1:25" ht="13.5">
      <c r="A258" s="81"/>
      <c r="B258" s="166" t="s">
        <v>11</v>
      </c>
      <c r="C258" s="89">
        <v>1.7000000000000001E-2</v>
      </c>
      <c r="D258" s="167">
        <f t="shared" si="68"/>
        <v>0</v>
      </c>
      <c r="E258" s="91">
        <v>1.7000000000000001E-2</v>
      </c>
      <c r="V258" s="95"/>
      <c r="W258" s="95"/>
      <c r="X258" s="95"/>
      <c r="Y258" s="95"/>
    </row>
    <row r="259" spans="1:25" ht="13.5">
      <c r="A259" s="81"/>
      <c r="B259" s="166" t="s">
        <v>13</v>
      </c>
      <c r="C259" s="89">
        <v>5.8000000000000003E-2</v>
      </c>
      <c r="D259" s="167">
        <f t="shared" si="68"/>
        <v>1.7999999999999995E-2</v>
      </c>
      <c r="E259" s="91">
        <v>7.5999999999999998E-2</v>
      </c>
      <c r="V259" s="95"/>
      <c r="W259" s="95"/>
      <c r="X259" s="95"/>
      <c r="Y259" s="95"/>
    </row>
    <row r="260" spans="1:25" ht="13.5">
      <c r="A260" s="81"/>
      <c r="B260" s="166" t="s">
        <v>14</v>
      </c>
      <c r="C260" s="89">
        <v>0.05</v>
      </c>
      <c r="D260" s="167">
        <f t="shared" si="68"/>
        <v>4.9999999999999975E-3</v>
      </c>
      <c r="E260" s="91">
        <v>5.5E-2</v>
      </c>
      <c r="V260" s="95"/>
      <c r="W260" s="95"/>
      <c r="X260" s="95"/>
      <c r="Y260" s="95"/>
    </row>
    <row r="261" spans="1:25" ht="13.5">
      <c r="A261" s="81"/>
      <c r="B261" s="166" t="s">
        <v>15</v>
      </c>
      <c r="C261" s="89">
        <v>0.06</v>
      </c>
      <c r="D261" s="167">
        <f t="shared" si="68"/>
        <v>6.0000000000000053E-3</v>
      </c>
      <c r="E261" s="91">
        <v>6.6000000000000003E-2</v>
      </c>
      <c r="V261" s="95"/>
      <c r="W261" s="95"/>
      <c r="X261" s="95"/>
      <c r="Y261" s="95"/>
    </row>
    <row r="262" spans="1:25" ht="13.5">
      <c r="A262" s="81"/>
      <c r="B262" s="166" t="s">
        <v>16</v>
      </c>
      <c r="C262" s="89">
        <v>2.5000000000000001E-2</v>
      </c>
      <c r="D262" s="167">
        <f t="shared" si="68"/>
        <v>9.9999999999999742E-4</v>
      </c>
      <c r="E262" s="91">
        <v>2.5999999999999999E-2</v>
      </c>
      <c r="V262" s="95"/>
      <c r="W262" s="95"/>
      <c r="X262" s="95"/>
      <c r="Y262" s="95"/>
    </row>
    <row r="263" spans="1:25" ht="13.5">
      <c r="A263" s="81"/>
      <c r="B263" s="166" t="s">
        <v>21</v>
      </c>
      <c r="C263" s="89">
        <v>5.0000000000000001E-3</v>
      </c>
      <c r="D263" s="167">
        <f t="shared" si="68"/>
        <v>0</v>
      </c>
      <c r="E263" s="91">
        <v>5.0000000000000001E-3</v>
      </c>
      <c r="V263" s="95"/>
      <c r="W263" s="95"/>
      <c r="X263" s="95"/>
      <c r="Y263" s="95"/>
    </row>
    <row r="264" spans="1:25" ht="13.5">
      <c r="A264" s="81"/>
      <c r="B264" s="166" t="s">
        <v>17</v>
      </c>
      <c r="C264" s="89">
        <v>3.1E-2</v>
      </c>
      <c r="D264" s="167">
        <f t="shared" si="68"/>
        <v>0</v>
      </c>
      <c r="E264" s="91">
        <v>3.1E-2</v>
      </c>
      <c r="V264" s="95"/>
      <c r="W264" s="95"/>
      <c r="X264" s="95"/>
      <c r="Y264" s="95"/>
    </row>
    <row r="265" spans="1:25" ht="13.5">
      <c r="A265" s="81"/>
      <c r="B265" s="166" t="s">
        <v>18</v>
      </c>
      <c r="C265" s="89">
        <v>6.0000000000000001E-3</v>
      </c>
      <c r="D265" s="167">
        <f t="shared" si="68"/>
        <v>4.0000000000000001E-3</v>
      </c>
      <c r="E265" s="91">
        <v>0.01</v>
      </c>
      <c r="V265" s="95"/>
      <c r="W265" s="95"/>
      <c r="X265" s="95"/>
      <c r="Y265" s="95"/>
    </row>
    <row r="266" spans="1:25" ht="13.5">
      <c r="A266" s="81"/>
      <c r="B266" s="166" t="s">
        <v>19</v>
      </c>
      <c r="C266" s="89">
        <v>0.04</v>
      </c>
      <c r="D266" s="167">
        <f t="shared" si="68"/>
        <v>1.4999999999999999E-2</v>
      </c>
      <c r="E266" s="91">
        <v>5.5E-2</v>
      </c>
      <c r="V266" s="95"/>
      <c r="W266" s="95"/>
      <c r="X266" s="95"/>
      <c r="Y266" s="95"/>
    </row>
    <row r="267" spans="1:25" ht="13.5">
      <c r="A267" s="81"/>
      <c r="B267" s="166" t="s">
        <v>65</v>
      </c>
      <c r="C267" s="89">
        <v>7.2999999999999995E-2</v>
      </c>
      <c r="D267" s="167">
        <f t="shared" si="68"/>
        <v>3.0000000000000027E-3</v>
      </c>
      <c r="E267" s="91">
        <v>7.5999999999999998E-2</v>
      </c>
      <c r="V267" s="95"/>
      <c r="W267" s="95"/>
      <c r="X267" s="95"/>
      <c r="Y267" s="95"/>
    </row>
    <row r="268" spans="1:25" ht="13.5">
      <c r="A268" s="81"/>
      <c r="B268" s="166" t="s">
        <v>20</v>
      </c>
      <c r="C268" s="89">
        <v>3.1E-2</v>
      </c>
      <c r="D268" s="167">
        <f t="shared" si="68"/>
        <v>0</v>
      </c>
      <c r="E268" s="91">
        <v>3.1E-2</v>
      </c>
      <c r="V268" s="95"/>
      <c r="W268" s="95"/>
      <c r="X268" s="95"/>
      <c r="Y268" s="95"/>
    </row>
    <row r="269" spans="1:25" ht="13.5">
      <c r="A269" s="81"/>
      <c r="B269" s="166" t="s">
        <v>7</v>
      </c>
      <c r="C269" s="89">
        <v>8.4000000000000005E-2</v>
      </c>
      <c r="D269" s="167">
        <f t="shared" si="68"/>
        <v>1.9999999999999879E-3</v>
      </c>
      <c r="E269" s="91">
        <v>8.5999999999999993E-2</v>
      </c>
      <c r="V269" s="95"/>
      <c r="W269" s="95"/>
      <c r="X269" s="95"/>
      <c r="Y269" s="95"/>
    </row>
    <row r="270" spans="1:25" ht="13.5">
      <c r="A270" s="81"/>
      <c r="B270" s="166" t="s">
        <v>3</v>
      </c>
      <c r="C270" s="89">
        <v>3.3000000000000002E-2</v>
      </c>
      <c r="D270" s="167">
        <f t="shared" si="68"/>
        <v>0</v>
      </c>
      <c r="E270" s="91">
        <v>3.3000000000000002E-2</v>
      </c>
      <c r="V270" s="95"/>
      <c r="W270" s="95"/>
      <c r="X270" s="95"/>
      <c r="Y270" s="95"/>
    </row>
    <row r="271" spans="1:25" ht="13.5">
      <c r="A271" s="81"/>
      <c r="B271" s="166" t="s">
        <v>165</v>
      </c>
      <c r="C271" s="89">
        <v>1.0999999999999999E-2</v>
      </c>
      <c r="D271" s="167">
        <f t="shared" si="68"/>
        <v>0</v>
      </c>
      <c r="E271" s="91">
        <v>1.0999999999999999E-2</v>
      </c>
      <c r="V271" s="95"/>
      <c r="W271" s="95"/>
      <c r="X271" s="95"/>
      <c r="Y271" s="95"/>
    </row>
    <row r="272" spans="1:25" ht="13.5">
      <c r="A272" s="81"/>
      <c r="B272" s="223"/>
      <c r="C272" s="189"/>
      <c r="D272" s="224"/>
      <c r="E272" s="191"/>
      <c r="V272" s="95"/>
      <c r="W272" s="95"/>
      <c r="X272" s="95"/>
      <c r="Y272" s="95"/>
    </row>
    <row r="273" spans="1:25" ht="14.25" thickBot="1">
      <c r="A273" s="82"/>
      <c r="B273" s="168" t="s">
        <v>22</v>
      </c>
      <c r="C273" s="92">
        <v>0.90700000000000003</v>
      </c>
      <c r="D273" s="169">
        <f>E273-C273</f>
        <v>9.2999999999999972E-2</v>
      </c>
      <c r="E273" s="94">
        <v>1</v>
      </c>
      <c r="V273" s="95"/>
      <c r="W273" s="95"/>
      <c r="X273" s="95"/>
      <c r="Y273" s="95"/>
    </row>
    <row r="274" spans="1:25" s="95" customFormat="1"/>
    <row r="275" spans="1:25" s="95" customFormat="1"/>
    <row r="276" spans="1:25" s="95" customFormat="1"/>
    <row r="277" spans="1:25">
      <c r="A277" s="1">
        <v>2010</v>
      </c>
      <c r="B277" s="147"/>
      <c r="C277" s="95"/>
      <c r="E277" s="95"/>
      <c r="V277" s="95"/>
      <c r="W277" s="95"/>
      <c r="X277" s="95"/>
      <c r="Y277" s="95"/>
    </row>
    <row r="278" spans="1:25" ht="14.25" customHeight="1">
      <c r="A278" s="411"/>
      <c r="B278" s="412"/>
      <c r="C278" s="707" t="s">
        <v>136</v>
      </c>
      <c r="D278" s="708"/>
      <c r="E278" s="708"/>
      <c r="F278" s="709"/>
      <c r="V278" s="95"/>
      <c r="W278" s="95"/>
      <c r="X278" s="95"/>
      <c r="Y278" s="95"/>
    </row>
    <row r="279" spans="1:25" ht="14.25" customHeight="1">
      <c r="A279" s="413"/>
      <c r="B279" s="259"/>
      <c r="C279" s="707" t="s">
        <v>63</v>
      </c>
      <c r="D279" s="708"/>
      <c r="E279" s="708"/>
      <c r="F279" s="709"/>
      <c r="V279" s="95"/>
      <c r="W279" s="95"/>
      <c r="X279" s="95"/>
      <c r="Y279" s="95"/>
    </row>
    <row r="280" spans="1:25" ht="12.75">
      <c r="A280" s="414"/>
      <c r="B280" s="415"/>
      <c r="C280" s="551" t="s">
        <v>114</v>
      </c>
      <c r="D280" s="552" t="s">
        <v>57</v>
      </c>
      <c r="E280" s="552" t="s">
        <v>115</v>
      </c>
      <c r="F280" s="553" t="s">
        <v>58</v>
      </c>
      <c r="V280" s="95"/>
      <c r="W280" s="95"/>
      <c r="X280" s="95"/>
      <c r="Y280" s="95"/>
    </row>
    <row r="281" spans="1:25">
      <c r="A281" s="418" t="s">
        <v>23</v>
      </c>
      <c r="B281" s="419" t="s">
        <v>1</v>
      </c>
      <c r="C281" s="420">
        <f t="shared" ref="C281:C310" si="69">D8</f>
        <v>26</v>
      </c>
      <c r="D281" s="421">
        <f>C281/$Z$39</f>
        <v>2.6831785345717233E-2</v>
      </c>
      <c r="E281" s="420">
        <f t="shared" ref="E281:E310" si="70">Z8-C281</f>
        <v>8</v>
      </c>
      <c r="F281" s="421">
        <f>E281/$Z$39</f>
        <v>8.2559339525283791E-3</v>
      </c>
      <c r="V281" s="95"/>
      <c r="W281" s="95"/>
      <c r="X281" s="95"/>
      <c r="Y281" s="95"/>
    </row>
    <row r="282" spans="1:25" ht="12.75">
      <c r="A282" s="422"/>
      <c r="B282" s="71" t="s">
        <v>2</v>
      </c>
      <c r="C282" s="70">
        <f t="shared" si="69"/>
        <v>22</v>
      </c>
      <c r="D282" s="159">
        <f t="shared" ref="D282:D312" si="71">C282/$Z$39</f>
        <v>2.2703818369453045E-2</v>
      </c>
      <c r="E282" s="70">
        <f t="shared" si="70"/>
        <v>13</v>
      </c>
      <c r="F282" s="159">
        <f t="shared" ref="F282:F312" si="72">E282/$Z$39</f>
        <v>1.3415892672858616E-2</v>
      </c>
    </row>
    <row r="283" spans="1:25" ht="12.75">
      <c r="A283" s="422"/>
      <c r="B283" s="71" t="s">
        <v>45</v>
      </c>
      <c r="C283" s="70">
        <f t="shared" si="69"/>
        <v>0</v>
      </c>
      <c r="D283" s="159">
        <f t="shared" si="71"/>
        <v>0</v>
      </c>
      <c r="E283" s="70">
        <f t="shared" si="70"/>
        <v>5</v>
      </c>
      <c r="F283" s="159">
        <f t="shared" si="72"/>
        <v>5.1599587203302374E-3</v>
      </c>
    </row>
    <row r="284" spans="1:25" ht="12.75">
      <c r="A284" s="422"/>
      <c r="B284" s="71" t="s">
        <v>46</v>
      </c>
      <c r="C284" s="70">
        <f t="shared" si="69"/>
        <v>19</v>
      </c>
      <c r="D284" s="159">
        <f t="shared" si="71"/>
        <v>1.9607843137254902E-2</v>
      </c>
      <c r="E284" s="70">
        <f t="shared" si="70"/>
        <v>33</v>
      </c>
      <c r="F284" s="159">
        <f t="shared" si="72"/>
        <v>3.4055727554179564E-2</v>
      </c>
    </row>
    <row r="285" spans="1:25" ht="12.75">
      <c r="A285" s="422"/>
      <c r="B285" s="71" t="s">
        <v>12</v>
      </c>
      <c r="C285" s="70">
        <f t="shared" si="69"/>
        <v>19</v>
      </c>
      <c r="D285" s="159">
        <f t="shared" si="71"/>
        <v>1.9607843137254902E-2</v>
      </c>
      <c r="E285" s="70">
        <f t="shared" si="70"/>
        <v>17</v>
      </c>
      <c r="F285" s="159">
        <f t="shared" si="72"/>
        <v>1.7543859649122806E-2</v>
      </c>
    </row>
    <row r="286" spans="1:25" ht="12.75">
      <c r="A286" s="422"/>
      <c r="B286" s="71" t="s">
        <v>4</v>
      </c>
      <c r="C286" s="70">
        <f t="shared" si="69"/>
        <v>25</v>
      </c>
      <c r="D286" s="159">
        <f t="shared" si="71"/>
        <v>2.5799793601651185E-2</v>
      </c>
      <c r="E286" s="70">
        <f t="shared" si="70"/>
        <v>17</v>
      </c>
      <c r="F286" s="159">
        <f t="shared" si="72"/>
        <v>1.7543859649122806E-2</v>
      </c>
    </row>
    <row r="287" spans="1:25" ht="12.75">
      <c r="A287" s="422"/>
      <c r="B287" s="71" t="s">
        <v>6</v>
      </c>
      <c r="C287" s="70">
        <f t="shared" si="69"/>
        <v>5</v>
      </c>
      <c r="D287" s="159">
        <f t="shared" si="71"/>
        <v>5.1599587203302374E-3</v>
      </c>
      <c r="E287" s="70">
        <f t="shared" si="70"/>
        <v>1</v>
      </c>
      <c r="F287" s="159">
        <f t="shared" si="72"/>
        <v>1.0319917440660474E-3</v>
      </c>
    </row>
    <row r="288" spans="1:25" ht="12.75">
      <c r="A288" s="422"/>
      <c r="B288" s="71" t="s">
        <v>8</v>
      </c>
      <c r="C288" s="70">
        <f t="shared" si="69"/>
        <v>8</v>
      </c>
      <c r="D288" s="159">
        <f t="shared" si="71"/>
        <v>8.2559339525283791E-3</v>
      </c>
      <c r="E288" s="70">
        <f t="shared" si="70"/>
        <v>10</v>
      </c>
      <c r="F288" s="159">
        <f t="shared" si="72"/>
        <v>1.0319917440660475E-2</v>
      </c>
    </row>
    <row r="289" spans="1:6" ht="12.75">
      <c r="A289" s="422"/>
      <c r="B289" s="71" t="s">
        <v>9</v>
      </c>
      <c r="C289" s="70">
        <f t="shared" si="69"/>
        <v>28</v>
      </c>
      <c r="D289" s="159">
        <f t="shared" si="71"/>
        <v>2.8895768833849329E-2</v>
      </c>
      <c r="E289" s="70">
        <f t="shared" si="70"/>
        <v>15</v>
      </c>
      <c r="F289" s="159">
        <f t="shared" si="72"/>
        <v>1.5479876160990712E-2</v>
      </c>
    </row>
    <row r="290" spans="1:6" ht="12.75">
      <c r="A290" s="422"/>
      <c r="B290" s="71" t="s">
        <v>10</v>
      </c>
      <c r="C290" s="70">
        <f t="shared" si="69"/>
        <v>10</v>
      </c>
      <c r="D290" s="159">
        <f t="shared" si="71"/>
        <v>1.0319917440660475E-2</v>
      </c>
      <c r="E290" s="70">
        <f t="shared" si="70"/>
        <v>16</v>
      </c>
      <c r="F290" s="159">
        <f t="shared" si="72"/>
        <v>1.6511867905056758E-2</v>
      </c>
    </row>
    <row r="291" spans="1:6" ht="12.75">
      <c r="A291" s="422"/>
      <c r="B291" s="71" t="s">
        <v>47</v>
      </c>
      <c r="C291" s="70">
        <f t="shared" si="69"/>
        <v>7</v>
      </c>
      <c r="D291" s="159">
        <f t="shared" si="71"/>
        <v>7.2239422084623322E-3</v>
      </c>
      <c r="E291" s="70">
        <f t="shared" si="70"/>
        <v>8</v>
      </c>
      <c r="F291" s="159">
        <f t="shared" si="72"/>
        <v>8.2559339525283791E-3</v>
      </c>
    </row>
    <row r="292" spans="1:6" ht="12.75">
      <c r="A292" s="422"/>
      <c r="B292" s="71" t="s">
        <v>5</v>
      </c>
      <c r="C292" s="70">
        <f t="shared" si="69"/>
        <v>65</v>
      </c>
      <c r="D292" s="159">
        <f t="shared" si="71"/>
        <v>6.7079463364293088E-2</v>
      </c>
      <c r="E292" s="70">
        <f t="shared" si="70"/>
        <v>34</v>
      </c>
      <c r="F292" s="159">
        <f t="shared" si="72"/>
        <v>3.5087719298245612E-2</v>
      </c>
    </row>
    <row r="293" spans="1:6" ht="12.75">
      <c r="A293" s="422"/>
      <c r="B293" s="71" t="s">
        <v>11</v>
      </c>
      <c r="C293" s="70">
        <f t="shared" si="69"/>
        <v>20</v>
      </c>
      <c r="D293" s="159">
        <f t="shared" si="71"/>
        <v>2.063983488132095E-2</v>
      </c>
      <c r="E293" s="70">
        <f t="shared" si="70"/>
        <v>11</v>
      </c>
      <c r="F293" s="159">
        <f t="shared" si="72"/>
        <v>1.1351909184726523E-2</v>
      </c>
    </row>
    <row r="294" spans="1:6" ht="12.75">
      <c r="A294" s="422"/>
      <c r="B294" s="71" t="s">
        <v>13</v>
      </c>
      <c r="C294" s="70">
        <f t="shared" si="69"/>
        <v>13</v>
      </c>
      <c r="D294" s="159">
        <f t="shared" si="71"/>
        <v>1.3415892672858616E-2</v>
      </c>
      <c r="E294" s="70">
        <f t="shared" si="70"/>
        <v>33</v>
      </c>
      <c r="F294" s="159">
        <f t="shared" si="72"/>
        <v>3.4055727554179564E-2</v>
      </c>
    </row>
    <row r="295" spans="1:6" ht="12.75">
      <c r="A295" s="422"/>
      <c r="B295" s="71" t="s">
        <v>14</v>
      </c>
      <c r="C295" s="70">
        <f t="shared" si="69"/>
        <v>15</v>
      </c>
      <c r="D295" s="159">
        <f t="shared" si="71"/>
        <v>1.5479876160990712E-2</v>
      </c>
      <c r="E295" s="70">
        <f t="shared" si="70"/>
        <v>16</v>
      </c>
      <c r="F295" s="159">
        <f t="shared" si="72"/>
        <v>1.6511867905056758E-2</v>
      </c>
    </row>
    <row r="296" spans="1:6" ht="12.75">
      <c r="A296" s="422"/>
      <c r="B296" s="71" t="s">
        <v>15</v>
      </c>
      <c r="C296" s="70">
        <f t="shared" si="69"/>
        <v>54</v>
      </c>
      <c r="D296" s="159">
        <f t="shared" si="71"/>
        <v>5.5727554179566562E-2</v>
      </c>
      <c r="E296" s="70">
        <f t="shared" si="70"/>
        <v>62</v>
      </c>
      <c r="F296" s="159">
        <f t="shared" si="72"/>
        <v>6.3983488132094937E-2</v>
      </c>
    </row>
    <row r="297" spans="1:6" ht="12.75">
      <c r="A297" s="422"/>
      <c r="B297" s="71" t="s">
        <v>48</v>
      </c>
      <c r="C297" s="70">
        <f t="shared" si="69"/>
        <v>8</v>
      </c>
      <c r="D297" s="159">
        <f t="shared" si="71"/>
        <v>8.2559339525283791E-3</v>
      </c>
      <c r="E297" s="70">
        <f t="shared" si="70"/>
        <v>20</v>
      </c>
      <c r="F297" s="159">
        <f t="shared" si="72"/>
        <v>2.063983488132095E-2</v>
      </c>
    </row>
    <row r="298" spans="1:6" ht="12.75">
      <c r="A298" s="422"/>
      <c r="B298" s="71" t="s">
        <v>16</v>
      </c>
      <c r="C298" s="70">
        <f t="shared" si="69"/>
        <v>3</v>
      </c>
      <c r="D298" s="159">
        <f t="shared" si="71"/>
        <v>3.0959752321981426E-3</v>
      </c>
      <c r="E298" s="70">
        <f t="shared" si="70"/>
        <v>0</v>
      </c>
      <c r="F298" s="159">
        <f t="shared" si="72"/>
        <v>0</v>
      </c>
    </row>
    <row r="299" spans="1:6" ht="12.75">
      <c r="A299" s="422"/>
      <c r="B299" s="71" t="s">
        <v>21</v>
      </c>
      <c r="C299" s="70">
        <f t="shared" si="69"/>
        <v>5</v>
      </c>
      <c r="D299" s="159">
        <f t="shared" si="71"/>
        <v>5.1599587203302374E-3</v>
      </c>
      <c r="E299" s="70">
        <f t="shared" si="70"/>
        <v>0</v>
      </c>
      <c r="F299" s="159">
        <f t="shared" si="72"/>
        <v>0</v>
      </c>
    </row>
    <row r="300" spans="1:6" ht="12.75">
      <c r="A300" s="422"/>
      <c r="B300" s="71" t="s">
        <v>17</v>
      </c>
      <c r="C300" s="70">
        <f t="shared" si="69"/>
        <v>10</v>
      </c>
      <c r="D300" s="159">
        <f t="shared" si="71"/>
        <v>1.0319917440660475E-2</v>
      </c>
      <c r="E300" s="70">
        <f t="shared" si="70"/>
        <v>1</v>
      </c>
      <c r="F300" s="159">
        <f t="shared" si="72"/>
        <v>1.0319917440660474E-3</v>
      </c>
    </row>
    <row r="301" spans="1:6" ht="12.75">
      <c r="A301" s="422"/>
      <c r="B301" s="71" t="s">
        <v>18</v>
      </c>
      <c r="C301" s="70">
        <f t="shared" si="69"/>
        <v>6</v>
      </c>
      <c r="D301" s="159">
        <f t="shared" si="71"/>
        <v>6.1919504643962852E-3</v>
      </c>
      <c r="E301" s="70">
        <f t="shared" si="70"/>
        <v>10</v>
      </c>
      <c r="F301" s="159">
        <f t="shared" si="72"/>
        <v>1.0319917440660475E-2</v>
      </c>
    </row>
    <row r="302" spans="1:6" ht="12.75">
      <c r="A302" s="422"/>
      <c r="B302" s="71" t="s">
        <v>19</v>
      </c>
      <c r="C302" s="70">
        <f t="shared" si="69"/>
        <v>7</v>
      </c>
      <c r="D302" s="159">
        <f t="shared" si="71"/>
        <v>7.2239422084623322E-3</v>
      </c>
      <c r="E302" s="70">
        <f t="shared" si="70"/>
        <v>20</v>
      </c>
      <c r="F302" s="159">
        <f t="shared" si="72"/>
        <v>2.063983488132095E-2</v>
      </c>
    </row>
    <row r="303" spans="1:6" ht="12.75">
      <c r="A303" s="422"/>
      <c r="B303" s="71" t="s">
        <v>49</v>
      </c>
      <c r="C303" s="70">
        <f t="shared" si="69"/>
        <v>14</v>
      </c>
      <c r="D303" s="159">
        <f t="shared" si="71"/>
        <v>1.4447884416924664E-2</v>
      </c>
      <c r="E303" s="70">
        <f t="shared" si="70"/>
        <v>11</v>
      </c>
      <c r="F303" s="159">
        <f t="shared" si="72"/>
        <v>1.1351909184726523E-2</v>
      </c>
    </row>
    <row r="304" spans="1:6" ht="12.75">
      <c r="A304" s="422"/>
      <c r="B304" s="71" t="s">
        <v>50</v>
      </c>
      <c r="C304" s="70">
        <f t="shared" si="69"/>
        <v>12</v>
      </c>
      <c r="D304" s="159">
        <f t="shared" si="71"/>
        <v>1.238390092879257E-2</v>
      </c>
      <c r="E304" s="70">
        <f t="shared" si="70"/>
        <v>17</v>
      </c>
      <c r="F304" s="159">
        <f t="shared" si="72"/>
        <v>1.7543859649122806E-2</v>
      </c>
    </row>
    <row r="305" spans="1:25" ht="12.75">
      <c r="A305" s="422"/>
      <c r="B305" s="71" t="s">
        <v>44</v>
      </c>
      <c r="C305" s="70">
        <f t="shared" si="69"/>
        <v>13</v>
      </c>
      <c r="D305" s="159">
        <f t="shared" si="71"/>
        <v>1.3415892672858616E-2</v>
      </c>
      <c r="E305" s="70">
        <f t="shared" si="70"/>
        <v>45</v>
      </c>
      <c r="F305" s="159">
        <f t="shared" si="72"/>
        <v>4.6439628482972138E-2</v>
      </c>
    </row>
    <row r="306" spans="1:25" ht="12.75">
      <c r="A306" s="422"/>
      <c r="B306" s="71" t="s">
        <v>20</v>
      </c>
      <c r="C306" s="70">
        <f t="shared" si="69"/>
        <v>9</v>
      </c>
      <c r="D306" s="159">
        <f t="shared" si="71"/>
        <v>9.2879256965944269E-3</v>
      </c>
      <c r="E306" s="70">
        <f t="shared" si="70"/>
        <v>14</v>
      </c>
      <c r="F306" s="159">
        <f t="shared" si="72"/>
        <v>1.4447884416924664E-2</v>
      </c>
    </row>
    <row r="307" spans="1:25" ht="12.75">
      <c r="A307" s="422"/>
      <c r="B307" s="71" t="s">
        <v>7</v>
      </c>
      <c r="C307" s="70">
        <f t="shared" si="69"/>
        <v>28</v>
      </c>
      <c r="D307" s="159">
        <f t="shared" si="71"/>
        <v>2.8895768833849329E-2</v>
      </c>
      <c r="E307" s="70">
        <f t="shared" si="70"/>
        <v>31</v>
      </c>
      <c r="F307" s="159">
        <f t="shared" si="72"/>
        <v>3.1991744066047469E-2</v>
      </c>
    </row>
    <row r="308" spans="1:25" ht="12.75">
      <c r="A308" s="422"/>
      <c r="B308" s="71" t="s">
        <v>29</v>
      </c>
      <c r="C308" s="70">
        <f t="shared" si="69"/>
        <v>11</v>
      </c>
      <c r="D308" s="159">
        <f t="shared" si="71"/>
        <v>1.1351909184726523E-2</v>
      </c>
      <c r="E308" s="70">
        <f t="shared" si="70"/>
        <v>6</v>
      </c>
      <c r="F308" s="159">
        <f t="shared" si="72"/>
        <v>6.1919504643962852E-3</v>
      </c>
    </row>
    <row r="309" spans="1:25" ht="12.75">
      <c r="A309" s="422"/>
      <c r="B309" s="71" t="s">
        <v>3</v>
      </c>
      <c r="C309" s="70">
        <f t="shared" si="69"/>
        <v>15</v>
      </c>
      <c r="D309" s="159">
        <f t="shared" si="71"/>
        <v>1.5479876160990712E-2</v>
      </c>
      <c r="E309" s="70">
        <f t="shared" si="70"/>
        <v>4</v>
      </c>
      <c r="F309" s="159">
        <f t="shared" si="72"/>
        <v>4.1279669762641896E-3</v>
      </c>
    </row>
    <row r="310" spans="1:25" ht="12.75">
      <c r="A310" s="422"/>
      <c r="B310" s="71" t="s">
        <v>165</v>
      </c>
      <c r="C310" s="70">
        <f t="shared" si="69"/>
        <v>11</v>
      </c>
      <c r="D310" s="159">
        <f t="shared" si="71"/>
        <v>1.1351909184726523E-2</v>
      </c>
      <c r="E310" s="70">
        <f t="shared" si="70"/>
        <v>3</v>
      </c>
      <c r="F310" s="159">
        <f t="shared" si="72"/>
        <v>3.0959752321981426E-3</v>
      </c>
    </row>
    <row r="311" spans="1:25" s="95" customFormat="1" ht="12.75">
      <c r="A311" s="423"/>
      <c r="B311" s="110"/>
      <c r="C311" s="70"/>
      <c r="D311" s="159"/>
      <c r="E311" s="70"/>
      <c r="F311" s="159"/>
    </row>
    <row r="312" spans="1:25" s="95" customFormat="1" ht="12.75">
      <c r="A312" s="424"/>
      <c r="B312" s="111" t="s">
        <v>22</v>
      </c>
      <c r="C312" s="70">
        <f>D39</f>
        <v>488</v>
      </c>
      <c r="D312" s="159">
        <f t="shared" si="71"/>
        <v>0.50361197110423117</v>
      </c>
      <c r="E312" s="70">
        <f>Z39-C312</f>
        <v>481</v>
      </c>
      <c r="F312" s="159">
        <f t="shared" si="72"/>
        <v>0.49638802889576883</v>
      </c>
    </row>
    <row r="313" spans="1:25" ht="12.75" thickBot="1">
      <c r="A313" s="147"/>
      <c r="B313" s="147"/>
      <c r="C313" s="95"/>
      <c r="E313" s="95"/>
      <c r="V313" s="95"/>
      <c r="W313" s="95"/>
      <c r="X313" s="95"/>
      <c r="Y313" s="95"/>
    </row>
    <row r="314" spans="1:25" ht="14.25" customHeight="1">
      <c r="A314" s="73"/>
      <c r="B314" s="73"/>
      <c r="C314" s="710" t="s">
        <v>136</v>
      </c>
      <c r="D314" s="710"/>
      <c r="E314" s="711"/>
      <c r="V314" s="95"/>
      <c r="W314" s="95"/>
      <c r="X314" s="95"/>
      <c r="Y314" s="95"/>
    </row>
    <row r="315" spans="1:25" ht="14.25" customHeight="1">
      <c r="A315" s="74"/>
      <c r="B315" s="74"/>
      <c r="C315" s="160"/>
      <c r="D315" s="160" t="s">
        <v>63</v>
      </c>
      <c r="E315" s="160"/>
      <c r="V315" s="95"/>
      <c r="W315" s="95"/>
      <c r="X315" s="95"/>
      <c r="Y315" s="95"/>
    </row>
    <row r="316" spans="1:25" ht="13.5" thickBot="1">
      <c r="A316" s="74"/>
      <c r="B316" s="74"/>
      <c r="C316" s="161" t="s">
        <v>57</v>
      </c>
      <c r="D316" s="162" t="s">
        <v>58</v>
      </c>
      <c r="E316" s="163" t="s">
        <v>22</v>
      </c>
      <c r="V316" s="95"/>
      <c r="W316" s="95"/>
      <c r="X316" s="95"/>
      <c r="Y316" s="95"/>
    </row>
    <row r="317" spans="1:25" ht="13.5">
      <c r="A317" s="77" t="s">
        <v>23</v>
      </c>
      <c r="B317" s="164" t="s">
        <v>1</v>
      </c>
      <c r="C317" s="86">
        <v>2.9000000000000001E-2</v>
      </c>
      <c r="D317" s="165">
        <f t="shared" ref="D317:D339" si="73">E317-C317</f>
        <v>8.9999999999999976E-3</v>
      </c>
      <c r="E317" s="88">
        <v>3.7999999999999999E-2</v>
      </c>
      <c r="V317" s="95"/>
      <c r="W317" s="95"/>
      <c r="X317" s="95"/>
      <c r="Y317" s="95"/>
    </row>
    <row r="318" spans="1:25" ht="13.5">
      <c r="A318" s="81"/>
      <c r="B318" s="166" t="s">
        <v>2</v>
      </c>
      <c r="C318" s="89">
        <v>1.2E-2</v>
      </c>
      <c r="D318" s="167">
        <f t="shared" si="73"/>
        <v>5.000000000000001E-3</v>
      </c>
      <c r="E318" s="91">
        <v>1.7000000000000001E-2</v>
      </c>
    </row>
    <row r="319" spans="1:25" ht="13.5">
      <c r="A319" s="81"/>
      <c r="B319" s="166" t="s">
        <v>12</v>
      </c>
      <c r="C319" s="89">
        <v>0.01</v>
      </c>
      <c r="D319" s="167">
        <f t="shared" si="73"/>
        <v>8.9999999999999993E-3</v>
      </c>
      <c r="E319" s="91">
        <v>1.9E-2</v>
      </c>
    </row>
    <row r="320" spans="1:25" ht="13.5">
      <c r="A320" s="81"/>
      <c r="B320" s="166" t="s">
        <v>4</v>
      </c>
      <c r="C320" s="89">
        <v>4.2999999999999997E-2</v>
      </c>
      <c r="D320" s="167">
        <f t="shared" si="73"/>
        <v>3.9000000000000007E-2</v>
      </c>
      <c r="E320" s="91">
        <v>8.2000000000000003E-2</v>
      </c>
    </row>
    <row r="321" spans="1:5" ht="13.5">
      <c r="A321" s="81"/>
      <c r="B321" s="166" t="s">
        <v>6</v>
      </c>
      <c r="C321" s="89">
        <v>7.0000000000000001E-3</v>
      </c>
      <c r="D321" s="167">
        <f t="shared" si="73"/>
        <v>3.9999999999999992E-3</v>
      </c>
      <c r="E321" s="91">
        <v>1.0999999999999999E-2</v>
      </c>
    </row>
    <row r="322" spans="1:5" ht="13.5">
      <c r="A322" s="81"/>
      <c r="B322" s="166" t="s">
        <v>8</v>
      </c>
      <c r="C322" s="89">
        <v>2E-3</v>
      </c>
      <c r="D322" s="167">
        <f t="shared" si="73"/>
        <v>1.7000000000000001E-2</v>
      </c>
      <c r="E322" s="91">
        <v>1.9E-2</v>
      </c>
    </row>
    <row r="323" spans="1:5" ht="13.5">
      <c r="A323" s="81"/>
      <c r="B323" s="166" t="s">
        <v>9</v>
      </c>
      <c r="C323" s="89">
        <v>2.9000000000000001E-2</v>
      </c>
      <c r="D323" s="167">
        <f t="shared" si="73"/>
        <v>1.3000000000000001E-2</v>
      </c>
      <c r="E323" s="91">
        <v>4.2000000000000003E-2</v>
      </c>
    </row>
    <row r="324" spans="1:5" ht="13.5">
      <c r="A324" s="81"/>
      <c r="B324" s="166" t="s">
        <v>10</v>
      </c>
      <c r="C324" s="89">
        <v>1.4E-2</v>
      </c>
      <c r="D324" s="167">
        <f t="shared" si="73"/>
        <v>1.6E-2</v>
      </c>
      <c r="E324" s="91">
        <v>0.03</v>
      </c>
    </row>
    <row r="325" spans="1:5" ht="13.5">
      <c r="A325" s="81"/>
      <c r="B325" s="166" t="s">
        <v>5</v>
      </c>
      <c r="C325" s="89">
        <v>0.107</v>
      </c>
      <c r="D325" s="167">
        <f t="shared" si="73"/>
        <v>5.800000000000001E-2</v>
      </c>
      <c r="E325" s="91">
        <v>0.16500000000000001</v>
      </c>
    </row>
    <row r="326" spans="1:5" ht="13.5">
      <c r="A326" s="81"/>
      <c r="B326" s="166" t="s">
        <v>11</v>
      </c>
      <c r="C326" s="89">
        <v>8.9999999999999993E-3</v>
      </c>
      <c r="D326" s="167">
        <f t="shared" si="73"/>
        <v>8.0000000000000019E-3</v>
      </c>
      <c r="E326" s="91">
        <v>1.7000000000000001E-2</v>
      </c>
    </row>
    <row r="327" spans="1:5" ht="13.5">
      <c r="A327" s="81"/>
      <c r="B327" s="166" t="s">
        <v>13</v>
      </c>
      <c r="C327" s="89">
        <v>8.9999999999999993E-3</v>
      </c>
      <c r="D327" s="167">
        <f t="shared" si="73"/>
        <v>6.7000000000000004E-2</v>
      </c>
      <c r="E327" s="91">
        <v>7.5999999999999998E-2</v>
      </c>
    </row>
    <row r="328" spans="1:5" ht="13.5">
      <c r="A328" s="81"/>
      <c r="B328" s="166" t="s">
        <v>14</v>
      </c>
      <c r="C328" s="89">
        <v>2.1000000000000001E-2</v>
      </c>
      <c r="D328" s="167">
        <f t="shared" si="73"/>
        <v>3.4000000000000002E-2</v>
      </c>
      <c r="E328" s="91">
        <v>5.5E-2</v>
      </c>
    </row>
    <row r="329" spans="1:5" ht="13.5">
      <c r="A329" s="81"/>
      <c r="B329" s="166" t="s">
        <v>15</v>
      </c>
      <c r="C329" s="89">
        <v>0.05</v>
      </c>
      <c r="D329" s="167">
        <f t="shared" si="73"/>
        <v>1.6E-2</v>
      </c>
      <c r="E329" s="91">
        <v>6.6000000000000003E-2</v>
      </c>
    </row>
    <row r="330" spans="1:5" ht="13.5">
      <c r="A330" s="81"/>
      <c r="B330" s="166" t="s">
        <v>16</v>
      </c>
      <c r="C330" s="89">
        <v>1.6E-2</v>
      </c>
      <c r="D330" s="167">
        <f t="shared" si="73"/>
        <v>9.9999999999999985E-3</v>
      </c>
      <c r="E330" s="91">
        <v>2.5999999999999999E-2</v>
      </c>
    </row>
    <row r="331" spans="1:5" ht="13.5">
      <c r="A331" s="81"/>
      <c r="B331" s="166" t="s">
        <v>21</v>
      </c>
      <c r="C331" s="89">
        <v>2E-3</v>
      </c>
      <c r="D331" s="167">
        <f t="shared" si="73"/>
        <v>3.0000000000000001E-3</v>
      </c>
      <c r="E331" s="91">
        <v>5.0000000000000001E-3</v>
      </c>
    </row>
    <row r="332" spans="1:5" ht="13.5">
      <c r="A332" s="81"/>
      <c r="B332" s="166" t="s">
        <v>17</v>
      </c>
      <c r="C332" s="89">
        <v>0.03</v>
      </c>
      <c r="D332" s="167">
        <f t="shared" si="73"/>
        <v>1.0000000000000009E-3</v>
      </c>
      <c r="E332" s="91">
        <v>3.1E-2</v>
      </c>
    </row>
    <row r="333" spans="1:5" ht="13.5">
      <c r="A333" s="81"/>
      <c r="B333" s="166" t="s">
        <v>18</v>
      </c>
      <c r="C333" s="89">
        <v>2E-3</v>
      </c>
      <c r="D333" s="167">
        <f t="shared" si="73"/>
        <v>8.0000000000000002E-3</v>
      </c>
      <c r="E333" s="91">
        <v>0.01</v>
      </c>
    </row>
    <row r="334" spans="1:5" ht="13.5">
      <c r="A334" s="81"/>
      <c r="B334" s="166" t="s">
        <v>19</v>
      </c>
      <c r="C334" s="89">
        <v>1.4999999999999999E-2</v>
      </c>
      <c r="D334" s="167">
        <f t="shared" si="73"/>
        <v>0.04</v>
      </c>
      <c r="E334" s="91">
        <v>5.5E-2</v>
      </c>
    </row>
    <row r="335" spans="1:5" ht="13.5">
      <c r="A335" s="81"/>
      <c r="B335" s="166" t="s">
        <v>65</v>
      </c>
      <c r="C335" s="89">
        <v>1.9E-2</v>
      </c>
      <c r="D335" s="167">
        <f t="shared" si="73"/>
        <v>5.6999999999999995E-2</v>
      </c>
      <c r="E335" s="91">
        <v>7.5999999999999998E-2</v>
      </c>
    </row>
    <row r="336" spans="1:5" ht="13.5">
      <c r="A336" s="81"/>
      <c r="B336" s="166" t="s">
        <v>20</v>
      </c>
      <c r="C336" s="89">
        <v>1.0999999999999999E-2</v>
      </c>
      <c r="D336" s="167">
        <f t="shared" si="73"/>
        <v>0.02</v>
      </c>
      <c r="E336" s="91">
        <v>3.1E-2</v>
      </c>
    </row>
    <row r="337" spans="1:25" ht="13.5">
      <c r="A337" s="81"/>
      <c r="B337" s="166" t="s">
        <v>7</v>
      </c>
      <c r="C337" s="89">
        <v>0.04</v>
      </c>
      <c r="D337" s="167">
        <f t="shared" si="73"/>
        <v>4.5999999999999992E-2</v>
      </c>
      <c r="E337" s="91">
        <v>8.5999999999999993E-2</v>
      </c>
    </row>
    <row r="338" spans="1:25" ht="13.5">
      <c r="A338" s="81"/>
      <c r="B338" s="166" t="s">
        <v>3</v>
      </c>
      <c r="C338" s="89">
        <v>0.02</v>
      </c>
      <c r="D338" s="167">
        <f t="shared" si="73"/>
        <v>1.3000000000000001E-2</v>
      </c>
      <c r="E338" s="91">
        <v>3.3000000000000002E-2</v>
      </c>
    </row>
    <row r="339" spans="1:25" ht="13.5">
      <c r="A339" s="81"/>
      <c r="B339" s="166" t="s">
        <v>165</v>
      </c>
      <c r="C339" s="89">
        <v>7.0000000000000001E-3</v>
      </c>
      <c r="D339" s="167">
        <f t="shared" si="73"/>
        <v>3.9999999999999992E-3</v>
      </c>
      <c r="E339" s="91">
        <v>1.0999999999999999E-2</v>
      </c>
    </row>
    <row r="340" spans="1:25" ht="13.5">
      <c r="A340" s="81"/>
      <c r="B340" s="223"/>
      <c r="C340" s="189"/>
      <c r="D340" s="224"/>
      <c r="E340" s="191"/>
    </row>
    <row r="341" spans="1:25" ht="14.25" thickBot="1">
      <c r="A341" s="82"/>
      <c r="B341" s="168" t="s">
        <v>22</v>
      </c>
      <c r="C341" s="92">
        <v>0.504</v>
      </c>
      <c r="D341" s="169">
        <f>E341-C341</f>
        <v>0.496</v>
      </c>
      <c r="E341" s="94">
        <v>1</v>
      </c>
    </row>
    <row r="342" spans="1:25" s="95" customFormat="1"/>
    <row r="343" spans="1:25" s="95" customFormat="1"/>
    <row r="344" spans="1:25" s="95" customFormat="1"/>
    <row r="345" spans="1:25">
      <c r="A345" s="147"/>
      <c r="B345" s="147"/>
      <c r="C345" s="95"/>
      <c r="E345" s="95"/>
      <c r="V345" s="95"/>
      <c r="W345" s="95"/>
      <c r="X345" s="95"/>
      <c r="Y345" s="95"/>
    </row>
    <row r="346" spans="1:25">
      <c r="A346" s="1">
        <v>2010</v>
      </c>
    </row>
    <row r="347" spans="1:25" ht="13.5" customHeight="1">
      <c r="A347" s="411"/>
      <c r="B347" s="412"/>
      <c r="C347" s="707" t="s">
        <v>137</v>
      </c>
      <c r="D347" s="708"/>
      <c r="E347" s="708"/>
      <c r="F347" s="709"/>
    </row>
    <row r="348" spans="1:25" ht="12.75">
      <c r="A348" s="413"/>
      <c r="B348" s="259"/>
      <c r="C348" s="707" t="s">
        <v>63</v>
      </c>
      <c r="D348" s="708"/>
      <c r="E348" s="708"/>
      <c r="F348" s="709"/>
    </row>
    <row r="349" spans="1:25" ht="12.75">
      <c r="A349" s="414"/>
      <c r="B349" s="415"/>
      <c r="C349" s="551" t="s">
        <v>114</v>
      </c>
      <c r="D349" s="552" t="s">
        <v>57</v>
      </c>
      <c r="E349" s="552" t="s">
        <v>115</v>
      </c>
      <c r="F349" s="553" t="s">
        <v>58</v>
      </c>
    </row>
    <row r="350" spans="1:25">
      <c r="A350" s="418" t="s">
        <v>23</v>
      </c>
      <c r="B350" s="419" t="s">
        <v>1</v>
      </c>
      <c r="C350" s="420">
        <f t="shared" ref="C350:C379" si="74">E8</f>
        <v>26</v>
      </c>
      <c r="D350" s="421">
        <f>C350/$Z$39</f>
        <v>2.6831785345717233E-2</v>
      </c>
      <c r="E350" s="420">
        <f t="shared" ref="E350:E379" si="75">Z8-C350</f>
        <v>8</v>
      </c>
      <c r="F350" s="421">
        <f>E350/$Z$39</f>
        <v>8.2559339525283791E-3</v>
      </c>
    </row>
    <row r="351" spans="1:25" ht="11.45" customHeight="1">
      <c r="A351" s="422"/>
      <c r="B351" s="71" t="s">
        <v>2</v>
      </c>
      <c r="C351" s="70">
        <f t="shared" si="74"/>
        <v>31</v>
      </c>
      <c r="D351" s="159">
        <f t="shared" ref="D351:D381" si="76">C351/$Z$39</f>
        <v>3.1991744066047469E-2</v>
      </c>
      <c r="E351" s="70">
        <f t="shared" si="75"/>
        <v>4</v>
      </c>
      <c r="F351" s="159">
        <f t="shared" ref="F351:F381" si="77">E351/$Z$39</f>
        <v>4.1279669762641896E-3</v>
      </c>
    </row>
    <row r="352" spans="1:25" ht="11.45" customHeight="1">
      <c r="A352" s="422"/>
      <c r="B352" s="71" t="s">
        <v>45</v>
      </c>
      <c r="C352" s="70">
        <f t="shared" si="74"/>
        <v>4</v>
      </c>
      <c r="D352" s="159">
        <f t="shared" si="76"/>
        <v>4.1279669762641896E-3</v>
      </c>
      <c r="E352" s="70">
        <f t="shared" si="75"/>
        <v>1</v>
      </c>
      <c r="F352" s="159">
        <f t="shared" si="77"/>
        <v>1.0319917440660474E-3</v>
      </c>
    </row>
    <row r="353" spans="1:6" ht="11.45" customHeight="1">
      <c r="A353" s="422"/>
      <c r="B353" s="71" t="s">
        <v>46</v>
      </c>
      <c r="C353" s="70">
        <f t="shared" si="74"/>
        <v>18</v>
      </c>
      <c r="D353" s="159">
        <f t="shared" si="76"/>
        <v>1.8575851393188854E-2</v>
      </c>
      <c r="E353" s="70">
        <f t="shared" si="75"/>
        <v>34</v>
      </c>
      <c r="F353" s="159">
        <f t="shared" si="77"/>
        <v>3.5087719298245612E-2</v>
      </c>
    </row>
    <row r="354" spans="1:6" ht="11.45" customHeight="1">
      <c r="A354" s="422"/>
      <c r="B354" s="71" t="s">
        <v>12</v>
      </c>
      <c r="C354" s="70">
        <f t="shared" si="74"/>
        <v>18</v>
      </c>
      <c r="D354" s="159">
        <f t="shared" si="76"/>
        <v>1.8575851393188854E-2</v>
      </c>
      <c r="E354" s="70">
        <f t="shared" si="75"/>
        <v>18</v>
      </c>
      <c r="F354" s="159">
        <f t="shared" si="77"/>
        <v>1.8575851393188854E-2</v>
      </c>
    </row>
    <row r="355" spans="1:6" ht="11.45" customHeight="1">
      <c r="A355" s="422"/>
      <c r="B355" s="71" t="s">
        <v>4</v>
      </c>
      <c r="C355" s="70">
        <f t="shared" si="74"/>
        <v>26</v>
      </c>
      <c r="D355" s="159">
        <f t="shared" si="76"/>
        <v>2.6831785345717233E-2</v>
      </c>
      <c r="E355" s="70">
        <f t="shared" si="75"/>
        <v>16</v>
      </c>
      <c r="F355" s="159">
        <f t="shared" si="77"/>
        <v>1.6511867905056758E-2</v>
      </c>
    </row>
    <row r="356" spans="1:6" ht="11.45" customHeight="1">
      <c r="A356" s="422"/>
      <c r="B356" s="71" t="s">
        <v>6</v>
      </c>
      <c r="C356" s="70">
        <f t="shared" si="74"/>
        <v>4</v>
      </c>
      <c r="D356" s="159">
        <f t="shared" si="76"/>
        <v>4.1279669762641896E-3</v>
      </c>
      <c r="E356" s="70">
        <f t="shared" si="75"/>
        <v>2</v>
      </c>
      <c r="F356" s="159">
        <f t="shared" si="77"/>
        <v>2.0639834881320948E-3</v>
      </c>
    </row>
    <row r="357" spans="1:6" ht="11.45" customHeight="1">
      <c r="A357" s="422"/>
      <c r="B357" s="71" t="s">
        <v>8</v>
      </c>
      <c r="C357" s="70">
        <f t="shared" si="74"/>
        <v>8</v>
      </c>
      <c r="D357" s="159">
        <f t="shared" si="76"/>
        <v>8.2559339525283791E-3</v>
      </c>
      <c r="E357" s="70">
        <f t="shared" si="75"/>
        <v>10</v>
      </c>
      <c r="F357" s="159">
        <f t="shared" si="77"/>
        <v>1.0319917440660475E-2</v>
      </c>
    </row>
    <row r="358" spans="1:6" ht="11.45" customHeight="1">
      <c r="A358" s="422"/>
      <c r="B358" s="71" t="s">
        <v>9</v>
      </c>
      <c r="C358" s="70">
        <f t="shared" si="74"/>
        <v>36</v>
      </c>
      <c r="D358" s="159">
        <f t="shared" si="76"/>
        <v>3.7151702786377708E-2</v>
      </c>
      <c r="E358" s="70">
        <f t="shared" si="75"/>
        <v>7</v>
      </c>
      <c r="F358" s="159">
        <f t="shared" si="77"/>
        <v>7.2239422084623322E-3</v>
      </c>
    </row>
    <row r="359" spans="1:6" ht="11.45" customHeight="1">
      <c r="A359" s="422"/>
      <c r="B359" s="71" t="s">
        <v>10</v>
      </c>
      <c r="C359" s="70">
        <f t="shared" si="74"/>
        <v>22</v>
      </c>
      <c r="D359" s="159">
        <f t="shared" si="76"/>
        <v>2.2703818369453045E-2</v>
      </c>
      <c r="E359" s="70">
        <f t="shared" si="75"/>
        <v>4</v>
      </c>
      <c r="F359" s="159">
        <f t="shared" si="77"/>
        <v>4.1279669762641896E-3</v>
      </c>
    </row>
    <row r="360" spans="1:6" ht="11.45" customHeight="1">
      <c r="A360" s="422"/>
      <c r="B360" s="71" t="s">
        <v>47</v>
      </c>
      <c r="C360" s="70">
        <f t="shared" si="74"/>
        <v>4</v>
      </c>
      <c r="D360" s="159">
        <f t="shared" si="76"/>
        <v>4.1279669762641896E-3</v>
      </c>
      <c r="E360" s="70">
        <f t="shared" si="75"/>
        <v>11</v>
      </c>
      <c r="F360" s="159">
        <f t="shared" si="77"/>
        <v>1.1351909184726523E-2</v>
      </c>
    </row>
    <row r="361" spans="1:6" ht="11.45" customHeight="1">
      <c r="A361" s="422"/>
      <c r="B361" s="71" t="s">
        <v>5</v>
      </c>
      <c r="C361" s="70">
        <f t="shared" si="74"/>
        <v>75</v>
      </c>
      <c r="D361" s="159">
        <f t="shared" si="76"/>
        <v>7.7399380804953566E-2</v>
      </c>
      <c r="E361" s="70">
        <f t="shared" si="75"/>
        <v>24</v>
      </c>
      <c r="F361" s="159">
        <f t="shared" si="77"/>
        <v>2.4767801857585141E-2</v>
      </c>
    </row>
    <row r="362" spans="1:6" ht="11.45" customHeight="1">
      <c r="A362" s="422"/>
      <c r="B362" s="71" t="s">
        <v>11</v>
      </c>
      <c r="C362" s="70">
        <f t="shared" si="74"/>
        <v>27</v>
      </c>
      <c r="D362" s="159">
        <f t="shared" si="76"/>
        <v>2.7863777089783281E-2</v>
      </c>
      <c r="E362" s="70">
        <f t="shared" si="75"/>
        <v>4</v>
      </c>
      <c r="F362" s="159">
        <f t="shared" si="77"/>
        <v>4.1279669762641896E-3</v>
      </c>
    </row>
    <row r="363" spans="1:6" ht="11.45" customHeight="1">
      <c r="A363" s="422"/>
      <c r="B363" s="71" t="s">
        <v>13</v>
      </c>
      <c r="C363" s="70">
        <f t="shared" si="74"/>
        <v>30</v>
      </c>
      <c r="D363" s="159">
        <f t="shared" si="76"/>
        <v>3.0959752321981424E-2</v>
      </c>
      <c r="E363" s="70">
        <f t="shared" si="75"/>
        <v>16</v>
      </c>
      <c r="F363" s="159">
        <f t="shared" si="77"/>
        <v>1.6511867905056758E-2</v>
      </c>
    </row>
    <row r="364" spans="1:6" ht="11.45" customHeight="1">
      <c r="A364" s="422"/>
      <c r="B364" s="71" t="s">
        <v>14</v>
      </c>
      <c r="C364" s="70">
        <f t="shared" si="74"/>
        <v>29</v>
      </c>
      <c r="D364" s="159">
        <f t="shared" si="76"/>
        <v>2.9927760577915376E-2</v>
      </c>
      <c r="E364" s="70">
        <f t="shared" si="75"/>
        <v>2</v>
      </c>
      <c r="F364" s="159">
        <f t="shared" si="77"/>
        <v>2.0639834881320948E-3</v>
      </c>
    </row>
    <row r="365" spans="1:6" ht="11.45" customHeight="1">
      <c r="A365" s="422"/>
      <c r="B365" s="71" t="s">
        <v>15</v>
      </c>
      <c r="C365" s="70">
        <f t="shared" si="74"/>
        <v>90</v>
      </c>
      <c r="D365" s="159">
        <f t="shared" si="76"/>
        <v>9.2879256965944276E-2</v>
      </c>
      <c r="E365" s="70">
        <f t="shared" si="75"/>
        <v>26</v>
      </c>
      <c r="F365" s="159">
        <f t="shared" si="77"/>
        <v>2.6831785345717233E-2</v>
      </c>
    </row>
    <row r="366" spans="1:6" ht="11.45" customHeight="1">
      <c r="A366" s="422"/>
      <c r="B366" s="71" t="s">
        <v>48</v>
      </c>
      <c r="C366" s="70">
        <f t="shared" si="74"/>
        <v>18</v>
      </c>
      <c r="D366" s="159">
        <f t="shared" si="76"/>
        <v>1.8575851393188854E-2</v>
      </c>
      <c r="E366" s="70">
        <f t="shared" si="75"/>
        <v>10</v>
      </c>
      <c r="F366" s="159">
        <f t="shared" si="77"/>
        <v>1.0319917440660475E-2</v>
      </c>
    </row>
    <row r="367" spans="1:6" ht="11.45" customHeight="1">
      <c r="A367" s="422"/>
      <c r="B367" s="71" t="s">
        <v>16</v>
      </c>
      <c r="C367" s="70">
        <f t="shared" si="74"/>
        <v>3</v>
      </c>
      <c r="D367" s="159">
        <f t="shared" si="76"/>
        <v>3.0959752321981426E-3</v>
      </c>
      <c r="E367" s="70">
        <f t="shared" si="75"/>
        <v>0</v>
      </c>
      <c r="F367" s="159">
        <f t="shared" si="77"/>
        <v>0</v>
      </c>
    </row>
    <row r="368" spans="1:6" ht="11.45" customHeight="1">
      <c r="A368" s="422"/>
      <c r="B368" s="71" t="s">
        <v>21</v>
      </c>
      <c r="C368" s="70">
        <f t="shared" si="74"/>
        <v>5</v>
      </c>
      <c r="D368" s="159">
        <f t="shared" si="76"/>
        <v>5.1599587203302374E-3</v>
      </c>
      <c r="E368" s="70">
        <f t="shared" si="75"/>
        <v>0</v>
      </c>
      <c r="F368" s="159">
        <f t="shared" si="77"/>
        <v>0</v>
      </c>
    </row>
    <row r="369" spans="1:6" ht="11.45" customHeight="1">
      <c r="A369" s="422"/>
      <c r="B369" s="71" t="s">
        <v>17</v>
      </c>
      <c r="C369" s="70">
        <f t="shared" si="74"/>
        <v>10</v>
      </c>
      <c r="D369" s="159">
        <f t="shared" si="76"/>
        <v>1.0319917440660475E-2</v>
      </c>
      <c r="E369" s="70">
        <f t="shared" si="75"/>
        <v>1</v>
      </c>
      <c r="F369" s="159">
        <f t="shared" si="77"/>
        <v>1.0319917440660474E-3</v>
      </c>
    </row>
    <row r="370" spans="1:6" ht="11.45" customHeight="1">
      <c r="A370" s="422"/>
      <c r="B370" s="71" t="s">
        <v>18</v>
      </c>
      <c r="C370" s="70">
        <f t="shared" si="74"/>
        <v>4</v>
      </c>
      <c r="D370" s="159">
        <f t="shared" si="76"/>
        <v>4.1279669762641896E-3</v>
      </c>
      <c r="E370" s="70">
        <f t="shared" si="75"/>
        <v>12</v>
      </c>
      <c r="F370" s="159">
        <f t="shared" si="77"/>
        <v>1.238390092879257E-2</v>
      </c>
    </row>
    <row r="371" spans="1:6" ht="11.45" customHeight="1">
      <c r="A371" s="422"/>
      <c r="B371" s="71" t="s">
        <v>19</v>
      </c>
      <c r="C371" s="70">
        <f t="shared" si="74"/>
        <v>9</v>
      </c>
      <c r="D371" s="159">
        <f t="shared" si="76"/>
        <v>9.2879256965944269E-3</v>
      </c>
      <c r="E371" s="70">
        <f t="shared" si="75"/>
        <v>18</v>
      </c>
      <c r="F371" s="159">
        <f t="shared" si="77"/>
        <v>1.8575851393188854E-2</v>
      </c>
    </row>
    <row r="372" spans="1:6" ht="11.45" customHeight="1">
      <c r="A372" s="422"/>
      <c r="B372" s="71" t="s">
        <v>49</v>
      </c>
      <c r="C372" s="70">
        <f t="shared" si="74"/>
        <v>23</v>
      </c>
      <c r="D372" s="159">
        <f t="shared" si="76"/>
        <v>2.3735810113519093E-2</v>
      </c>
      <c r="E372" s="70">
        <f t="shared" si="75"/>
        <v>2</v>
      </c>
      <c r="F372" s="159">
        <f t="shared" si="77"/>
        <v>2.0639834881320948E-3</v>
      </c>
    </row>
    <row r="373" spans="1:6" ht="11.45" customHeight="1">
      <c r="A373" s="422"/>
      <c r="B373" s="71" t="s">
        <v>50</v>
      </c>
      <c r="C373" s="70">
        <f t="shared" si="74"/>
        <v>10</v>
      </c>
      <c r="D373" s="159">
        <f t="shared" si="76"/>
        <v>1.0319917440660475E-2</v>
      </c>
      <c r="E373" s="70">
        <f t="shared" si="75"/>
        <v>19</v>
      </c>
      <c r="F373" s="159">
        <f t="shared" si="77"/>
        <v>1.9607843137254902E-2</v>
      </c>
    </row>
    <row r="374" spans="1:6" ht="11.45" customHeight="1">
      <c r="A374" s="422"/>
      <c r="B374" s="71" t="s">
        <v>44</v>
      </c>
      <c r="C374" s="70">
        <f t="shared" si="74"/>
        <v>30</v>
      </c>
      <c r="D374" s="159">
        <f t="shared" si="76"/>
        <v>3.0959752321981424E-2</v>
      </c>
      <c r="E374" s="70">
        <f t="shared" si="75"/>
        <v>28</v>
      </c>
      <c r="F374" s="159">
        <f t="shared" si="77"/>
        <v>2.8895768833849329E-2</v>
      </c>
    </row>
    <row r="375" spans="1:6" ht="11.45" customHeight="1">
      <c r="A375" s="422"/>
      <c r="B375" s="71" t="s">
        <v>20</v>
      </c>
      <c r="C375" s="70">
        <f t="shared" si="74"/>
        <v>16</v>
      </c>
      <c r="D375" s="159">
        <f t="shared" si="76"/>
        <v>1.6511867905056758E-2</v>
      </c>
      <c r="E375" s="70">
        <f t="shared" si="75"/>
        <v>7</v>
      </c>
      <c r="F375" s="159">
        <f t="shared" si="77"/>
        <v>7.2239422084623322E-3</v>
      </c>
    </row>
    <row r="376" spans="1:6" ht="11.45" customHeight="1">
      <c r="A376" s="422"/>
      <c r="B376" s="71" t="s">
        <v>7</v>
      </c>
      <c r="C376" s="70">
        <f t="shared" si="74"/>
        <v>46</v>
      </c>
      <c r="D376" s="159">
        <f t="shared" si="76"/>
        <v>4.7471620227038186E-2</v>
      </c>
      <c r="E376" s="70">
        <f t="shared" si="75"/>
        <v>13</v>
      </c>
      <c r="F376" s="159">
        <f t="shared" si="77"/>
        <v>1.3415892672858616E-2</v>
      </c>
    </row>
    <row r="377" spans="1:6" ht="11.45" customHeight="1">
      <c r="A377" s="422"/>
      <c r="B377" s="71" t="s">
        <v>29</v>
      </c>
      <c r="C377" s="70">
        <f t="shared" si="74"/>
        <v>8</v>
      </c>
      <c r="D377" s="159">
        <f t="shared" si="76"/>
        <v>8.2559339525283791E-3</v>
      </c>
      <c r="E377" s="70">
        <f t="shared" si="75"/>
        <v>9</v>
      </c>
      <c r="F377" s="159">
        <f t="shared" si="77"/>
        <v>9.2879256965944269E-3</v>
      </c>
    </row>
    <row r="378" spans="1:6" ht="11.45" customHeight="1">
      <c r="A378" s="422"/>
      <c r="B378" s="71" t="s">
        <v>3</v>
      </c>
      <c r="C378" s="70">
        <f t="shared" si="74"/>
        <v>16</v>
      </c>
      <c r="D378" s="159">
        <f t="shared" si="76"/>
        <v>1.6511867905056758E-2</v>
      </c>
      <c r="E378" s="70">
        <f t="shared" si="75"/>
        <v>3</v>
      </c>
      <c r="F378" s="159">
        <f t="shared" si="77"/>
        <v>3.0959752321981426E-3</v>
      </c>
    </row>
    <row r="379" spans="1:6" ht="12" customHeight="1">
      <c r="A379" s="422"/>
      <c r="B379" s="71" t="s">
        <v>165</v>
      </c>
      <c r="C379" s="70">
        <f t="shared" si="74"/>
        <v>14</v>
      </c>
      <c r="D379" s="159">
        <f t="shared" si="76"/>
        <v>1.4447884416924664E-2</v>
      </c>
      <c r="E379" s="70">
        <f t="shared" si="75"/>
        <v>0</v>
      </c>
      <c r="F379" s="159">
        <f t="shared" si="77"/>
        <v>0</v>
      </c>
    </row>
    <row r="380" spans="1:6" s="95" customFormat="1" ht="12.75">
      <c r="A380" s="423"/>
      <c r="B380" s="110"/>
      <c r="C380" s="70"/>
      <c r="D380" s="159"/>
      <c r="E380" s="70"/>
      <c r="F380" s="159"/>
    </row>
    <row r="381" spans="1:6" s="95" customFormat="1" ht="12.75">
      <c r="A381" s="424"/>
      <c r="B381" s="111" t="s">
        <v>22</v>
      </c>
      <c r="C381" s="70">
        <f>E39</f>
        <v>660</v>
      </c>
      <c r="D381" s="159">
        <f t="shared" si="76"/>
        <v>0.68111455108359131</v>
      </c>
      <c r="E381" s="70">
        <f>Z39-C381</f>
        <v>309</v>
      </c>
      <c r="F381" s="159">
        <f t="shared" si="77"/>
        <v>0.31888544891640869</v>
      </c>
    </row>
    <row r="382" spans="1:6" ht="12.75" thickBot="1"/>
    <row r="383" spans="1:6" ht="13.5" customHeight="1">
      <c r="A383" s="73"/>
      <c r="B383" s="73"/>
      <c r="C383" s="710" t="s">
        <v>137</v>
      </c>
      <c r="D383" s="710"/>
      <c r="E383" s="711"/>
    </row>
    <row r="384" spans="1:6" ht="12.75">
      <c r="A384" s="74"/>
      <c r="B384" s="74"/>
      <c r="C384" s="160"/>
      <c r="D384" s="160" t="s">
        <v>63</v>
      </c>
      <c r="E384" s="160"/>
    </row>
    <row r="385" spans="1:5" ht="13.5" thickBot="1">
      <c r="A385" s="74"/>
      <c r="B385" s="74"/>
      <c r="C385" s="161" t="s">
        <v>57</v>
      </c>
      <c r="D385" s="162" t="s">
        <v>58</v>
      </c>
      <c r="E385" s="163" t="s">
        <v>22</v>
      </c>
    </row>
    <row r="386" spans="1:5" ht="13.5">
      <c r="A386" s="77" t="s">
        <v>23</v>
      </c>
      <c r="B386" s="164" t="s">
        <v>1</v>
      </c>
      <c r="C386" s="86">
        <v>0.03</v>
      </c>
      <c r="D386" s="165">
        <f t="shared" ref="D386:D408" si="78">E386-C386</f>
        <v>8.0000000000000002E-3</v>
      </c>
      <c r="E386" s="88">
        <v>3.7999999999999999E-2</v>
      </c>
    </row>
    <row r="387" spans="1:5" ht="13.5">
      <c r="A387" s="81"/>
      <c r="B387" s="166" t="s">
        <v>2</v>
      </c>
      <c r="C387" s="89">
        <v>1.6E-2</v>
      </c>
      <c r="D387" s="167">
        <f t="shared" si="78"/>
        <v>1.0000000000000009E-3</v>
      </c>
      <c r="E387" s="91">
        <v>1.7000000000000001E-2</v>
      </c>
    </row>
    <row r="388" spans="1:5" ht="13.5">
      <c r="A388" s="81"/>
      <c r="B388" s="166" t="s">
        <v>12</v>
      </c>
      <c r="C388" s="89">
        <v>8.9999999999999993E-3</v>
      </c>
      <c r="D388" s="167">
        <f t="shared" si="78"/>
        <v>0.01</v>
      </c>
      <c r="E388" s="91">
        <v>1.9E-2</v>
      </c>
    </row>
    <row r="389" spans="1:5" ht="13.5">
      <c r="A389" s="81"/>
      <c r="B389" s="166" t="s">
        <v>4</v>
      </c>
      <c r="C389" s="89">
        <v>2.5999999999999999E-2</v>
      </c>
      <c r="D389" s="167">
        <f t="shared" si="78"/>
        <v>5.6000000000000008E-2</v>
      </c>
      <c r="E389" s="91">
        <v>8.2000000000000003E-2</v>
      </c>
    </row>
    <row r="390" spans="1:5" ht="13.5">
      <c r="A390" s="81"/>
      <c r="B390" s="166" t="s">
        <v>6</v>
      </c>
      <c r="C390" s="89">
        <v>7.0000000000000001E-3</v>
      </c>
      <c r="D390" s="167">
        <f t="shared" si="78"/>
        <v>3.9999999999999992E-3</v>
      </c>
      <c r="E390" s="91">
        <v>1.0999999999999999E-2</v>
      </c>
    </row>
    <row r="391" spans="1:5" ht="13.5">
      <c r="A391" s="81"/>
      <c r="B391" s="166" t="s">
        <v>8</v>
      </c>
      <c r="C391" s="89">
        <v>7.0000000000000001E-3</v>
      </c>
      <c r="D391" s="167">
        <f t="shared" si="78"/>
        <v>1.2E-2</v>
      </c>
      <c r="E391" s="91">
        <v>1.9E-2</v>
      </c>
    </row>
    <row r="392" spans="1:5" ht="13.5">
      <c r="A392" s="81"/>
      <c r="B392" s="166" t="s">
        <v>9</v>
      </c>
      <c r="C392" s="89">
        <v>3.5000000000000003E-2</v>
      </c>
      <c r="D392" s="167">
        <f t="shared" si="78"/>
        <v>6.9999999999999993E-3</v>
      </c>
      <c r="E392" s="91">
        <v>4.2000000000000003E-2</v>
      </c>
    </row>
    <row r="393" spans="1:5" ht="13.5">
      <c r="A393" s="81"/>
      <c r="B393" s="166" t="s">
        <v>10</v>
      </c>
      <c r="C393" s="89">
        <v>0.02</v>
      </c>
      <c r="D393" s="167">
        <f t="shared" si="78"/>
        <v>9.9999999999999985E-3</v>
      </c>
      <c r="E393" s="91">
        <v>0.03</v>
      </c>
    </row>
    <row r="394" spans="1:5" ht="13.5">
      <c r="A394" s="81"/>
      <c r="B394" s="166" t="s">
        <v>5</v>
      </c>
      <c r="C394" s="89">
        <v>0.122</v>
      </c>
      <c r="D394" s="167">
        <f t="shared" si="78"/>
        <v>4.300000000000001E-2</v>
      </c>
      <c r="E394" s="91">
        <v>0.16500000000000001</v>
      </c>
    </row>
    <row r="395" spans="1:5" ht="13.5">
      <c r="A395" s="81"/>
      <c r="B395" s="166" t="s">
        <v>11</v>
      </c>
      <c r="C395" s="89">
        <v>1.0999999999999999E-2</v>
      </c>
      <c r="D395" s="167">
        <f t="shared" si="78"/>
        <v>6.0000000000000019E-3</v>
      </c>
      <c r="E395" s="91">
        <v>1.7000000000000001E-2</v>
      </c>
    </row>
    <row r="396" spans="1:5" ht="13.5">
      <c r="A396" s="81"/>
      <c r="B396" s="166" t="s">
        <v>13</v>
      </c>
      <c r="C396" s="89">
        <v>0.03</v>
      </c>
      <c r="D396" s="167">
        <f t="shared" si="78"/>
        <v>4.5999999999999999E-2</v>
      </c>
      <c r="E396" s="91">
        <v>7.5999999999999998E-2</v>
      </c>
    </row>
    <row r="397" spans="1:5" ht="13.5">
      <c r="A397" s="81"/>
      <c r="B397" s="166" t="s">
        <v>14</v>
      </c>
      <c r="C397" s="89">
        <v>3.7999999999999999E-2</v>
      </c>
      <c r="D397" s="167">
        <f t="shared" si="78"/>
        <v>1.7000000000000001E-2</v>
      </c>
      <c r="E397" s="91">
        <v>5.5E-2</v>
      </c>
    </row>
    <row r="398" spans="1:5" ht="13.5">
      <c r="A398" s="81"/>
      <c r="B398" s="166" t="s">
        <v>15</v>
      </c>
      <c r="C398" s="89">
        <v>5.5E-2</v>
      </c>
      <c r="D398" s="167">
        <f t="shared" si="78"/>
        <v>1.1000000000000003E-2</v>
      </c>
      <c r="E398" s="91">
        <v>6.6000000000000003E-2</v>
      </c>
    </row>
    <row r="399" spans="1:5" ht="13.5">
      <c r="A399" s="81"/>
      <c r="B399" s="166" t="s">
        <v>16</v>
      </c>
      <c r="C399" s="89">
        <v>2.4E-2</v>
      </c>
      <c r="D399" s="167">
        <f t="shared" si="78"/>
        <v>1.9999999999999983E-3</v>
      </c>
      <c r="E399" s="91">
        <v>2.5999999999999999E-2</v>
      </c>
    </row>
    <row r="400" spans="1:5" ht="13.5">
      <c r="A400" s="81"/>
      <c r="B400" s="166" t="s">
        <v>21</v>
      </c>
      <c r="C400" s="89">
        <v>5.0000000000000001E-3</v>
      </c>
      <c r="D400" s="167">
        <f t="shared" si="78"/>
        <v>0</v>
      </c>
      <c r="E400" s="91">
        <v>5.0000000000000001E-3</v>
      </c>
    </row>
    <row r="401" spans="1:25" ht="13.5">
      <c r="A401" s="81"/>
      <c r="B401" s="166" t="s">
        <v>17</v>
      </c>
      <c r="C401" s="89">
        <v>3.1E-2</v>
      </c>
      <c r="D401" s="167">
        <f t="shared" si="78"/>
        <v>0</v>
      </c>
      <c r="E401" s="91">
        <v>3.1E-2</v>
      </c>
    </row>
    <row r="402" spans="1:25" ht="13.5">
      <c r="A402" s="81"/>
      <c r="B402" s="166" t="s">
        <v>18</v>
      </c>
      <c r="C402" s="89">
        <v>2E-3</v>
      </c>
      <c r="D402" s="167">
        <f t="shared" si="78"/>
        <v>8.0000000000000002E-3</v>
      </c>
      <c r="E402" s="91">
        <v>0.01</v>
      </c>
    </row>
    <row r="403" spans="1:25" ht="13.5">
      <c r="A403" s="81"/>
      <c r="B403" s="166" t="s">
        <v>19</v>
      </c>
      <c r="C403" s="89">
        <v>8.9999999999999993E-3</v>
      </c>
      <c r="D403" s="167">
        <f t="shared" si="78"/>
        <v>4.5999999999999999E-2</v>
      </c>
      <c r="E403" s="91">
        <v>5.5E-2</v>
      </c>
    </row>
    <row r="404" spans="1:25" ht="13.5">
      <c r="A404" s="81"/>
      <c r="B404" s="166" t="s">
        <v>65</v>
      </c>
      <c r="C404" s="89">
        <v>2.1999999999999999E-2</v>
      </c>
      <c r="D404" s="167">
        <f t="shared" si="78"/>
        <v>5.3999999999999999E-2</v>
      </c>
      <c r="E404" s="91">
        <v>7.5999999999999998E-2</v>
      </c>
    </row>
    <row r="405" spans="1:25" ht="13.5">
      <c r="A405" s="81"/>
      <c r="B405" s="166" t="s">
        <v>20</v>
      </c>
      <c r="C405" s="89">
        <v>0.02</v>
      </c>
      <c r="D405" s="167">
        <f t="shared" si="78"/>
        <v>1.0999999999999999E-2</v>
      </c>
      <c r="E405" s="91">
        <v>3.1E-2</v>
      </c>
    </row>
    <row r="406" spans="1:25" ht="13.5">
      <c r="A406" s="81"/>
      <c r="B406" s="166" t="s">
        <v>7</v>
      </c>
      <c r="C406" s="89">
        <v>7.5999999999999998E-2</v>
      </c>
      <c r="D406" s="167">
        <f t="shared" si="78"/>
        <v>9.999999999999995E-3</v>
      </c>
      <c r="E406" s="91">
        <v>8.5999999999999993E-2</v>
      </c>
    </row>
    <row r="407" spans="1:25" ht="13.5">
      <c r="A407" s="81"/>
      <c r="B407" s="166" t="s">
        <v>3</v>
      </c>
      <c r="C407" s="89">
        <v>2.9000000000000001E-2</v>
      </c>
      <c r="D407" s="167">
        <f t="shared" si="78"/>
        <v>4.0000000000000001E-3</v>
      </c>
      <c r="E407" s="91">
        <v>3.3000000000000002E-2</v>
      </c>
    </row>
    <row r="408" spans="1:25" ht="13.5">
      <c r="A408" s="81"/>
      <c r="B408" s="166" t="s">
        <v>165</v>
      </c>
      <c r="C408" s="89">
        <v>1.0999999999999999E-2</v>
      </c>
      <c r="D408" s="167">
        <f t="shared" si="78"/>
        <v>0</v>
      </c>
      <c r="E408" s="91">
        <v>1.0999999999999999E-2</v>
      </c>
    </row>
    <row r="409" spans="1:25" ht="13.5">
      <c r="A409" s="81"/>
      <c r="B409" s="223"/>
      <c r="C409" s="189"/>
      <c r="D409" s="224"/>
      <c r="E409" s="191"/>
    </row>
    <row r="410" spans="1:25" ht="14.25" thickBot="1">
      <c r="A410" s="82"/>
      <c r="B410" s="168" t="s">
        <v>22</v>
      </c>
      <c r="C410" s="92">
        <v>0.63400000000000001</v>
      </c>
      <c r="D410" s="169">
        <f>E410-C410</f>
        <v>0.36599999999999999</v>
      </c>
      <c r="E410" s="94">
        <v>1</v>
      </c>
    </row>
    <row r="411" spans="1:25" s="95" customFormat="1"/>
    <row r="412" spans="1:25" s="95" customFormat="1"/>
    <row r="413" spans="1:25" s="95" customFormat="1"/>
    <row r="414" spans="1:25">
      <c r="A414" s="147"/>
      <c r="B414" s="147"/>
      <c r="C414" s="95"/>
      <c r="E414" s="95"/>
      <c r="V414" s="95"/>
      <c r="W414" s="95"/>
      <c r="X414" s="95"/>
      <c r="Y414" s="95"/>
    </row>
    <row r="415" spans="1:25">
      <c r="A415" s="1">
        <v>2010</v>
      </c>
    </row>
    <row r="416" spans="1:25" ht="13.5" customHeight="1">
      <c r="A416" s="411"/>
      <c r="B416" s="412"/>
      <c r="C416" s="707" t="s">
        <v>138</v>
      </c>
      <c r="D416" s="708"/>
      <c r="E416" s="708"/>
      <c r="F416" s="709"/>
      <c r="T416" s="95"/>
      <c r="U416" s="95"/>
      <c r="V416" s="95"/>
      <c r="W416" s="95"/>
      <c r="X416" s="95"/>
      <c r="Y416" s="95"/>
    </row>
    <row r="417" spans="1:25" ht="12.75">
      <c r="A417" s="413"/>
      <c r="B417" s="259"/>
      <c r="C417" s="707" t="s">
        <v>63</v>
      </c>
      <c r="D417" s="708"/>
      <c r="E417" s="708"/>
      <c r="F417" s="709"/>
      <c r="T417" s="95"/>
      <c r="U417" s="95"/>
      <c r="V417" s="95"/>
      <c r="W417" s="95"/>
      <c r="X417" s="95"/>
      <c r="Y417" s="95"/>
    </row>
    <row r="418" spans="1:25" ht="12.75">
      <c r="A418" s="414"/>
      <c r="B418" s="415"/>
      <c r="C418" s="551" t="s">
        <v>114</v>
      </c>
      <c r="D418" s="552" t="s">
        <v>57</v>
      </c>
      <c r="E418" s="552" t="s">
        <v>115</v>
      </c>
      <c r="F418" s="553" t="s">
        <v>58</v>
      </c>
      <c r="T418" s="95"/>
      <c r="U418" s="95"/>
      <c r="V418" s="95"/>
      <c r="W418" s="95"/>
      <c r="X418" s="95"/>
      <c r="Y418" s="95"/>
    </row>
    <row r="419" spans="1:25">
      <c r="A419" s="418" t="s">
        <v>23</v>
      </c>
      <c r="B419" s="419" t="s">
        <v>1</v>
      </c>
      <c r="C419" s="420">
        <f t="shared" ref="C419:C448" si="79">F8</f>
        <v>25</v>
      </c>
      <c r="D419" s="421">
        <f>C419/$Z$39</f>
        <v>2.5799793601651185E-2</v>
      </c>
      <c r="E419" s="420">
        <f t="shared" ref="E419:E448" si="80">Z8-C419</f>
        <v>9</v>
      </c>
      <c r="F419" s="421">
        <f>E419/$Z$39</f>
        <v>9.2879256965944269E-3</v>
      </c>
      <c r="T419" s="95"/>
      <c r="U419" s="95"/>
      <c r="V419" s="95"/>
      <c r="W419" s="95"/>
      <c r="X419" s="95"/>
      <c r="Y419" s="95"/>
    </row>
    <row r="420" spans="1:25" ht="11.45" customHeight="1">
      <c r="A420" s="422"/>
      <c r="B420" s="71" t="s">
        <v>2</v>
      </c>
      <c r="C420" s="70">
        <f t="shared" si="79"/>
        <v>29</v>
      </c>
      <c r="D420" s="159">
        <f t="shared" ref="D420:D450" si="81">C420/$Z$39</f>
        <v>2.9927760577915376E-2</v>
      </c>
      <c r="E420" s="70">
        <f t="shared" si="80"/>
        <v>6</v>
      </c>
      <c r="F420" s="159">
        <f t="shared" ref="F420:F450" si="82">E420/$Z$39</f>
        <v>6.1919504643962852E-3</v>
      </c>
      <c r="T420" s="95"/>
      <c r="U420" s="95"/>
      <c r="V420" s="95"/>
      <c r="W420" s="95"/>
      <c r="X420" s="95"/>
      <c r="Y420" s="95"/>
    </row>
    <row r="421" spans="1:25" ht="11.45" customHeight="1">
      <c r="A421" s="422"/>
      <c r="B421" s="71" t="s">
        <v>45</v>
      </c>
      <c r="C421" s="70">
        <f t="shared" si="79"/>
        <v>4</v>
      </c>
      <c r="D421" s="159">
        <f t="shared" si="81"/>
        <v>4.1279669762641896E-3</v>
      </c>
      <c r="E421" s="70">
        <f t="shared" si="80"/>
        <v>1</v>
      </c>
      <c r="F421" s="159">
        <f t="shared" si="82"/>
        <v>1.0319917440660474E-3</v>
      </c>
      <c r="T421" s="95"/>
      <c r="U421" s="95"/>
      <c r="V421" s="95"/>
      <c r="W421" s="95"/>
      <c r="X421" s="95"/>
      <c r="Y421" s="95"/>
    </row>
    <row r="422" spans="1:25" ht="11.45" customHeight="1">
      <c r="A422" s="422"/>
      <c r="B422" s="71" t="s">
        <v>46</v>
      </c>
      <c r="C422" s="70">
        <f t="shared" si="79"/>
        <v>47</v>
      </c>
      <c r="D422" s="159">
        <f t="shared" si="81"/>
        <v>4.8503611971104234E-2</v>
      </c>
      <c r="E422" s="70">
        <f t="shared" si="80"/>
        <v>5</v>
      </c>
      <c r="F422" s="159">
        <f t="shared" si="82"/>
        <v>5.1599587203302374E-3</v>
      </c>
      <c r="T422" s="95"/>
      <c r="U422" s="95"/>
      <c r="V422" s="95"/>
      <c r="W422" s="95"/>
      <c r="X422" s="95"/>
      <c r="Y422" s="95"/>
    </row>
    <row r="423" spans="1:25" ht="11.45" customHeight="1">
      <c r="A423" s="422"/>
      <c r="B423" s="71" t="s">
        <v>12</v>
      </c>
      <c r="C423" s="70">
        <f t="shared" si="79"/>
        <v>20</v>
      </c>
      <c r="D423" s="159">
        <f t="shared" si="81"/>
        <v>2.063983488132095E-2</v>
      </c>
      <c r="E423" s="70">
        <f t="shared" si="80"/>
        <v>16</v>
      </c>
      <c r="F423" s="159">
        <f t="shared" si="82"/>
        <v>1.6511867905056758E-2</v>
      </c>
      <c r="T423" s="95"/>
      <c r="U423" s="95"/>
      <c r="V423" s="95"/>
      <c r="W423" s="95"/>
      <c r="X423" s="95"/>
      <c r="Y423" s="95"/>
    </row>
    <row r="424" spans="1:25" ht="11.45" customHeight="1">
      <c r="A424" s="422"/>
      <c r="B424" s="71" t="s">
        <v>4</v>
      </c>
      <c r="C424" s="70">
        <f t="shared" si="79"/>
        <v>10</v>
      </c>
      <c r="D424" s="159">
        <f t="shared" si="81"/>
        <v>1.0319917440660475E-2</v>
      </c>
      <c r="E424" s="70">
        <f t="shared" si="80"/>
        <v>32</v>
      </c>
      <c r="F424" s="159">
        <f t="shared" si="82"/>
        <v>3.3023735810113516E-2</v>
      </c>
      <c r="T424" s="95"/>
      <c r="U424" s="95"/>
      <c r="V424" s="95"/>
      <c r="W424" s="95"/>
      <c r="X424" s="95"/>
      <c r="Y424" s="95"/>
    </row>
    <row r="425" spans="1:25" ht="11.45" customHeight="1">
      <c r="A425" s="422"/>
      <c r="B425" s="71" t="s">
        <v>6</v>
      </c>
      <c r="C425" s="70">
        <f t="shared" si="79"/>
        <v>5</v>
      </c>
      <c r="D425" s="159">
        <f t="shared" si="81"/>
        <v>5.1599587203302374E-3</v>
      </c>
      <c r="E425" s="70">
        <f t="shared" si="80"/>
        <v>1</v>
      </c>
      <c r="F425" s="159">
        <f t="shared" si="82"/>
        <v>1.0319917440660474E-3</v>
      </c>
      <c r="T425" s="95"/>
      <c r="U425" s="95"/>
      <c r="V425" s="95"/>
      <c r="W425" s="95"/>
      <c r="X425" s="95"/>
      <c r="Y425" s="95"/>
    </row>
    <row r="426" spans="1:25" ht="11.45" customHeight="1">
      <c r="A426" s="422"/>
      <c r="B426" s="71" t="s">
        <v>8</v>
      </c>
      <c r="C426" s="70">
        <f t="shared" si="79"/>
        <v>1</v>
      </c>
      <c r="D426" s="159">
        <f t="shared" si="81"/>
        <v>1.0319917440660474E-3</v>
      </c>
      <c r="E426" s="70">
        <f t="shared" si="80"/>
        <v>17</v>
      </c>
      <c r="F426" s="159">
        <f t="shared" si="82"/>
        <v>1.7543859649122806E-2</v>
      </c>
      <c r="T426" s="95"/>
      <c r="U426" s="95"/>
      <c r="V426" s="95"/>
      <c r="W426" s="95"/>
      <c r="X426" s="95"/>
      <c r="Y426" s="95"/>
    </row>
    <row r="427" spans="1:25" ht="11.45" customHeight="1">
      <c r="A427" s="422"/>
      <c r="B427" s="71" t="s">
        <v>9</v>
      </c>
      <c r="C427" s="70">
        <f t="shared" si="79"/>
        <v>24</v>
      </c>
      <c r="D427" s="159">
        <f t="shared" si="81"/>
        <v>2.4767801857585141E-2</v>
      </c>
      <c r="E427" s="70">
        <f t="shared" si="80"/>
        <v>19</v>
      </c>
      <c r="F427" s="159">
        <f t="shared" si="82"/>
        <v>1.9607843137254902E-2</v>
      </c>
      <c r="T427" s="95"/>
      <c r="U427" s="95"/>
      <c r="V427" s="95"/>
      <c r="W427" s="95"/>
      <c r="X427" s="95"/>
      <c r="Y427" s="95"/>
    </row>
    <row r="428" spans="1:25" ht="11.45" customHeight="1">
      <c r="A428" s="422"/>
      <c r="B428" s="71" t="s">
        <v>10</v>
      </c>
      <c r="C428" s="70">
        <f t="shared" si="79"/>
        <v>16</v>
      </c>
      <c r="D428" s="159">
        <f t="shared" si="81"/>
        <v>1.6511867905056758E-2</v>
      </c>
      <c r="E428" s="70">
        <f t="shared" si="80"/>
        <v>10</v>
      </c>
      <c r="F428" s="159">
        <f t="shared" si="82"/>
        <v>1.0319917440660475E-2</v>
      </c>
      <c r="T428" s="95"/>
      <c r="U428" s="95"/>
      <c r="V428" s="95"/>
      <c r="W428" s="95"/>
      <c r="X428" s="95"/>
      <c r="Y428" s="95"/>
    </row>
    <row r="429" spans="1:25" ht="11.45" customHeight="1">
      <c r="A429" s="422"/>
      <c r="B429" s="71" t="s">
        <v>47</v>
      </c>
      <c r="C429" s="70">
        <f t="shared" si="79"/>
        <v>5</v>
      </c>
      <c r="D429" s="159">
        <f t="shared" si="81"/>
        <v>5.1599587203302374E-3</v>
      </c>
      <c r="E429" s="70">
        <f t="shared" si="80"/>
        <v>10</v>
      </c>
      <c r="F429" s="159">
        <f t="shared" si="82"/>
        <v>1.0319917440660475E-2</v>
      </c>
      <c r="T429" s="95"/>
      <c r="U429" s="95"/>
      <c r="V429" s="95"/>
      <c r="W429" s="95"/>
      <c r="X429" s="95"/>
      <c r="Y429" s="95"/>
    </row>
    <row r="430" spans="1:25" ht="11.45" customHeight="1">
      <c r="A430" s="422"/>
      <c r="B430" s="71" t="s">
        <v>5</v>
      </c>
      <c r="C430" s="70">
        <f t="shared" si="79"/>
        <v>64</v>
      </c>
      <c r="D430" s="159">
        <f t="shared" si="81"/>
        <v>6.6047471620227033E-2</v>
      </c>
      <c r="E430" s="70">
        <f t="shared" si="80"/>
        <v>35</v>
      </c>
      <c r="F430" s="159">
        <f t="shared" si="82"/>
        <v>3.611971104231166E-2</v>
      </c>
      <c r="T430" s="95"/>
      <c r="U430" s="95"/>
      <c r="V430" s="95"/>
      <c r="W430" s="95"/>
      <c r="X430" s="95"/>
      <c r="Y430" s="95"/>
    </row>
    <row r="431" spans="1:25" ht="11.45" customHeight="1">
      <c r="A431" s="422"/>
      <c r="B431" s="71" t="s">
        <v>11</v>
      </c>
      <c r="C431" s="70">
        <f t="shared" si="79"/>
        <v>28</v>
      </c>
      <c r="D431" s="159">
        <f t="shared" si="81"/>
        <v>2.8895768833849329E-2</v>
      </c>
      <c r="E431" s="70">
        <f t="shared" si="80"/>
        <v>3</v>
      </c>
      <c r="F431" s="159">
        <f t="shared" si="82"/>
        <v>3.0959752321981426E-3</v>
      </c>
      <c r="T431" s="95"/>
      <c r="U431" s="95"/>
      <c r="V431" s="95"/>
      <c r="W431" s="95"/>
      <c r="X431" s="95"/>
      <c r="Y431" s="95"/>
    </row>
    <row r="432" spans="1:25" ht="11.45" customHeight="1">
      <c r="A432" s="422"/>
      <c r="B432" s="71" t="s">
        <v>13</v>
      </c>
      <c r="C432" s="70">
        <f t="shared" si="79"/>
        <v>40</v>
      </c>
      <c r="D432" s="159">
        <f t="shared" si="81"/>
        <v>4.1279669762641899E-2</v>
      </c>
      <c r="E432" s="70">
        <f t="shared" si="80"/>
        <v>6</v>
      </c>
      <c r="F432" s="159">
        <f t="shared" si="82"/>
        <v>6.1919504643962852E-3</v>
      </c>
      <c r="T432" s="95"/>
      <c r="U432" s="95"/>
      <c r="V432" s="95"/>
      <c r="W432" s="95"/>
      <c r="X432" s="95"/>
      <c r="Y432" s="95"/>
    </row>
    <row r="433" spans="1:25" ht="11.45" customHeight="1">
      <c r="A433" s="422"/>
      <c r="B433" s="71" t="s">
        <v>14</v>
      </c>
      <c r="C433" s="70">
        <f t="shared" si="79"/>
        <v>25</v>
      </c>
      <c r="D433" s="159">
        <f t="shared" si="81"/>
        <v>2.5799793601651185E-2</v>
      </c>
      <c r="E433" s="70">
        <f t="shared" si="80"/>
        <v>6</v>
      </c>
      <c r="F433" s="159">
        <f t="shared" si="82"/>
        <v>6.1919504643962852E-3</v>
      </c>
      <c r="T433" s="95"/>
      <c r="U433" s="95"/>
      <c r="V433" s="95"/>
      <c r="W433" s="95"/>
      <c r="X433" s="95"/>
      <c r="Y433" s="95"/>
    </row>
    <row r="434" spans="1:25" ht="11.45" customHeight="1">
      <c r="A434" s="422"/>
      <c r="B434" s="71" t="s">
        <v>15</v>
      </c>
      <c r="C434" s="70">
        <f t="shared" si="79"/>
        <v>77</v>
      </c>
      <c r="D434" s="159">
        <f t="shared" si="81"/>
        <v>7.9463364293085662E-2</v>
      </c>
      <c r="E434" s="70">
        <f t="shared" si="80"/>
        <v>39</v>
      </c>
      <c r="F434" s="159">
        <f t="shared" si="82"/>
        <v>4.0247678018575851E-2</v>
      </c>
      <c r="T434" s="95"/>
      <c r="U434" s="95"/>
      <c r="V434" s="95"/>
      <c r="W434" s="95"/>
      <c r="X434" s="95"/>
      <c r="Y434" s="95"/>
    </row>
    <row r="435" spans="1:25" ht="11.45" customHeight="1">
      <c r="A435" s="422"/>
      <c r="B435" s="71" t="s">
        <v>48</v>
      </c>
      <c r="C435" s="70">
        <f t="shared" si="79"/>
        <v>26</v>
      </c>
      <c r="D435" s="159">
        <f t="shared" si="81"/>
        <v>2.6831785345717233E-2</v>
      </c>
      <c r="E435" s="70">
        <f t="shared" si="80"/>
        <v>2</v>
      </c>
      <c r="F435" s="159">
        <f t="shared" si="82"/>
        <v>2.0639834881320948E-3</v>
      </c>
      <c r="T435" s="95"/>
      <c r="U435" s="95"/>
      <c r="V435" s="95"/>
      <c r="W435" s="95"/>
      <c r="X435" s="95"/>
      <c r="Y435" s="95"/>
    </row>
    <row r="436" spans="1:25" ht="11.45" customHeight="1">
      <c r="A436" s="422"/>
      <c r="B436" s="71" t="s">
        <v>16</v>
      </c>
      <c r="C436" s="70">
        <f t="shared" si="79"/>
        <v>2</v>
      </c>
      <c r="D436" s="159">
        <f t="shared" si="81"/>
        <v>2.0639834881320948E-3</v>
      </c>
      <c r="E436" s="70">
        <f t="shared" si="80"/>
        <v>1</v>
      </c>
      <c r="F436" s="159">
        <f t="shared" si="82"/>
        <v>1.0319917440660474E-3</v>
      </c>
      <c r="T436" s="95"/>
      <c r="U436" s="95"/>
      <c r="V436" s="95"/>
      <c r="W436" s="95"/>
      <c r="X436" s="95"/>
      <c r="Y436" s="95"/>
    </row>
    <row r="437" spans="1:25" ht="11.45" customHeight="1">
      <c r="A437" s="422"/>
      <c r="B437" s="71" t="s">
        <v>21</v>
      </c>
      <c r="C437" s="70">
        <f t="shared" si="79"/>
        <v>4</v>
      </c>
      <c r="D437" s="159">
        <f t="shared" si="81"/>
        <v>4.1279669762641896E-3</v>
      </c>
      <c r="E437" s="70">
        <f t="shared" si="80"/>
        <v>1</v>
      </c>
      <c r="F437" s="159">
        <f t="shared" si="82"/>
        <v>1.0319917440660474E-3</v>
      </c>
      <c r="T437" s="95"/>
      <c r="U437" s="95"/>
      <c r="V437" s="95"/>
      <c r="W437" s="95"/>
      <c r="X437" s="95"/>
      <c r="Y437" s="95"/>
    </row>
    <row r="438" spans="1:25" ht="11.45" customHeight="1">
      <c r="A438" s="422"/>
      <c r="B438" s="71" t="s">
        <v>17</v>
      </c>
      <c r="C438" s="70">
        <f t="shared" si="79"/>
        <v>10</v>
      </c>
      <c r="D438" s="159">
        <f t="shared" si="81"/>
        <v>1.0319917440660475E-2</v>
      </c>
      <c r="E438" s="70">
        <f t="shared" si="80"/>
        <v>1</v>
      </c>
      <c r="F438" s="159">
        <f t="shared" si="82"/>
        <v>1.0319917440660474E-3</v>
      </c>
      <c r="T438" s="95"/>
      <c r="U438" s="95"/>
      <c r="V438" s="95"/>
      <c r="W438" s="95"/>
      <c r="X438" s="95"/>
      <c r="Y438" s="95"/>
    </row>
    <row r="439" spans="1:25" ht="11.45" customHeight="1">
      <c r="A439" s="422"/>
      <c r="B439" s="71" t="s">
        <v>18</v>
      </c>
      <c r="C439" s="70">
        <f t="shared" si="79"/>
        <v>9</v>
      </c>
      <c r="D439" s="159">
        <f t="shared" si="81"/>
        <v>9.2879256965944269E-3</v>
      </c>
      <c r="E439" s="70">
        <f t="shared" si="80"/>
        <v>7</v>
      </c>
      <c r="F439" s="159">
        <f t="shared" si="82"/>
        <v>7.2239422084623322E-3</v>
      </c>
      <c r="T439" s="95"/>
      <c r="U439" s="95"/>
      <c r="V439" s="95"/>
      <c r="W439" s="95"/>
      <c r="X439" s="95"/>
      <c r="Y439" s="95"/>
    </row>
    <row r="440" spans="1:25" ht="11.45" customHeight="1">
      <c r="A440" s="422"/>
      <c r="B440" s="71" t="s">
        <v>19</v>
      </c>
      <c r="C440" s="70">
        <f t="shared" si="79"/>
        <v>2</v>
      </c>
      <c r="D440" s="159">
        <f t="shared" si="81"/>
        <v>2.0639834881320948E-3</v>
      </c>
      <c r="E440" s="70">
        <f t="shared" si="80"/>
        <v>25</v>
      </c>
      <c r="F440" s="159">
        <f t="shared" si="82"/>
        <v>2.5799793601651185E-2</v>
      </c>
      <c r="T440" s="95"/>
      <c r="U440" s="95"/>
      <c r="V440" s="95"/>
      <c r="W440" s="95"/>
      <c r="X440" s="95"/>
      <c r="Y440" s="95"/>
    </row>
    <row r="441" spans="1:25" ht="11.45" customHeight="1">
      <c r="A441" s="422"/>
      <c r="B441" s="71" t="s">
        <v>49</v>
      </c>
      <c r="C441" s="70">
        <f t="shared" si="79"/>
        <v>19</v>
      </c>
      <c r="D441" s="159">
        <f t="shared" si="81"/>
        <v>1.9607843137254902E-2</v>
      </c>
      <c r="E441" s="70">
        <f t="shared" si="80"/>
        <v>6</v>
      </c>
      <c r="F441" s="159">
        <f t="shared" si="82"/>
        <v>6.1919504643962852E-3</v>
      </c>
      <c r="T441" s="95"/>
      <c r="U441" s="95"/>
      <c r="V441" s="95"/>
      <c r="W441" s="95"/>
      <c r="X441" s="95"/>
      <c r="Y441" s="95"/>
    </row>
    <row r="442" spans="1:25" ht="11.45" customHeight="1">
      <c r="A442" s="422"/>
      <c r="B442" s="71" t="s">
        <v>50</v>
      </c>
      <c r="C442" s="70">
        <f t="shared" si="79"/>
        <v>10</v>
      </c>
      <c r="D442" s="159">
        <f t="shared" si="81"/>
        <v>1.0319917440660475E-2</v>
      </c>
      <c r="E442" s="70">
        <f t="shared" si="80"/>
        <v>19</v>
      </c>
      <c r="F442" s="159">
        <f t="shared" si="82"/>
        <v>1.9607843137254902E-2</v>
      </c>
      <c r="T442" s="95"/>
      <c r="U442" s="95"/>
      <c r="V442" s="95"/>
      <c r="W442" s="95"/>
      <c r="X442" s="95"/>
      <c r="Y442" s="95"/>
    </row>
    <row r="443" spans="1:25" ht="11.45" customHeight="1">
      <c r="A443" s="422"/>
      <c r="B443" s="71" t="s">
        <v>44</v>
      </c>
      <c r="C443" s="70">
        <f t="shared" si="79"/>
        <v>17</v>
      </c>
      <c r="D443" s="159">
        <f t="shared" si="81"/>
        <v>1.7543859649122806E-2</v>
      </c>
      <c r="E443" s="70">
        <f t="shared" si="80"/>
        <v>41</v>
      </c>
      <c r="F443" s="159">
        <f t="shared" si="82"/>
        <v>4.2311661506707947E-2</v>
      </c>
      <c r="T443" s="95"/>
      <c r="U443" s="95"/>
      <c r="V443" s="95"/>
      <c r="W443" s="95"/>
      <c r="X443" s="95"/>
      <c r="Y443" s="95"/>
    </row>
    <row r="444" spans="1:25" ht="11.45" customHeight="1">
      <c r="A444" s="422"/>
      <c r="B444" s="71" t="s">
        <v>20</v>
      </c>
      <c r="C444" s="70">
        <f t="shared" si="79"/>
        <v>15</v>
      </c>
      <c r="D444" s="159">
        <f t="shared" si="81"/>
        <v>1.5479876160990712E-2</v>
      </c>
      <c r="E444" s="70">
        <f t="shared" si="80"/>
        <v>8</v>
      </c>
      <c r="F444" s="159">
        <f t="shared" si="82"/>
        <v>8.2559339525283791E-3</v>
      </c>
      <c r="T444" s="95"/>
      <c r="U444" s="95"/>
      <c r="V444" s="95"/>
      <c r="W444" s="95"/>
      <c r="X444" s="95"/>
      <c r="Y444" s="95"/>
    </row>
    <row r="445" spans="1:25" ht="11.45" customHeight="1">
      <c r="A445" s="422"/>
      <c r="B445" s="71" t="s">
        <v>7</v>
      </c>
      <c r="C445" s="70">
        <f t="shared" si="79"/>
        <v>55</v>
      </c>
      <c r="D445" s="159">
        <f t="shared" si="81"/>
        <v>5.6759545923632609E-2</v>
      </c>
      <c r="E445" s="70">
        <f t="shared" si="80"/>
        <v>4</v>
      </c>
      <c r="F445" s="159">
        <f t="shared" si="82"/>
        <v>4.1279669762641896E-3</v>
      </c>
      <c r="T445" s="95"/>
      <c r="U445" s="95"/>
      <c r="V445" s="95"/>
      <c r="W445" s="95"/>
      <c r="X445" s="95"/>
      <c r="Y445" s="95"/>
    </row>
    <row r="446" spans="1:25" ht="11.45" customHeight="1">
      <c r="A446" s="422"/>
      <c r="B446" s="71" t="s">
        <v>29</v>
      </c>
      <c r="C446" s="70">
        <f t="shared" si="79"/>
        <v>11</v>
      </c>
      <c r="D446" s="159">
        <f t="shared" si="81"/>
        <v>1.1351909184726523E-2</v>
      </c>
      <c r="E446" s="70">
        <f t="shared" si="80"/>
        <v>6</v>
      </c>
      <c r="F446" s="159">
        <f t="shared" si="82"/>
        <v>6.1919504643962852E-3</v>
      </c>
    </row>
    <row r="447" spans="1:25" ht="11.45" customHeight="1">
      <c r="A447" s="422"/>
      <c r="B447" s="71" t="s">
        <v>3</v>
      </c>
      <c r="C447" s="70">
        <f t="shared" si="79"/>
        <v>13</v>
      </c>
      <c r="D447" s="159">
        <f t="shared" si="81"/>
        <v>1.3415892672858616E-2</v>
      </c>
      <c r="E447" s="70">
        <f t="shared" si="80"/>
        <v>6</v>
      </c>
      <c r="F447" s="159">
        <f t="shared" si="82"/>
        <v>6.1919504643962852E-3</v>
      </c>
    </row>
    <row r="448" spans="1:25" ht="12" customHeight="1">
      <c r="A448" s="422"/>
      <c r="B448" s="71" t="s">
        <v>165</v>
      </c>
      <c r="C448" s="70">
        <f t="shared" si="79"/>
        <v>13</v>
      </c>
      <c r="D448" s="159">
        <f t="shared" si="81"/>
        <v>1.3415892672858616E-2</v>
      </c>
      <c r="E448" s="70">
        <f t="shared" si="80"/>
        <v>1</v>
      </c>
      <c r="F448" s="159">
        <f t="shared" si="82"/>
        <v>1.0319917440660474E-3</v>
      </c>
    </row>
    <row r="449" spans="1:25" s="95" customFormat="1" ht="12.75">
      <c r="A449" s="423"/>
      <c r="B449" s="110"/>
      <c r="C449" s="70"/>
      <c r="D449" s="159"/>
      <c r="E449" s="70"/>
      <c r="F449" s="159"/>
    </row>
    <row r="450" spans="1:25" s="95" customFormat="1" ht="12.75">
      <c r="A450" s="424"/>
      <c r="B450" s="111" t="s">
        <v>22</v>
      </c>
      <c r="C450" s="70">
        <f>F39</f>
        <v>626</v>
      </c>
      <c r="D450" s="159">
        <f t="shared" si="81"/>
        <v>0.6460268317853457</v>
      </c>
      <c r="E450" s="70">
        <f>Z39-C450</f>
        <v>343</v>
      </c>
      <c r="F450" s="159">
        <f t="shared" si="82"/>
        <v>0.3539731682146543</v>
      </c>
    </row>
    <row r="451" spans="1:25" ht="12.75" thickBot="1">
      <c r="F451" s="170"/>
    </row>
    <row r="452" spans="1:25" ht="13.5" customHeight="1">
      <c r="A452" s="73"/>
      <c r="B452" s="73"/>
      <c r="C452" s="710" t="s">
        <v>138</v>
      </c>
      <c r="D452" s="710"/>
      <c r="E452" s="711"/>
      <c r="T452" s="95"/>
      <c r="U452" s="95"/>
      <c r="V452" s="95"/>
      <c r="W452" s="95"/>
      <c r="X452" s="95"/>
      <c r="Y452" s="95"/>
    </row>
    <row r="453" spans="1:25" ht="12.75">
      <c r="A453" s="74"/>
      <c r="B453" s="74"/>
      <c r="C453" s="160"/>
      <c r="D453" s="160" t="s">
        <v>63</v>
      </c>
      <c r="E453" s="160"/>
      <c r="T453" s="95"/>
      <c r="U453" s="95"/>
      <c r="V453" s="95"/>
      <c r="W453" s="95"/>
      <c r="X453" s="95"/>
      <c r="Y453" s="95"/>
    </row>
    <row r="454" spans="1:25" ht="13.5" thickBot="1">
      <c r="A454" s="74"/>
      <c r="B454" s="74"/>
      <c r="C454" s="161" t="s">
        <v>57</v>
      </c>
      <c r="D454" s="162" t="s">
        <v>58</v>
      </c>
      <c r="E454" s="163" t="s">
        <v>22</v>
      </c>
      <c r="T454" s="95"/>
      <c r="U454" s="95"/>
      <c r="V454" s="95"/>
      <c r="W454" s="95"/>
      <c r="X454" s="95"/>
      <c r="Y454" s="95"/>
    </row>
    <row r="455" spans="1:25" ht="13.5">
      <c r="A455" s="77" t="s">
        <v>23</v>
      </c>
      <c r="B455" s="164" t="s">
        <v>1</v>
      </c>
      <c r="C455" s="86">
        <v>2.4E-2</v>
      </c>
      <c r="D455" s="165">
        <f t="shared" ref="D455:D477" si="83">E455-C455</f>
        <v>1.3999999999999999E-2</v>
      </c>
      <c r="E455" s="88">
        <v>3.7999999999999999E-2</v>
      </c>
      <c r="T455" s="95"/>
      <c r="U455" s="95"/>
      <c r="V455" s="95"/>
      <c r="W455" s="95"/>
      <c r="X455" s="95"/>
      <c r="Y455" s="95"/>
    </row>
    <row r="456" spans="1:25" ht="13.5">
      <c r="A456" s="81"/>
      <c r="B456" s="166" t="s">
        <v>2</v>
      </c>
      <c r="C456" s="89">
        <v>1.4E-2</v>
      </c>
      <c r="D456" s="167">
        <f t="shared" si="83"/>
        <v>3.0000000000000009E-3</v>
      </c>
      <c r="E456" s="91">
        <v>1.7000000000000001E-2</v>
      </c>
      <c r="T456" s="95"/>
      <c r="U456" s="95"/>
      <c r="V456" s="95"/>
      <c r="W456" s="95"/>
      <c r="X456" s="95"/>
      <c r="Y456" s="95"/>
    </row>
    <row r="457" spans="1:25" ht="13.5">
      <c r="A457" s="81"/>
      <c r="B457" s="166" t="s">
        <v>12</v>
      </c>
      <c r="C457" s="89">
        <v>5.0000000000000001E-3</v>
      </c>
      <c r="D457" s="167">
        <f t="shared" si="83"/>
        <v>1.3999999999999999E-2</v>
      </c>
      <c r="E457" s="91">
        <v>1.9E-2</v>
      </c>
      <c r="T457" s="95"/>
      <c r="U457" s="95"/>
      <c r="V457" s="95"/>
      <c r="W457" s="95"/>
      <c r="X457" s="95"/>
      <c r="Y457" s="95"/>
    </row>
    <row r="458" spans="1:25" ht="13.5">
      <c r="A458" s="81"/>
      <c r="B458" s="166" t="s">
        <v>4</v>
      </c>
      <c r="C458" s="89">
        <v>2.1999999999999999E-2</v>
      </c>
      <c r="D458" s="167">
        <f t="shared" si="83"/>
        <v>6.0000000000000005E-2</v>
      </c>
      <c r="E458" s="91">
        <v>8.2000000000000003E-2</v>
      </c>
      <c r="T458" s="95"/>
      <c r="U458" s="95"/>
      <c r="V458" s="95"/>
      <c r="W458" s="95"/>
      <c r="X458" s="95"/>
      <c r="Y458" s="95"/>
    </row>
    <row r="459" spans="1:25" ht="13.5">
      <c r="A459" s="81"/>
      <c r="B459" s="166" t="s">
        <v>6</v>
      </c>
      <c r="C459" s="89">
        <v>8.9999999999999993E-3</v>
      </c>
      <c r="D459" s="167">
        <f t="shared" si="83"/>
        <v>2E-3</v>
      </c>
      <c r="E459" s="91">
        <v>1.0999999999999999E-2</v>
      </c>
      <c r="T459" s="95"/>
      <c r="U459" s="95"/>
      <c r="V459" s="95"/>
      <c r="W459" s="95"/>
      <c r="X459" s="95"/>
      <c r="Y459" s="95"/>
    </row>
    <row r="460" spans="1:25" ht="13.5">
      <c r="A460" s="81"/>
      <c r="B460" s="166" t="s">
        <v>8</v>
      </c>
      <c r="C460" s="89">
        <v>2E-3</v>
      </c>
      <c r="D460" s="167">
        <f t="shared" si="83"/>
        <v>1.7000000000000001E-2</v>
      </c>
      <c r="E460" s="91">
        <v>1.9E-2</v>
      </c>
      <c r="T460" s="95"/>
      <c r="U460" s="95"/>
      <c r="V460" s="95"/>
      <c r="W460" s="95"/>
      <c r="X460" s="95"/>
      <c r="Y460" s="95"/>
    </row>
    <row r="461" spans="1:25" ht="13.5">
      <c r="A461" s="81"/>
      <c r="B461" s="166" t="s">
        <v>9</v>
      </c>
      <c r="C461" s="89">
        <v>2.4E-2</v>
      </c>
      <c r="D461" s="167">
        <f t="shared" si="83"/>
        <v>1.8000000000000002E-2</v>
      </c>
      <c r="E461" s="91">
        <v>4.2000000000000003E-2</v>
      </c>
      <c r="T461" s="95"/>
      <c r="U461" s="95"/>
      <c r="V461" s="95"/>
      <c r="W461" s="95"/>
      <c r="X461" s="95"/>
      <c r="Y461" s="95"/>
    </row>
    <row r="462" spans="1:25" ht="13.5">
      <c r="A462" s="81"/>
      <c r="B462" s="166" t="s">
        <v>10</v>
      </c>
      <c r="C462" s="89">
        <v>1.6E-2</v>
      </c>
      <c r="D462" s="167">
        <f t="shared" si="83"/>
        <v>1.3999999999999999E-2</v>
      </c>
      <c r="E462" s="91">
        <v>0.03</v>
      </c>
      <c r="T462" s="95"/>
      <c r="U462" s="95"/>
      <c r="V462" s="95"/>
      <c r="W462" s="95"/>
      <c r="X462" s="95"/>
      <c r="Y462" s="95"/>
    </row>
    <row r="463" spans="1:25" ht="13.5">
      <c r="A463" s="81"/>
      <c r="B463" s="166" t="s">
        <v>5</v>
      </c>
      <c r="C463" s="89">
        <v>9.2999999999999999E-2</v>
      </c>
      <c r="D463" s="167">
        <f t="shared" si="83"/>
        <v>7.2000000000000008E-2</v>
      </c>
      <c r="E463" s="91">
        <v>0.16500000000000001</v>
      </c>
      <c r="T463" s="95"/>
      <c r="U463" s="95"/>
      <c r="V463" s="95"/>
      <c r="W463" s="95"/>
      <c r="X463" s="95"/>
      <c r="Y463" s="95"/>
    </row>
    <row r="464" spans="1:25" ht="13.5">
      <c r="A464" s="81"/>
      <c r="B464" s="166" t="s">
        <v>11</v>
      </c>
      <c r="C464" s="89">
        <v>1.4999999999999999E-2</v>
      </c>
      <c r="D464" s="167">
        <f t="shared" si="83"/>
        <v>2.0000000000000018E-3</v>
      </c>
      <c r="E464" s="91">
        <v>1.7000000000000001E-2</v>
      </c>
      <c r="T464" s="95"/>
      <c r="U464" s="95"/>
      <c r="V464" s="95"/>
      <c r="W464" s="95"/>
      <c r="X464" s="95"/>
      <c r="Y464" s="95"/>
    </row>
    <row r="465" spans="1:25" ht="13.5">
      <c r="A465" s="81"/>
      <c r="B465" s="166" t="s">
        <v>13</v>
      </c>
      <c r="C465" s="89">
        <v>0.05</v>
      </c>
      <c r="D465" s="167">
        <f t="shared" si="83"/>
        <v>2.5999999999999995E-2</v>
      </c>
      <c r="E465" s="91">
        <v>7.5999999999999998E-2</v>
      </c>
      <c r="T465" s="95"/>
      <c r="U465" s="95"/>
      <c r="V465" s="95"/>
      <c r="W465" s="95"/>
      <c r="X465" s="95"/>
      <c r="Y465" s="95"/>
    </row>
    <row r="466" spans="1:25" ht="13.5">
      <c r="A466" s="81"/>
      <c r="B466" s="166" t="s">
        <v>14</v>
      </c>
      <c r="C466" s="89">
        <v>3.6999999999999998E-2</v>
      </c>
      <c r="D466" s="167">
        <f t="shared" si="83"/>
        <v>1.8000000000000002E-2</v>
      </c>
      <c r="E466" s="91">
        <v>5.5E-2</v>
      </c>
      <c r="T466" s="95"/>
      <c r="U466" s="95"/>
      <c r="V466" s="95"/>
      <c r="W466" s="95"/>
      <c r="X466" s="95"/>
      <c r="Y466" s="95"/>
    </row>
    <row r="467" spans="1:25" ht="13.5">
      <c r="A467" s="81"/>
      <c r="B467" s="166" t="s">
        <v>15</v>
      </c>
      <c r="C467" s="89">
        <v>5.0999999999999997E-2</v>
      </c>
      <c r="D467" s="167">
        <f t="shared" si="83"/>
        <v>1.5000000000000006E-2</v>
      </c>
      <c r="E467" s="91">
        <v>6.6000000000000003E-2</v>
      </c>
      <c r="T467" s="95"/>
      <c r="U467" s="95"/>
      <c r="V467" s="95"/>
      <c r="W467" s="95"/>
      <c r="X467" s="95"/>
      <c r="Y467" s="95"/>
    </row>
    <row r="468" spans="1:25" ht="13.5">
      <c r="A468" s="81"/>
      <c r="B468" s="166" t="s">
        <v>16</v>
      </c>
      <c r="C468" s="89">
        <v>2E-3</v>
      </c>
      <c r="D468" s="167">
        <f t="shared" si="83"/>
        <v>2.4E-2</v>
      </c>
      <c r="E468" s="91">
        <v>2.5999999999999999E-2</v>
      </c>
      <c r="T468" s="95"/>
      <c r="U468" s="95"/>
      <c r="V468" s="95"/>
      <c r="W468" s="95"/>
      <c r="X468" s="95"/>
      <c r="Y468" s="95"/>
    </row>
    <row r="469" spans="1:25" ht="13.5">
      <c r="A469" s="81"/>
      <c r="B469" s="166" t="s">
        <v>21</v>
      </c>
      <c r="C469" s="89">
        <v>5.0000000000000001E-3</v>
      </c>
      <c r="D469" s="167">
        <f t="shared" si="83"/>
        <v>0</v>
      </c>
      <c r="E469" s="91">
        <v>5.0000000000000001E-3</v>
      </c>
      <c r="T469" s="95"/>
      <c r="U469" s="95"/>
      <c r="V469" s="95"/>
      <c r="W469" s="95"/>
      <c r="X469" s="95"/>
      <c r="Y469" s="95"/>
    </row>
    <row r="470" spans="1:25" ht="13.5">
      <c r="A470" s="81"/>
      <c r="B470" s="166" t="s">
        <v>17</v>
      </c>
      <c r="C470" s="89">
        <v>0.03</v>
      </c>
      <c r="D470" s="167">
        <f t="shared" si="83"/>
        <v>1.0000000000000009E-3</v>
      </c>
      <c r="E470" s="91">
        <v>3.1E-2</v>
      </c>
      <c r="T470" s="95"/>
      <c r="U470" s="95"/>
      <c r="V470" s="95"/>
      <c r="W470" s="95"/>
      <c r="X470" s="95"/>
      <c r="Y470" s="95"/>
    </row>
    <row r="471" spans="1:25" ht="13.5">
      <c r="A471" s="81"/>
      <c r="B471" s="166" t="s">
        <v>18</v>
      </c>
      <c r="C471" s="89">
        <v>8.9999999999999993E-3</v>
      </c>
      <c r="D471" s="167">
        <f t="shared" si="83"/>
        <v>1.0000000000000009E-3</v>
      </c>
      <c r="E471" s="91">
        <v>0.01</v>
      </c>
      <c r="T471" s="95"/>
      <c r="U471" s="95"/>
      <c r="V471" s="95"/>
      <c r="W471" s="95"/>
      <c r="X471" s="95"/>
      <c r="Y471" s="95"/>
    </row>
    <row r="472" spans="1:25" ht="13.5">
      <c r="A472" s="81"/>
      <c r="B472" s="166" t="s">
        <v>19</v>
      </c>
      <c r="C472" s="89">
        <v>4.8000000000000001E-2</v>
      </c>
      <c r="D472" s="167">
        <f t="shared" si="83"/>
        <v>6.9999999999999993E-3</v>
      </c>
      <c r="E472" s="91">
        <v>5.5E-2</v>
      </c>
      <c r="T472" s="95"/>
      <c r="U472" s="95"/>
      <c r="V472" s="95"/>
      <c r="W472" s="95"/>
      <c r="X472" s="95"/>
      <c r="Y472" s="95"/>
    </row>
    <row r="473" spans="1:25" ht="13.5">
      <c r="A473" s="81"/>
      <c r="B473" s="166" t="s">
        <v>65</v>
      </c>
      <c r="C473" s="89">
        <v>1.2E-2</v>
      </c>
      <c r="D473" s="167">
        <f t="shared" si="83"/>
        <v>6.4000000000000001E-2</v>
      </c>
      <c r="E473" s="91">
        <v>7.5999999999999998E-2</v>
      </c>
      <c r="T473" s="95"/>
      <c r="U473" s="95"/>
      <c r="V473" s="95"/>
      <c r="W473" s="95"/>
      <c r="X473" s="95"/>
      <c r="Y473" s="95"/>
    </row>
    <row r="474" spans="1:25" ht="13.5">
      <c r="A474" s="81"/>
      <c r="B474" s="166" t="s">
        <v>20</v>
      </c>
      <c r="C474" s="89">
        <v>2.5000000000000001E-2</v>
      </c>
      <c r="D474" s="167">
        <f t="shared" si="83"/>
        <v>5.9999999999999984E-3</v>
      </c>
      <c r="E474" s="91">
        <v>3.1E-2</v>
      </c>
      <c r="T474" s="95"/>
      <c r="U474" s="95"/>
      <c r="V474" s="95"/>
      <c r="W474" s="95"/>
      <c r="X474" s="95"/>
      <c r="Y474" s="95"/>
    </row>
    <row r="475" spans="1:25" ht="13.5">
      <c r="A475" s="81"/>
      <c r="B475" s="166" t="s">
        <v>7</v>
      </c>
      <c r="C475" s="89">
        <v>6.3E-2</v>
      </c>
      <c r="D475" s="167">
        <f t="shared" si="83"/>
        <v>2.2999999999999993E-2</v>
      </c>
      <c r="E475" s="91">
        <v>8.5999999999999993E-2</v>
      </c>
    </row>
    <row r="476" spans="1:25" ht="13.5">
      <c r="A476" s="81"/>
      <c r="B476" s="166" t="s">
        <v>3</v>
      </c>
      <c r="C476" s="89">
        <v>2.5999999999999999E-2</v>
      </c>
      <c r="D476" s="167">
        <f t="shared" si="83"/>
        <v>7.0000000000000027E-3</v>
      </c>
      <c r="E476" s="91">
        <v>3.3000000000000002E-2</v>
      </c>
    </row>
    <row r="477" spans="1:25" ht="13.5">
      <c r="A477" s="81"/>
      <c r="B477" s="166" t="s">
        <v>165</v>
      </c>
      <c r="C477" s="89">
        <v>1.0999999999999999E-2</v>
      </c>
      <c r="D477" s="167">
        <f t="shared" si="83"/>
        <v>0</v>
      </c>
      <c r="E477" s="91">
        <v>1.0999999999999999E-2</v>
      </c>
      <c r="T477" s="95"/>
      <c r="U477" s="95"/>
      <c r="V477" s="95"/>
      <c r="W477" s="95"/>
      <c r="X477" s="95"/>
      <c r="Y477" s="95"/>
    </row>
    <row r="478" spans="1:25" ht="13.5">
      <c r="A478" s="81"/>
      <c r="B478" s="223"/>
      <c r="C478" s="189"/>
      <c r="D478" s="224"/>
      <c r="E478" s="191"/>
    </row>
    <row r="479" spans="1:25" ht="14.25" thickBot="1">
      <c r="A479" s="82"/>
      <c r="B479" s="168" t="s">
        <v>22</v>
      </c>
      <c r="C479" s="92">
        <v>0.59299999999999997</v>
      </c>
      <c r="D479" s="169">
        <f>E479-C479</f>
        <v>0.40700000000000003</v>
      </c>
      <c r="E479" s="94">
        <v>1</v>
      </c>
    </row>
    <row r="480" spans="1:25" s="95" customFormat="1"/>
    <row r="481" spans="1:25" s="95" customFormat="1"/>
    <row r="482" spans="1:25" s="95" customFormat="1"/>
    <row r="483" spans="1:25">
      <c r="A483" s="147"/>
      <c r="B483" s="147"/>
      <c r="C483" s="95"/>
      <c r="E483" s="95"/>
      <c r="V483" s="95"/>
      <c r="W483" s="95"/>
      <c r="X483" s="95"/>
      <c r="Y483" s="95"/>
    </row>
    <row r="484" spans="1:25">
      <c r="A484" s="1">
        <v>2010</v>
      </c>
    </row>
    <row r="485" spans="1:25" ht="13.5" customHeight="1">
      <c r="A485" s="411"/>
      <c r="B485" s="412"/>
      <c r="C485" s="707" t="s">
        <v>139</v>
      </c>
      <c r="D485" s="708"/>
      <c r="E485" s="708"/>
      <c r="F485" s="709"/>
    </row>
    <row r="486" spans="1:25" ht="12.75">
      <c r="A486" s="413"/>
      <c r="B486" s="259"/>
      <c r="C486" s="707" t="s">
        <v>63</v>
      </c>
      <c r="D486" s="708"/>
      <c r="E486" s="708"/>
      <c r="F486" s="709"/>
    </row>
    <row r="487" spans="1:25" ht="12.75">
      <c r="A487" s="414"/>
      <c r="B487" s="415"/>
      <c r="C487" s="551" t="s">
        <v>114</v>
      </c>
      <c r="D487" s="552" t="s">
        <v>57</v>
      </c>
      <c r="E487" s="552" t="s">
        <v>115</v>
      </c>
      <c r="F487" s="553" t="s">
        <v>58</v>
      </c>
    </row>
    <row r="488" spans="1:25">
      <c r="A488" s="418" t="s">
        <v>23</v>
      </c>
      <c r="B488" s="419" t="s">
        <v>1</v>
      </c>
      <c r="C488" s="420">
        <f t="shared" ref="C488:C517" si="84">G8</f>
        <v>7</v>
      </c>
      <c r="D488" s="421">
        <f>C488/$Z$39</f>
        <v>7.2239422084623322E-3</v>
      </c>
      <c r="E488" s="420">
        <f t="shared" ref="E488:E517" si="85">Z8-C488</f>
        <v>27</v>
      </c>
      <c r="F488" s="421">
        <f>E488/$Z$39</f>
        <v>2.7863777089783281E-2</v>
      </c>
    </row>
    <row r="489" spans="1:25" ht="11.45" customHeight="1">
      <c r="A489" s="422"/>
      <c r="B489" s="71" t="s">
        <v>2</v>
      </c>
      <c r="C489" s="70">
        <f t="shared" si="84"/>
        <v>26</v>
      </c>
      <c r="D489" s="159">
        <f t="shared" ref="D489:D519" si="86">C489/$Z$39</f>
        <v>2.6831785345717233E-2</v>
      </c>
      <c r="E489" s="70">
        <f t="shared" si="85"/>
        <v>9</v>
      </c>
      <c r="F489" s="159">
        <f t="shared" ref="F489:F519" si="87">E489/$Z$39</f>
        <v>9.2879256965944269E-3</v>
      </c>
    </row>
    <row r="490" spans="1:25" ht="11.45" customHeight="1">
      <c r="A490" s="422"/>
      <c r="B490" s="71" t="s">
        <v>45</v>
      </c>
      <c r="C490" s="70">
        <f t="shared" si="84"/>
        <v>4</v>
      </c>
      <c r="D490" s="159">
        <f t="shared" si="86"/>
        <v>4.1279669762641896E-3</v>
      </c>
      <c r="E490" s="70">
        <f t="shared" si="85"/>
        <v>1</v>
      </c>
      <c r="F490" s="159">
        <f t="shared" si="87"/>
        <v>1.0319917440660474E-3</v>
      </c>
    </row>
    <row r="491" spans="1:25" ht="11.45" customHeight="1">
      <c r="A491" s="422"/>
      <c r="B491" s="71" t="s">
        <v>46</v>
      </c>
      <c r="C491" s="70">
        <f t="shared" si="84"/>
        <v>22</v>
      </c>
      <c r="D491" s="159">
        <f t="shared" si="86"/>
        <v>2.2703818369453045E-2</v>
      </c>
      <c r="E491" s="70">
        <f t="shared" si="85"/>
        <v>30</v>
      </c>
      <c r="F491" s="159">
        <f t="shared" si="87"/>
        <v>3.0959752321981424E-2</v>
      </c>
    </row>
    <row r="492" spans="1:25" ht="11.45" customHeight="1">
      <c r="A492" s="422"/>
      <c r="B492" s="71" t="s">
        <v>12</v>
      </c>
      <c r="C492" s="70">
        <f t="shared" si="84"/>
        <v>21</v>
      </c>
      <c r="D492" s="159">
        <f t="shared" si="86"/>
        <v>2.1671826625386997E-2</v>
      </c>
      <c r="E492" s="70">
        <f t="shared" si="85"/>
        <v>15</v>
      </c>
      <c r="F492" s="159">
        <f t="shared" si="87"/>
        <v>1.5479876160990712E-2</v>
      </c>
    </row>
    <row r="493" spans="1:25" ht="11.45" customHeight="1">
      <c r="A493" s="422"/>
      <c r="B493" s="71" t="s">
        <v>4</v>
      </c>
      <c r="C493" s="70">
        <f t="shared" si="84"/>
        <v>15</v>
      </c>
      <c r="D493" s="159">
        <f t="shared" si="86"/>
        <v>1.5479876160990712E-2</v>
      </c>
      <c r="E493" s="70">
        <f t="shared" si="85"/>
        <v>27</v>
      </c>
      <c r="F493" s="159">
        <f t="shared" si="87"/>
        <v>2.7863777089783281E-2</v>
      </c>
    </row>
    <row r="494" spans="1:25" ht="11.45" customHeight="1">
      <c r="A494" s="422"/>
      <c r="B494" s="71" t="s">
        <v>6</v>
      </c>
      <c r="C494" s="70">
        <f t="shared" si="84"/>
        <v>1</v>
      </c>
      <c r="D494" s="159">
        <f t="shared" si="86"/>
        <v>1.0319917440660474E-3</v>
      </c>
      <c r="E494" s="70">
        <f t="shared" si="85"/>
        <v>5</v>
      </c>
      <c r="F494" s="159">
        <f t="shared" si="87"/>
        <v>5.1599587203302374E-3</v>
      </c>
    </row>
    <row r="495" spans="1:25" ht="11.45" customHeight="1">
      <c r="A495" s="422"/>
      <c r="B495" s="71" t="s">
        <v>8</v>
      </c>
      <c r="C495" s="70">
        <f t="shared" si="84"/>
        <v>5</v>
      </c>
      <c r="D495" s="159">
        <f t="shared" si="86"/>
        <v>5.1599587203302374E-3</v>
      </c>
      <c r="E495" s="70">
        <f t="shared" si="85"/>
        <v>13</v>
      </c>
      <c r="F495" s="159">
        <f t="shared" si="87"/>
        <v>1.3415892672858616E-2</v>
      </c>
    </row>
    <row r="496" spans="1:25" ht="11.45" customHeight="1">
      <c r="A496" s="422"/>
      <c r="B496" s="71" t="s">
        <v>9</v>
      </c>
      <c r="C496" s="70">
        <f t="shared" si="84"/>
        <v>4</v>
      </c>
      <c r="D496" s="159">
        <f t="shared" si="86"/>
        <v>4.1279669762641896E-3</v>
      </c>
      <c r="E496" s="70">
        <f t="shared" si="85"/>
        <v>39</v>
      </c>
      <c r="F496" s="159">
        <f t="shared" si="87"/>
        <v>4.0247678018575851E-2</v>
      </c>
    </row>
    <row r="497" spans="1:6" ht="11.45" customHeight="1">
      <c r="A497" s="422"/>
      <c r="B497" s="71" t="s">
        <v>10</v>
      </c>
      <c r="C497" s="70">
        <f t="shared" si="84"/>
        <v>19</v>
      </c>
      <c r="D497" s="159">
        <f t="shared" si="86"/>
        <v>1.9607843137254902E-2</v>
      </c>
      <c r="E497" s="70">
        <f t="shared" si="85"/>
        <v>7</v>
      </c>
      <c r="F497" s="159">
        <f t="shared" si="87"/>
        <v>7.2239422084623322E-3</v>
      </c>
    </row>
    <row r="498" spans="1:6" ht="11.45" customHeight="1">
      <c r="A498" s="422"/>
      <c r="B498" s="71" t="s">
        <v>47</v>
      </c>
      <c r="C498" s="70">
        <f t="shared" si="84"/>
        <v>12</v>
      </c>
      <c r="D498" s="159">
        <f t="shared" si="86"/>
        <v>1.238390092879257E-2</v>
      </c>
      <c r="E498" s="70">
        <f t="shared" si="85"/>
        <v>3</v>
      </c>
      <c r="F498" s="159">
        <f t="shared" si="87"/>
        <v>3.0959752321981426E-3</v>
      </c>
    </row>
    <row r="499" spans="1:6" ht="11.45" customHeight="1">
      <c r="A499" s="422"/>
      <c r="B499" s="71" t="s">
        <v>5</v>
      </c>
      <c r="C499" s="70">
        <f t="shared" si="84"/>
        <v>38</v>
      </c>
      <c r="D499" s="159">
        <f t="shared" si="86"/>
        <v>3.9215686274509803E-2</v>
      </c>
      <c r="E499" s="70">
        <f t="shared" si="85"/>
        <v>61</v>
      </c>
      <c r="F499" s="159">
        <f t="shared" si="87"/>
        <v>6.2951496388028896E-2</v>
      </c>
    </row>
    <row r="500" spans="1:6" ht="11.45" customHeight="1">
      <c r="A500" s="422"/>
      <c r="B500" s="71" t="s">
        <v>11</v>
      </c>
      <c r="C500" s="70">
        <f t="shared" si="84"/>
        <v>24</v>
      </c>
      <c r="D500" s="159">
        <f t="shared" si="86"/>
        <v>2.4767801857585141E-2</v>
      </c>
      <c r="E500" s="70">
        <f t="shared" si="85"/>
        <v>7</v>
      </c>
      <c r="F500" s="159">
        <f t="shared" si="87"/>
        <v>7.2239422084623322E-3</v>
      </c>
    </row>
    <row r="501" spans="1:6" ht="11.45" customHeight="1">
      <c r="A501" s="422"/>
      <c r="B501" s="71" t="s">
        <v>13</v>
      </c>
      <c r="C501" s="70">
        <f t="shared" si="84"/>
        <v>6</v>
      </c>
      <c r="D501" s="159">
        <f t="shared" si="86"/>
        <v>6.1919504643962852E-3</v>
      </c>
      <c r="E501" s="70">
        <f t="shared" si="85"/>
        <v>40</v>
      </c>
      <c r="F501" s="159">
        <f t="shared" si="87"/>
        <v>4.1279669762641899E-2</v>
      </c>
    </row>
    <row r="502" spans="1:6" ht="11.45" customHeight="1">
      <c r="A502" s="422"/>
      <c r="B502" s="71" t="s">
        <v>14</v>
      </c>
      <c r="C502" s="70">
        <f t="shared" si="84"/>
        <v>1</v>
      </c>
      <c r="D502" s="159">
        <f t="shared" si="86"/>
        <v>1.0319917440660474E-3</v>
      </c>
      <c r="E502" s="70">
        <f t="shared" si="85"/>
        <v>30</v>
      </c>
      <c r="F502" s="159">
        <f t="shared" si="87"/>
        <v>3.0959752321981424E-2</v>
      </c>
    </row>
    <row r="503" spans="1:6" ht="11.45" customHeight="1">
      <c r="A503" s="422"/>
      <c r="B503" s="71" t="s">
        <v>15</v>
      </c>
      <c r="C503" s="70">
        <f t="shared" si="84"/>
        <v>92</v>
      </c>
      <c r="D503" s="159">
        <f t="shared" si="86"/>
        <v>9.4943240454076372E-2</v>
      </c>
      <c r="E503" s="70">
        <f t="shared" si="85"/>
        <v>24</v>
      </c>
      <c r="F503" s="159">
        <f t="shared" si="87"/>
        <v>2.4767801857585141E-2</v>
      </c>
    </row>
    <row r="504" spans="1:6" ht="11.45" customHeight="1">
      <c r="A504" s="422"/>
      <c r="B504" s="71" t="s">
        <v>48</v>
      </c>
      <c r="C504" s="70">
        <f t="shared" si="84"/>
        <v>25</v>
      </c>
      <c r="D504" s="159">
        <f t="shared" si="86"/>
        <v>2.5799793601651185E-2</v>
      </c>
      <c r="E504" s="70">
        <f t="shared" si="85"/>
        <v>3</v>
      </c>
      <c r="F504" s="159">
        <f t="shared" si="87"/>
        <v>3.0959752321981426E-3</v>
      </c>
    </row>
    <row r="505" spans="1:6" ht="11.45" customHeight="1">
      <c r="A505" s="422"/>
      <c r="B505" s="71" t="s">
        <v>16</v>
      </c>
      <c r="C505" s="70">
        <f t="shared" si="84"/>
        <v>2</v>
      </c>
      <c r="D505" s="159">
        <f t="shared" si="86"/>
        <v>2.0639834881320948E-3</v>
      </c>
      <c r="E505" s="70">
        <f t="shared" si="85"/>
        <v>1</v>
      </c>
      <c r="F505" s="159">
        <f t="shared" si="87"/>
        <v>1.0319917440660474E-3</v>
      </c>
    </row>
    <row r="506" spans="1:6" ht="11.45" customHeight="1">
      <c r="A506" s="422"/>
      <c r="B506" s="71" t="s">
        <v>21</v>
      </c>
      <c r="C506" s="70">
        <f t="shared" si="84"/>
        <v>5</v>
      </c>
      <c r="D506" s="159">
        <f t="shared" si="86"/>
        <v>5.1599587203302374E-3</v>
      </c>
      <c r="E506" s="70">
        <f t="shared" si="85"/>
        <v>0</v>
      </c>
      <c r="F506" s="159">
        <f t="shared" si="87"/>
        <v>0</v>
      </c>
    </row>
    <row r="507" spans="1:6" ht="11.45" customHeight="1">
      <c r="A507" s="422"/>
      <c r="B507" s="71" t="s">
        <v>17</v>
      </c>
      <c r="C507" s="70">
        <f t="shared" si="84"/>
        <v>6</v>
      </c>
      <c r="D507" s="159">
        <f t="shared" si="86"/>
        <v>6.1919504643962852E-3</v>
      </c>
      <c r="E507" s="70">
        <f t="shared" si="85"/>
        <v>5</v>
      </c>
      <c r="F507" s="159">
        <f t="shared" si="87"/>
        <v>5.1599587203302374E-3</v>
      </c>
    </row>
    <row r="508" spans="1:6" ht="11.45" customHeight="1">
      <c r="A508" s="422"/>
      <c r="B508" s="71" t="s">
        <v>18</v>
      </c>
      <c r="C508" s="70">
        <f t="shared" si="84"/>
        <v>2</v>
      </c>
      <c r="D508" s="159">
        <f t="shared" si="86"/>
        <v>2.0639834881320948E-3</v>
      </c>
      <c r="E508" s="70">
        <f t="shared" si="85"/>
        <v>14</v>
      </c>
      <c r="F508" s="159">
        <f t="shared" si="87"/>
        <v>1.4447884416924664E-2</v>
      </c>
    </row>
    <row r="509" spans="1:6" ht="11.45" customHeight="1">
      <c r="A509" s="422"/>
      <c r="B509" s="71" t="s">
        <v>19</v>
      </c>
      <c r="C509" s="70">
        <f t="shared" si="84"/>
        <v>5</v>
      </c>
      <c r="D509" s="159">
        <f t="shared" si="86"/>
        <v>5.1599587203302374E-3</v>
      </c>
      <c r="E509" s="70">
        <f t="shared" si="85"/>
        <v>22</v>
      </c>
      <c r="F509" s="159">
        <f t="shared" si="87"/>
        <v>2.2703818369453045E-2</v>
      </c>
    </row>
    <row r="510" spans="1:6" ht="11.45" customHeight="1">
      <c r="A510" s="422"/>
      <c r="B510" s="71" t="s">
        <v>49</v>
      </c>
      <c r="C510" s="70">
        <f t="shared" si="84"/>
        <v>7</v>
      </c>
      <c r="D510" s="159">
        <f t="shared" si="86"/>
        <v>7.2239422084623322E-3</v>
      </c>
      <c r="E510" s="70">
        <f t="shared" si="85"/>
        <v>18</v>
      </c>
      <c r="F510" s="159">
        <f t="shared" si="87"/>
        <v>1.8575851393188854E-2</v>
      </c>
    </row>
    <row r="511" spans="1:6" ht="11.45" customHeight="1">
      <c r="A511" s="422"/>
      <c r="B511" s="71" t="s">
        <v>50</v>
      </c>
      <c r="C511" s="70">
        <f t="shared" si="84"/>
        <v>18</v>
      </c>
      <c r="D511" s="159">
        <f t="shared" si="86"/>
        <v>1.8575851393188854E-2</v>
      </c>
      <c r="E511" s="70">
        <f t="shared" si="85"/>
        <v>11</v>
      </c>
      <c r="F511" s="159">
        <f t="shared" si="87"/>
        <v>1.1351909184726523E-2</v>
      </c>
    </row>
    <row r="512" spans="1:6" ht="11.45" customHeight="1">
      <c r="A512" s="422"/>
      <c r="B512" s="71" t="s">
        <v>44</v>
      </c>
      <c r="C512" s="70">
        <f t="shared" si="84"/>
        <v>39</v>
      </c>
      <c r="D512" s="159">
        <f t="shared" si="86"/>
        <v>4.0247678018575851E-2</v>
      </c>
      <c r="E512" s="70">
        <f t="shared" si="85"/>
        <v>19</v>
      </c>
      <c r="F512" s="159">
        <f t="shared" si="87"/>
        <v>1.9607843137254902E-2</v>
      </c>
    </row>
    <row r="513" spans="1:6" ht="11.45" customHeight="1">
      <c r="A513" s="422"/>
      <c r="B513" s="71" t="s">
        <v>20</v>
      </c>
      <c r="C513" s="70">
        <f t="shared" si="84"/>
        <v>15</v>
      </c>
      <c r="D513" s="159">
        <f t="shared" si="86"/>
        <v>1.5479876160990712E-2</v>
      </c>
      <c r="E513" s="70">
        <f t="shared" si="85"/>
        <v>8</v>
      </c>
      <c r="F513" s="159">
        <f t="shared" si="87"/>
        <v>8.2559339525283791E-3</v>
      </c>
    </row>
    <row r="514" spans="1:6" ht="11.45" customHeight="1">
      <c r="A514" s="422"/>
      <c r="B514" s="71" t="s">
        <v>7</v>
      </c>
      <c r="C514" s="70">
        <f t="shared" si="84"/>
        <v>15</v>
      </c>
      <c r="D514" s="159">
        <f t="shared" si="86"/>
        <v>1.5479876160990712E-2</v>
      </c>
      <c r="E514" s="70">
        <f t="shared" si="85"/>
        <v>44</v>
      </c>
      <c r="F514" s="159">
        <f t="shared" si="87"/>
        <v>4.540763673890609E-2</v>
      </c>
    </row>
    <row r="515" spans="1:6" ht="11.45" customHeight="1">
      <c r="A515" s="422"/>
      <c r="B515" s="71" t="s">
        <v>29</v>
      </c>
      <c r="C515" s="70">
        <f t="shared" si="84"/>
        <v>2</v>
      </c>
      <c r="D515" s="159">
        <f t="shared" si="86"/>
        <v>2.0639834881320948E-3</v>
      </c>
      <c r="E515" s="70">
        <f t="shared" si="85"/>
        <v>15</v>
      </c>
      <c r="F515" s="159">
        <f t="shared" si="87"/>
        <v>1.5479876160990712E-2</v>
      </c>
    </row>
    <row r="516" spans="1:6" ht="11.45" customHeight="1">
      <c r="A516" s="422"/>
      <c r="B516" s="71" t="s">
        <v>3</v>
      </c>
      <c r="C516" s="70">
        <f t="shared" si="84"/>
        <v>3</v>
      </c>
      <c r="D516" s="159">
        <f t="shared" si="86"/>
        <v>3.0959752321981426E-3</v>
      </c>
      <c r="E516" s="70">
        <f t="shared" si="85"/>
        <v>16</v>
      </c>
      <c r="F516" s="159">
        <f t="shared" si="87"/>
        <v>1.6511867905056758E-2</v>
      </c>
    </row>
    <row r="517" spans="1:6" ht="12" customHeight="1">
      <c r="A517" s="422"/>
      <c r="B517" s="71" t="s">
        <v>165</v>
      </c>
      <c r="C517" s="70">
        <f t="shared" si="84"/>
        <v>1</v>
      </c>
      <c r="D517" s="159">
        <f t="shared" si="86"/>
        <v>1.0319917440660474E-3</v>
      </c>
      <c r="E517" s="70">
        <f t="shared" si="85"/>
        <v>13</v>
      </c>
      <c r="F517" s="159">
        <f t="shared" si="87"/>
        <v>1.3415892672858616E-2</v>
      </c>
    </row>
    <row r="518" spans="1:6" s="95" customFormat="1" ht="12.75">
      <c r="A518" s="423"/>
      <c r="B518" s="110"/>
      <c r="C518" s="70"/>
      <c r="D518" s="159"/>
      <c r="E518" s="70"/>
      <c r="F518" s="159"/>
    </row>
    <row r="519" spans="1:6" s="95" customFormat="1" ht="12.75">
      <c r="A519" s="424"/>
      <c r="B519" s="111" t="s">
        <v>22</v>
      </c>
      <c r="C519" s="70">
        <f>G39</f>
        <v>442</v>
      </c>
      <c r="D519" s="159">
        <f t="shared" si="86"/>
        <v>0.45614035087719296</v>
      </c>
      <c r="E519" s="70">
        <f>Z39-C519</f>
        <v>527</v>
      </c>
      <c r="F519" s="159">
        <f t="shared" si="87"/>
        <v>0.54385964912280704</v>
      </c>
    </row>
    <row r="520" spans="1:6" ht="12.75" thickBot="1"/>
    <row r="521" spans="1:6" ht="13.5" customHeight="1">
      <c r="A521" s="73"/>
      <c r="B521" s="73"/>
      <c r="C521" s="710" t="s">
        <v>139</v>
      </c>
      <c r="D521" s="710"/>
      <c r="E521" s="711"/>
    </row>
    <row r="522" spans="1:6" ht="12.75">
      <c r="A522" s="74"/>
      <c r="B522" s="74"/>
      <c r="C522" s="160"/>
      <c r="D522" s="160" t="s">
        <v>63</v>
      </c>
      <c r="E522" s="160"/>
    </row>
    <row r="523" spans="1:6" ht="13.5" thickBot="1">
      <c r="A523" s="74"/>
      <c r="B523" s="74"/>
      <c r="C523" s="161" t="s">
        <v>57</v>
      </c>
      <c r="D523" s="162" t="s">
        <v>58</v>
      </c>
      <c r="E523" s="163" t="s">
        <v>22</v>
      </c>
    </row>
    <row r="524" spans="1:6" ht="13.5">
      <c r="A524" s="77" t="s">
        <v>23</v>
      </c>
      <c r="B524" s="164" t="s">
        <v>1</v>
      </c>
      <c r="C524" s="86">
        <v>5.0000000000000001E-3</v>
      </c>
      <c r="D524" s="165">
        <f t="shared" ref="D524:D546" si="88">E524-C524</f>
        <v>3.3000000000000002E-2</v>
      </c>
      <c r="E524" s="88">
        <v>3.7999999999999999E-2</v>
      </c>
    </row>
    <row r="525" spans="1:6" ht="13.5">
      <c r="A525" s="81"/>
      <c r="B525" s="166" t="s">
        <v>2</v>
      </c>
      <c r="C525" s="89">
        <v>1.4E-2</v>
      </c>
      <c r="D525" s="167">
        <f t="shared" si="88"/>
        <v>3.0000000000000009E-3</v>
      </c>
      <c r="E525" s="91">
        <v>1.7000000000000001E-2</v>
      </c>
    </row>
    <row r="526" spans="1:6" ht="13.5">
      <c r="A526" s="81"/>
      <c r="B526" s="166" t="s">
        <v>12</v>
      </c>
      <c r="C526" s="89">
        <v>7.0000000000000001E-3</v>
      </c>
      <c r="D526" s="167">
        <f t="shared" si="88"/>
        <v>1.2E-2</v>
      </c>
      <c r="E526" s="91">
        <v>1.9E-2</v>
      </c>
    </row>
    <row r="527" spans="1:6" ht="13.5">
      <c r="A527" s="81"/>
      <c r="B527" s="166" t="s">
        <v>4</v>
      </c>
      <c r="C527" s="89">
        <v>2.1000000000000001E-2</v>
      </c>
      <c r="D527" s="167">
        <f t="shared" si="88"/>
        <v>6.0999999999999999E-2</v>
      </c>
      <c r="E527" s="91">
        <v>8.2000000000000003E-2</v>
      </c>
    </row>
    <row r="528" spans="1:6" ht="13.5">
      <c r="A528" s="81"/>
      <c r="B528" s="166" t="s">
        <v>6</v>
      </c>
      <c r="C528" s="89">
        <v>1E-3</v>
      </c>
      <c r="D528" s="167">
        <f t="shared" si="88"/>
        <v>9.9999999999999985E-3</v>
      </c>
      <c r="E528" s="91">
        <v>1.0999999999999999E-2</v>
      </c>
    </row>
    <row r="529" spans="1:5" ht="13.5">
      <c r="A529" s="81"/>
      <c r="B529" s="166" t="s">
        <v>8</v>
      </c>
      <c r="C529" s="89">
        <v>8.9999999999999993E-3</v>
      </c>
      <c r="D529" s="167">
        <f t="shared" si="88"/>
        <v>0.01</v>
      </c>
      <c r="E529" s="91">
        <v>1.9E-2</v>
      </c>
    </row>
    <row r="530" spans="1:5" ht="13.5">
      <c r="A530" s="81"/>
      <c r="B530" s="166" t="s">
        <v>9</v>
      </c>
      <c r="C530" s="89">
        <v>2E-3</v>
      </c>
      <c r="D530" s="167">
        <f t="shared" si="88"/>
        <v>0.04</v>
      </c>
      <c r="E530" s="91">
        <v>4.2000000000000003E-2</v>
      </c>
    </row>
    <row r="531" spans="1:5" ht="13.5">
      <c r="A531" s="81"/>
      <c r="B531" s="166" t="s">
        <v>10</v>
      </c>
      <c r="C531" s="89">
        <v>2.1000000000000001E-2</v>
      </c>
      <c r="D531" s="167">
        <f t="shared" si="88"/>
        <v>8.9999999999999976E-3</v>
      </c>
      <c r="E531" s="91">
        <v>0.03</v>
      </c>
    </row>
    <row r="532" spans="1:5" ht="13.5">
      <c r="A532" s="81"/>
      <c r="B532" s="166" t="s">
        <v>5</v>
      </c>
      <c r="C532" s="89">
        <v>5.6000000000000001E-2</v>
      </c>
      <c r="D532" s="167">
        <f t="shared" si="88"/>
        <v>0.10900000000000001</v>
      </c>
      <c r="E532" s="91">
        <v>0.16500000000000001</v>
      </c>
    </row>
    <row r="533" spans="1:5" ht="13.5">
      <c r="A533" s="81"/>
      <c r="B533" s="166" t="s">
        <v>11</v>
      </c>
      <c r="C533" s="89">
        <v>1.4E-2</v>
      </c>
      <c r="D533" s="167">
        <f t="shared" si="88"/>
        <v>3.0000000000000009E-3</v>
      </c>
      <c r="E533" s="91">
        <v>1.7000000000000001E-2</v>
      </c>
    </row>
    <row r="534" spans="1:5" ht="13.5">
      <c r="A534" s="81"/>
      <c r="B534" s="166" t="s">
        <v>13</v>
      </c>
      <c r="C534" s="89">
        <v>8.9999999999999993E-3</v>
      </c>
      <c r="D534" s="167">
        <f t="shared" si="88"/>
        <v>6.7000000000000004E-2</v>
      </c>
      <c r="E534" s="91">
        <v>7.5999999999999998E-2</v>
      </c>
    </row>
    <row r="535" spans="1:5" ht="13.5">
      <c r="A535" s="81"/>
      <c r="B535" s="166" t="s">
        <v>14</v>
      </c>
      <c r="C535" s="89">
        <v>1E-3</v>
      </c>
      <c r="D535" s="167">
        <f t="shared" si="88"/>
        <v>5.3999999999999999E-2</v>
      </c>
      <c r="E535" s="91">
        <v>5.5E-2</v>
      </c>
    </row>
    <row r="536" spans="1:5" ht="13.5">
      <c r="A536" s="81"/>
      <c r="B536" s="166" t="s">
        <v>15</v>
      </c>
      <c r="C536" s="89">
        <v>5.1999999999999998E-2</v>
      </c>
      <c r="D536" s="167">
        <f t="shared" si="88"/>
        <v>1.4000000000000005E-2</v>
      </c>
      <c r="E536" s="91">
        <v>6.6000000000000003E-2</v>
      </c>
    </row>
    <row r="537" spans="1:5" ht="13.5">
      <c r="A537" s="81"/>
      <c r="B537" s="166" t="s">
        <v>16</v>
      </c>
      <c r="C537" s="89">
        <v>2.1999999999999999E-2</v>
      </c>
      <c r="D537" s="167">
        <f t="shared" si="88"/>
        <v>4.0000000000000001E-3</v>
      </c>
      <c r="E537" s="91">
        <v>2.5999999999999999E-2</v>
      </c>
    </row>
    <row r="538" spans="1:5" ht="13.5">
      <c r="A538" s="81"/>
      <c r="B538" s="166" t="s">
        <v>21</v>
      </c>
      <c r="C538" s="89">
        <v>5.0000000000000001E-3</v>
      </c>
      <c r="D538" s="167">
        <f t="shared" si="88"/>
        <v>0</v>
      </c>
      <c r="E538" s="91">
        <v>5.0000000000000001E-3</v>
      </c>
    </row>
    <row r="539" spans="1:5" ht="13.5">
      <c r="A539" s="81"/>
      <c r="B539" s="166" t="s">
        <v>17</v>
      </c>
      <c r="C539" s="89">
        <v>7.0000000000000001E-3</v>
      </c>
      <c r="D539" s="167">
        <f t="shared" si="88"/>
        <v>2.4E-2</v>
      </c>
      <c r="E539" s="91">
        <v>3.1E-2</v>
      </c>
    </row>
    <row r="540" spans="1:5" ht="13.5">
      <c r="A540" s="81"/>
      <c r="B540" s="166" t="s">
        <v>18</v>
      </c>
      <c r="C540" s="89">
        <v>2E-3</v>
      </c>
      <c r="D540" s="167">
        <f t="shared" si="88"/>
        <v>8.0000000000000002E-3</v>
      </c>
      <c r="E540" s="91">
        <v>0.01</v>
      </c>
    </row>
    <row r="541" spans="1:5" ht="13.5">
      <c r="A541" s="81"/>
      <c r="B541" s="166" t="s">
        <v>19</v>
      </c>
      <c r="C541" s="89">
        <v>3.2000000000000001E-2</v>
      </c>
      <c r="D541" s="167">
        <f t="shared" si="88"/>
        <v>2.3E-2</v>
      </c>
      <c r="E541" s="91">
        <v>5.5E-2</v>
      </c>
    </row>
    <row r="542" spans="1:5" ht="13.5">
      <c r="A542" s="81"/>
      <c r="B542" s="166" t="s">
        <v>65</v>
      </c>
      <c r="C542" s="89">
        <v>6.7000000000000004E-2</v>
      </c>
      <c r="D542" s="167">
        <f t="shared" si="88"/>
        <v>8.9999999999999941E-3</v>
      </c>
      <c r="E542" s="91">
        <v>7.5999999999999998E-2</v>
      </c>
    </row>
    <row r="543" spans="1:5" ht="13.5">
      <c r="A543" s="81"/>
      <c r="B543" s="166" t="s">
        <v>20</v>
      </c>
      <c r="C543" s="89">
        <v>2.5000000000000001E-2</v>
      </c>
      <c r="D543" s="167">
        <f t="shared" si="88"/>
        <v>5.9999999999999984E-3</v>
      </c>
      <c r="E543" s="91">
        <v>3.1E-2</v>
      </c>
    </row>
    <row r="544" spans="1:5" ht="13.5">
      <c r="A544" s="81"/>
      <c r="B544" s="166" t="s">
        <v>7</v>
      </c>
      <c r="C544" s="89">
        <v>2.4E-2</v>
      </c>
      <c r="D544" s="167">
        <f t="shared" si="88"/>
        <v>6.1999999999999993E-2</v>
      </c>
      <c r="E544" s="91">
        <v>8.5999999999999993E-2</v>
      </c>
    </row>
    <row r="545" spans="1:25" ht="13.5">
      <c r="A545" s="81"/>
      <c r="B545" s="166" t="s">
        <v>3</v>
      </c>
      <c r="C545" s="89">
        <v>1.2E-2</v>
      </c>
      <c r="D545" s="167">
        <f t="shared" si="88"/>
        <v>2.1000000000000001E-2</v>
      </c>
      <c r="E545" s="91">
        <v>3.3000000000000002E-2</v>
      </c>
    </row>
    <row r="546" spans="1:25" ht="13.5">
      <c r="A546" s="81"/>
      <c r="B546" s="166" t="s">
        <v>165</v>
      </c>
      <c r="C546" s="89">
        <v>1E-3</v>
      </c>
      <c r="D546" s="167">
        <f t="shared" si="88"/>
        <v>9.9999999999999985E-3</v>
      </c>
      <c r="E546" s="91">
        <v>1.0999999999999999E-2</v>
      </c>
    </row>
    <row r="547" spans="1:25" ht="13.5">
      <c r="A547" s="81"/>
      <c r="B547" s="223"/>
      <c r="C547" s="189"/>
      <c r="D547" s="224"/>
      <c r="E547" s="191"/>
    </row>
    <row r="548" spans="1:25" ht="14.25" thickBot="1">
      <c r="A548" s="82"/>
      <c r="B548" s="168" t="s">
        <v>22</v>
      </c>
      <c r="C548" s="92">
        <v>0.41099999999999998</v>
      </c>
      <c r="D548" s="169">
        <f>E548-C548</f>
        <v>0.58899999999999997</v>
      </c>
      <c r="E548" s="94">
        <v>1</v>
      </c>
    </row>
    <row r="549" spans="1:25" s="95" customFormat="1"/>
    <row r="550" spans="1:25" s="95" customFormat="1"/>
    <row r="551" spans="1:25" s="95" customFormat="1"/>
    <row r="552" spans="1:25">
      <c r="A552" s="147"/>
      <c r="B552" s="147"/>
      <c r="C552" s="95"/>
      <c r="E552" s="95"/>
      <c r="V552" s="95"/>
      <c r="W552" s="95"/>
      <c r="X552" s="95"/>
      <c r="Y552" s="95"/>
    </row>
    <row r="553" spans="1:25">
      <c r="A553" s="1">
        <v>2010</v>
      </c>
    </row>
    <row r="554" spans="1:25" ht="13.5" customHeight="1">
      <c r="A554" s="411"/>
      <c r="B554" s="412"/>
      <c r="C554" s="707" t="s">
        <v>140</v>
      </c>
      <c r="D554" s="708"/>
      <c r="E554" s="708"/>
      <c r="F554" s="709"/>
    </row>
    <row r="555" spans="1:25" ht="12.75">
      <c r="A555" s="413"/>
      <c r="B555" s="259"/>
      <c r="C555" s="707" t="s">
        <v>63</v>
      </c>
      <c r="D555" s="708"/>
      <c r="E555" s="708"/>
      <c r="F555" s="709"/>
    </row>
    <row r="556" spans="1:25" ht="12.75">
      <c r="A556" s="414"/>
      <c r="B556" s="415"/>
      <c r="C556" s="551" t="s">
        <v>114</v>
      </c>
      <c r="D556" s="552" t="s">
        <v>57</v>
      </c>
      <c r="E556" s="552" t="s">
        <v>115</v>
      </c>
      <c r="F556" s="553" t="s">
        <v>58</v>
      </c>
    </row>
    <row r="557" spans="1:25">
      <c r="A557" s="418" t="s">
        <v>23</v>
      </c>
      <c r="B557" s="419" t="s">
        <v>1</v>
      </c>
      <c r="C557" s="420">
        <f t="shared" ref="C557:C586" si="89">H8</f>
        <v>3</v>
      </c>
      <c r="D557" s="421">
        <f>C557/$Z$39</f>
        <v>3.0959752321981426E-3</v>
      </c>
      <c r="E557" s="420">
        <f t="shared" ref="E557:E586" si="90">Z8-C557</f>
        <v>31</v>
      </c>
      <c r="F557" s="421">
        <f>E557/$Z$39</f>
        <v>3.1991744066047469E-2</v>
      </c>
    </row>
    <row r="558" spans="1:25" ht="12.75">
      <c r="A558" s="422"/>
      <c r="B558" s="71" t="s">
        <v>2</v>
      </c>
      <c r="C558" s="70">
        <f t="shared" si="89"/>
        <v>7</v>
      </c>
      <c r="D558" s="159">
        <f t="shared" ref="D558:D588" si="91">C558/$Z$39</f>
        <v>7.2239422084623322E-3</v>
      </c>
      <c r="E558" s="70">
        <f t="shared" si="90"/>
        <v>28</v>
      </c>
      <c r="F558" s="159">
        <f t="shared" ref="F558:F588" si="92">E558/$Z$39</f>
        <v>2.8895768833849329E-2</v>
      </c>
    </row>
    <row r="559" spans="1:25" ht="12.75">
      <c r="A559" s="422"/>
      <c r="B559" s="71" t="s">
        <v>45</v>
      </c>
      <c r="C559" s="70">
        <f t="shared" si="89"/>
        <v>3</v>
      </c>
      <c r="D559" s="159">
        <f t="shared" si="91"/>
        <v>3.0959752321981426E-3</v>
      </c>
      <c r="E559" s="70">
        <f t="shared" si="90"/>
        <v>2</v>
      </c>
      <c r="F559" s="159">
        <f t="shared" si="92"/>
        <v>2.0639834881320948E-3</v>
      </c>
    </row>
    <row r="560" spans="1:25" ht="12.75">
      <c r="A560" s="422"/>
      <c r="B560" s="71" t="s">
        <v>46</v>
      </c>
      <c r="C560" s="70">
        <f t="shared" si="89"/>
        <v>6</v>
      </c>
      <c r="D560" s="159">
        <f t="shared" si="91"/>
        <v>6.1919504643962852E-3</v>
      </c>
      <c r="E560" s="70">
        <f t="shared" si="90"/>
        <v>46</v>
      </c>
      <c r="F560" s="159">
        <f t="shared" si="92"/>
        <v>4.7471620227038186E-2</v>
      </c>
    </row>
    <row r="561" spans="1:6" ht="12.75">
      <c r="A561" s="422"/>
      <c r="B561" s="71" t="s">
        <v>12</v>
      </c>
      <c r="C561" s="70">
        <f t="shared" si="89"/>
        <v>14</v>
      </c>
      <c r="D561" s="159">
        <f t="shared" si="91"/>
        <v>1.4447884416924664E-2</v>
      </c>
      <c r="E561" s="70">
        <f t="shared" si="90"/>
        <v>22</v>
      </c>
      <c r="F561" s="159">
        <f t="shared" si="92"/>
        <v>2.2703818369453045E-2</v>
      </c>
    </row>
    <row r="562" spans="1:6" ht="12.75">
      <c r="A562" s="422"/>
      <c r="B562" s="71" t="s">
        <v>4</v>
      </c>
      <c r="C562" s="70">
        <f t="shared" si="89"/>
        <v>3</v>
      </c>
      <c r="D562" s="159">
        <f t="shared" si="91"/>
        <v>3.0959752321981426E-3</v>
      </c>
      <c r="E562" s="70">
        <f t="shared" si="90"/>
        <v>39</v>
      </c>
      <c r="F562" s="159">
        <f t="shared" si="92"/>
        <v>4.0247678018575851E-2</v>
      </c>
    </row>
    <row r="563" spans="1:6" ht="12.75">
      <c r="A563" s="422"/>
      <c r="B563" s="71" t="s">
        <v>6</v>
      </c>
      <c r="C563" s="70">
        <f t="shared" si="89"/>
        <v>2</v>
      </c>
      <c r="D563" s="159">
        <f t="shared" si="91"/>
        <v>2.0639834881320948E-3</v>
      </c>
      <c r="E563" s="70">
        <f t="shared" si="90"/>
        <v>4</v>
      </c>
      <c r="F563" s="159">
        <f t="shared" si="92"/>
        <v>4.1279669762641896E-3</v>
      </c>
    </row>
    <row r="564" spans="1:6" ht="11.45" customHeight="1">
      <c r="A564" s="422"/>
      <c r="B564" s="71" t="s">
        <v>8</v>
      </c>
      <c r="C564" s="70">
        <f t="shared" si="89"/>
        <v>4</v>
      </c>
      <c r="D564" s="159">
        <f t="shared" si="91"/>
        <v>4.1279669762641896E-3</v>
      </c>
      <c r="E564" s="70">
        <f t="shared" si="90"/>
        <v>14</v>
      </c>
      <c r="F564" s="159">
        <f t="shared" si="92"/>
        <v>1.4447884416924664E-2</v>
      </c>
    </row>
    <row r="565" spans="1:6" ht="11.45" customHeight="1">
      <c r="A565" s="422"/>
      <c r="B565" s="71" t="s">
        <v>9</v>
      </c>
      <c r="C565" s="70">
        <f t="shared" si="89"/>
        <v>3</v>
      </c>
      <c r="D565" s="159">
        <f t="shared" si="91"/>
        <v>3.0959752321981426E-3</v>
      </c>
      <c r="E565" s="70">
        <f t="shared" si="90"/>
        <v>40</v>
      </c>
      <c r="F565" s="159">
        <f t="shared" si="92"/>
        <v>4.1279669762641899E-2</v>
      </c>
    </row>
    <row r="566" spans="1:6" ht="11.45" customHeight="1">
      <c r="A566" s="422"/>
      <c r="B566" s="71" t="s">
        <v>10</v>
      </c>
      <c r="C566" s="70">
        <f t="shared" si="89"/>
        <v>10</v>
      </c>
      <c r="D566" s="159">
        <f t="shared" si="91"/>
        <v>1.0319917440660475E-2</v>
      </c>
      <c r="E566" s="70">
        <f t="shared" si="90"/>
        <v>16</v>
      </c>
      <c r="F566" s="159">
        <f t="shared" si="92"/>
        <v>1.6511867905056758E-2</v>
      </c>
    </row>
    <row r="567" spans="1:6" ht="11.45" customHeight="1">
      <c r="A567" s="422"/>
      <c r="B567" s="71" t="s">
        <v>47</v>
      </c>
      <c r="C567" s="70">
        <f t="shared" si="89"/>
        <v>8</v>
      </c>
      <c r="D567" s="159">
        <f t="shared" si="91"/>
        <v>8.2559339525283791E-3</v>
      </c>
      <c r="E567" s="70">
        <f t="shared" si="90"/>
        <v>7</v>
      </c>
      <c r="F567" s="159">
        <f t="shared" si="92"/>
        <v>7.2239422084623322E-3</v>
      </c>
    </row>
    <row r="568" spans="1:6" ht="11.45" customHeight="1">
      <c r="A568" s="422"/>
      <c r="B568" s="71" t="s">
        <v>5</v>
      </c>
      <c r="C568" s="70">
        <f t="shared" si="89"/>
        <v>18</v>
      </c>
      <c r="D568" s="159">
        <f t="shared" si="91"/>
        <v>1.8575851393188854E-2</v>
      </c>
      <c r="E568" s="70">
        <f t="shared" si="90"/>
        <v>81</v>
      </c>
      <c r="F568" s="159">
        <f t="shared" si="92"/>
        <v>8.3591331269349839E-2</v>
      </c>
    </row>
    <row r="569" spans="1:6" ht="11.45" customHeight="1">
      <c r="A569" s="422"/>
      <c r="B569" s="71" t="s">
        <v>11</v>
      </c>
      <c r="C569" s="70">
        <f t="shared" si="89"/>
        <v>16</v>
      </c>
      <c r="D569" s="159">
        <f t="shared" si="91"/>
        <v>1.6511867905056758E-2</v>
      </c>
      <c r="E569" s="70">
        <f t="shared" si="90"/>
        <v>15</v>
      </c>
      <c r="F569" s="159">
        <f t="shared" si="92"/>
        <v>1.5479876160990712E-2</v>
      </c>
    </row>
    <row r="570" spans="1:6" ht="11.45" customHeight="1">
      <c r="A570" s="422"/>
      <c r="B570" s="71" t="s">
        <v>13</v>
      </c>
      <c r="C570" s="70">
        <f t="shared" si="89"/>
        <v>6</v>
      </c>
      <c r="D570" s="159">
        <f t="shared" si="91"/>
        <v>6.1919504643962852E-3</v>
      </c>
      <c r="E570" s="70">
        <f t="shared" si="90"/>
        <v>40</v>
      </c>
      <c r="F570" s="159">
        <f t="shared" si="92"/>
        <v>4.1279669762641899E-2</v>
      </c>
    </row>
    <row r="571" spans="1:6" ht="11.45" customHeight="1">
      <c r="A571" s="422"/>
      <c r="B571" s="71" t="s">
        <v>14</v>
      </c>
      <c r="C571" s="70">
        <f t="shared" si="89"/>
        <v>0</v>
      </c>
      <c r="D571" s="159">
        <f t="shared" si="91"/>
        <v>0</v>
      </c>
      <c r="E571" s="70">
        <f t="shared" si="90"/>
        <v>31</v>
      </c>
      <c r="F571" s="159">
        <f t="shared" si="92"/>
        <v>3.1991744066047469E-2</v>
      </c>
    </row>
    <row r="572" spans="1:6" ht="11.45" customHeight="1">
      <c r="A572" s="422"/>
      <c r="B572" s="71" t="s">
        <v>15</v>
      </c>
      <c r="C572" s="70">
        <f t="shared" si="89"/>
        <v>95</v>
      </c>
      <c r="D572" s="159">
        <f t="shared" si="91"/>
        <v>9.8039215686274508E-2</v>
      </c>
      <c r="E572" s="70">
        <f t="shared" si="90"/>
        <v>21</v>
      </c>
      <c r="F572" s="159">
        <f t="shared" si="92"/>
        <v>2.1671826625386997E-2</v>
      </c>
    </row>
    <row r="573" spans="1:6" ht="11.45" customHeight="1">
      <c r="A573" s="422"/>
      <c r="B573" s="71" t="s">
        <v>48</v>
      </c>
      <c r="C573" s="70">
        <f t="shared" si="89"/>
        <v>8</v>
      </c>
      <c r="D573" s="159">
        <f t="shared" si="91"/>
        <v>8.2559339525283791E-3</v>
      </c>
      <c r="E573" s="70">
        <f t="shared" si="90"/>
        <v>20</v>
      </c>
      <c r="F573" s="159">
        <f t="shared" si="92"/>
        <v>2.063983488132095E-2</v>
      </c>
    </row>
    <row r="574" spans="1:6" ht="11.45" customHeight="1">
      <c r="A574" s="422"/>
      <c r="B574" s="71" t="s">
        <v>16</v>
      </c>
      <c r="C574" s="70">
        <f t="shared" si="89"/>
        <v>1</v>
      </c>
      <c r="D574" s="159">
        <f t="shared" si="91"/>
        <v>1.0319917440660474E-3</v>
      </c>
      <c r="E574" s="70">
        <f t="shared" si="90"/>
        <v>2</v>
      </c>
      <c r="F574" s="159">
        <f t="shared" si="92"/>
        <v>2.0639834881320948E-3</v>
      </c>
    </row>
    <row r="575" spans="1:6" ht="11.45" customHeight="1">
      <c r="A575" s="422"/>
      <c r="B575" s="71" t="s">
        <v>21</v>
      </c>
      <c r="C575" s="70">
        <f t="shared" si="89"/>
        <v>0</v>
      </c>
      <c r="D575" s="159">
        <f t="shared" si="91"/>
        <v>0</v>
      </c>
      <c r="E575" s="70">
        <f t="shared" si="90"/>
        <v>5</v>
      </c>
      <c r="F575" s="159">
        <f t="shared" si="92"/>
        <v>5.1599587203302374E-3</v>
      </c>
    </row>
    <row r="576" spans="1:6" ht="11.45" customHeight="1">
      <c r="A576" s="422"/>
      <c r="B576" s="71" t="s">
        <v>17</v>
      </c>
      <c r="C576" s="70">
        <f t="shared" si="89"/>
        <v>2</v>
      </c>
      <c r="D576" s="159">
        <f t="shared" si="91"/>
        <v>2.0639834881320948E-3</v>
      </c>
      <c r="E576" s="70">
        <f t="shared" si="90"/>
        <v>9</v>
      </c>
      <c r="F576" s="159">
        <f t="shared" si="92"/>
        <v>9.2879256965944269E-3</v>
      </c>
    </row>
    <row r="577" spans="1:6" ht="11.45" customHeight="1">
      <c r="A577" s="422"/>
      <c r="B577" s="71" t="s">
        <v>18</v>
      </c>
      <c r="C577" s="70">
        <f t="shared" si="89"/>
        <v>1</v>
      </c>
      <c r="D577" s="159">
        <f t="shared" si="91"/>
        <v>1.0319917440660474E-3</v>
      </c>
      <c r="E577" s="70">
        <f t="shared" si="90"/>
        <v>15</v>
      </c>
      <c r="F577" s="159">
        <f t="shared" si="92"/>
        <v>1.5479876160990712E-2</v>
      </c>
    </row>
    <row r="578" spans="1:6" ht="11.45" customHeight="1">
      <c r="A578" s="422"/>
      <c r="B578" s="71" t="s">
        <v>19</v>
      </c>
      <c r="C578" s="70">
        <f t="shared" si="89"/>
        <v>0</v>
      </c>
      <c r="D578" s="159">
        <f t="shared" si="91"/>
        <v>0</v>
      </c>
      <c r="E578" s="70">
        <f t="shared" si="90"/>
        <v>27</v>
      </c>
      <c r="F578" s="159">
        <f t="shared" si="92"/>
        <v>2.7863777089783281E-2</v>
      </c>
    </row>
    <row r="579" spans="1:6" ht="11.45" customHeight="1">
      <c r="A579" s="422"/>
      <c r="B579" s="71" t="s">
        <v>49</v>
      </c>
      <c r="C579" s="70">
        <f t="shared" si="89"/>
        <v>2</v>
      </c>
      <c r="D579" s="159">
        <f t="shared" si="91"/>
        <v>2.0639834881320948E-3</v>
      </c>
      <c r="E579" s="70">
        <f t="shared" si="90"/>
        <v>23</v>
      </c>
      <c r="F579" s="159">
        <f t="shared" si="92"/>
        <v>2.3735810113519093E-2</v>
      </c>
    </row>
    <row r="580" spans="1:6" ht="11.45" customHeight="1">
      <c r="A580" s="422"/>
      <c r="B580" s="71" t="s">
        <v>50</v>
      </c>
      <c r="C580" s="70">
        <f t="shared" si="89"/>
        <v>9</v>
      </c>
      <c r="D580" s="159">
        <f t="shared" si="91"/>
        <v>9.2879256965944269E-3</v>
      </c>
      <c r="E580" s="70">
        <f t="shared" si="90"/>
        <v>20</v>
      </c>
      <c r="F580" s="159">
        <f t="shared" si="92"/>
        <v>2.063983488132095E-2</v>
      </c>
    </row>
    <row r="581" spans="1:6" ht="11.45" customHeight="1">
      <c r="A581" s="422"/>
      <c r="B581" s="71" t="s">
        <v>44</v>
      </c>
      <c r="C581" s="70">
        <f t="shared" si="89"/>
        <v>14</v>
      </c>
      <c r="D581" s="159">
        <f t="shared" si="91"/>
        <v>1.4447884416924664E-2</v>
      </c>
      <c r="E581" s="70">
        <f t="shared" si="90"/>
        <v>44</v>
      </c>
      <c r="F581" s="159">
        <f t="shared" si="92"/>
        <v>4.540763673890609E-2</v>
      </c>
    </row>
    <row r="582" spans="1:6" ht="11.45" customHeight="1">
      <c r="A582" s="422"/>
      <c r="B582" s="71" t="s">
        <v>20</v>
      </c>
      <c r="C582" s="70">
        <f t="shared" si="89"/>
        <v>10</v>
      </c>
      <c r="D582" s="159">
        <f t="shared" si="91"/>
        <v>1.0319917440660475E-2</v>
      </c>
      <c r="E582" s="70">
        <f t="shared" si="90"/>
        <v>13</v>
      </c>
      <c r="F582" s="159">
        <f t="shared" si="92"/>
        <v>1.3415892672858616E-2</v>
      </c>
    </row>
    <row r="583" spans="1:6" ht="11.45" customHeight="1">
      <c r="A583" s="422"/>
      <c r="B583" s="71" t="s">
        <v>7</v>
      </c>
      <c r="C583" s="70">
        <f t="shared" si="89"/>
        <v>13</v>
      </c>
      <c r="D583" s="159">
        <f t="shared" si="91"/>
        <v>1.3415892672858616E-2</v>
      </c>
      <c r="E583" s="70">
        <f t="shared" si="90"/>
        <v>46</v>
      </c>
      <c r="F583" s="159">
        <f t="shared" si="92"/>
        <v>4.7471620227038186E-2</v>
      </c>
    </row>
    <row r="584" spans="1:6" ht="11.45" customHeight="1">
      <c r="A584" s="422"/>
      <c r="B584" s="71" t="s">
        <v>29</v>
      </c>
      <c r="C584" s="70">
        <f t="shared" si="89"/>
        <v>3</v>
      </c>
      <c r="D584" s="159">
        <f t="shared" si="91"/>
        <v>3.0959752321981426E-3</v>
      </c>
      <c r="E584" s="70">
        <f t="shared" si="90"/>
        <v>14</v>
      </c>
      <c r="F584" s="159">
        <f t="shared" si="92"/>
        <v>1.4447884416924664E-2</v>
      </c>
    </row>
    <row r="585" spans="1:6" ht="11.45" customHeight="1">
      <c r="A585" s="422"/>
      <c r="B585" s="71" t="s">
        <v>3</v>
      </c>
      <c r="C585" s="70">
        <f t="shared" si="89"/>
        <v>1</v>
      </c>
      <c r="D585" s="159">
        <f t="shared" si="91"/>
        <v>1.0319917440660474E-3</v>
      </c>
      <c r="E585" s="70">
        <f t="shared" si="90"/>
        <v>18</v>
      </c>
      <c r="F585" s="159">
        <f t="shared" si="92"/>
        <v>1.8575851393188854E-2</v>
      </c>
    </row>
    <row r="586" spans="1:6" ht="12" customHeight="1">
      <c r="A586" s="422"/>
      <c r="B586" s="71" t="s">
        <v>165</v>
      </c>
      <c r="C586" s="70">
        <f t="shared" si="89"/>
        <v>1</v>
      </c>
      <c r="D586" s="159">
        <f t="shared" si="91"/>
        <v>1.0319917440660474E-3</v>
      </c>
      <c r="E586" s="70">
        <f t="shared" si="90"/>
        <v>13</v>
      </c>
      <c r="F586" s="159">
        <f t="shared" si="92"/>
        <v>1.3415892672858616E-2</v>
      </c>
    </row>
    <row r="587" spans="1:6" s="95" customFormat="1" ht="12.75">
      <c r="A587" s="423"/>
      <c r="B587" s="110"/>
      <c r="C587" s="70"/>
      <c r="D587" s="159"/>
      <c r="E587" s="70"/>
      <c r="F587" s="159"/>
    </row>
    <row r="588" spans="1:6" s="95" customFormat="1" ht="12.75">
      <c r="A588" s="424"/>
      <c r="B588" s="111" t="s">
        <v>22</v>
      </c>
      <c r="C588" s="70">
        <f>H39</f>
        <v>263</v>
      </c>
      <c r="D588" s="159">
        <f t="shared" si="91"/>
        <v>0.27141382868937047</v>
      </c>
      <c r="E588" s="70">
        <f>Z39-C588</f>
        <v>706</v>
      </c>
      <c r="F588" s="159">
        <f t="shared" si="92"/>
        <v>0.72858617131062953</v>
      </c>
    </row>
    <row r="589" spans="1:6" ht="12.75" thickBot="1"/>
    <row r="590" spans="1:6" ht="13.5" customHeight="1">
      <c r="A590" s="73"/>
      <c r="B590" s="73"/>
      <c r="C590" s="710" t="s">
        <v>140</v>
      </c>
      <c r="D590" s="710"/>
      <c r="E590" s="711"/>
    </row>
    <row r="591" spans="1:6" ht="12.75">
      <c r="A591" s="74"/>
      <c r="B591" s="74"/>
      <c r="C591" s="160"/>
      <c r="D591" s="160" t="s">
        <v>63</v>
      </c>
      <c r="E591" s="160"/>
    </row>
    <row r="592" spans="1:6" ht="13.5" thickBot="1">
      <c r="A592" s="74"/>
      <c r="B592" s="74"/>
      <c r="C592" s="161" t="s">
        <v>57</v>
      </c>
      <c r="D592" s="162" t="s">
        <v>58</v>
      </c>
      <c r="E592" s="163" t="s">
        <v>22</v>
      </c>
    </row>
    <row r="593" spans="1:5" ht="13.5">
      <c r="A593" s="77" t="s">
        <v>23</v>
      </c>
      <c r="B593" s="164" t="s">
        <v>1</v>
      </c>
      <c r="C593" s="86">
        <v>4.0000000000000001E-3</v>
      </c>
      <c r="D593" s="165">
        <f t="shared" ref="D593:D615" si="93">E593-C593</f>
        <v>3.4000000000000002E-2</v>
      </c>
      <c r="E593" s="88">
        <v>3.7999999999999999E-2</v>
      </c>
    </row>
    <row r="594" spans="1:5" ht="13.5">
      <c r="A594" s="81"/>
      <c r="B594" s="166" t="s">
        <v>2</v>
      </c>
      <c r="C594" s="89">
        <v>4.0000000000000001E-3</v>
      </c>
      <c r="D594" s="167">
        <f t="shared" si="93"/>
        <v>1.3000000000000001E-2</v>
      </c>
      <c r="E594" s="91">
        <v>1.7000000000000001E-2</v>
      </c>
    </row>
    <row r="595" spans="1:5" ht="13.5">
      <c r="A595" s="81"/>
      <c r="B595" s="166" t="s">
        <v>12</v>
      </c>
      <c r="C595" s="89">
        <v>4.0000000000000001E-3</v>
      </c>
      <c r="D595" s="167">
        <f t="shared" si="93"/>
        <v>1.4999999999999999E-2</v>
      </c>
      <c r="E595" s="91">
        <v>1.9E-2</v>
      </c>
    </row>
    <row r="596" spans="1:5" ht="13.5">
      <c r="A596" s="81"/>
      <c r="B596" s="166" t="s">
        <v>4</v>
      </c>
      <c r="C596" s="89">
        <v>1.0999999999999999E-2</v>
      </c>
      <c r="D596" s="167">
        <f t="shared" si="93"/>
        <v>7.1000000000000008E-2</v>
      </c>
      <c r="E596" s="91">
        <v>8.2000000000000003E-2</v>
      </c>
    </row>
    <row r="597" spans="1:5" ht="13.5">
      <c r="A597" s="81"/>
      <c r="B597" s="166" t="s">
        <v>6</v>
      </c>
      <c r="C597" s="89">
        <v>1E-3</v>
      </c>
      <c r="D597" s="167">
        <f t="shared" si="93"/>
        <v>9.9999999999999985E-3</v>
      </c>
      <c r="E597" s="91">
        <v>1.0999999999999999E-2</v>
      </c>
    </row>
    <row r="598" spans="1:5" ht="13.5">
      <c r="A598" s="81"/>
      <c r="B598" s="166" t="s">
        <v>8</v>
      </c>
      <c r="C598" s="89">
        <v>2E-3</v>
      </c>
      <c r="D598" s="167">
        <f t="shared" si="93"/>
        <v>1.7000000000000001E-2</v>
      </c>
      <c r="E598" s="91">
        <v>1.9E-2</v>
      </c>
    </row>
    <row r="599" spans="1:5" ht="13.5">
      <c r="A599" s="81"/>
      <c r="B599" s="166" t="s">
        <v>9</v>
      </c>
      <c r="C599" s="89">
        <v>2E-3</v>
      </c>
      <c r="D599" s="167">
        <f t="shared" si="93"/>
        <v>0.04</v>
      </c>
      <c r="E599" s="91">
        <v>4.2000000000000003E-2</v>
      </c>
    </row>
    <row r="600" spans="1:5" ht="13.5">
      <c r="A600" s="81"/>
      <c r="B600" s="166" t="s">
        <v>10</v>
      </c>
      <c r="C600" s="89">
        <v>6.0000000000000001E-3</v>
      </c>
      <c r="D600" s="167">
        <f t="shared" si="93"/>
        <v>2.4E-2</v>
      </c>
      <c r="E600" s="91">
        <v>0.03</v>
      </c>
    </row>
    <row r="601" spans="1:5" ht="13.5">
      <c r="A601" s="81"/>
      <c r="B601" s="166" t="s">
        <v>5</v>
      </c>
      <c r="C601" s="89">
        <v>2.5999999999999999E-2</v>
      </c>
      <c r="D601" s="167">
        <f t="shared" si="93"/>
        <v>0.13900000000000001</v>
      </c>
      <c r="E601" s="91">
        <v>0.16500000000000001</v>
      </c>
    </row>
    <row r="602" spans="1:5" ht="13.5">
      <c r="A602" s="81"/>
      <c r="B602" s="166" t="s">
        <v>11</v>
      </c>
      <c r="C602" s="89">
        <v>0.01</v>
      </c>
      <c r="D602" s="167">
        <f t="shared" si="93"/>
        <v>7.000000000000001E-3</v>
      </c>
      <c r="E602" s="91">
        <v>1.7000000000000001E-2</v>
      </c>
    </row>
    <row r="603" spans="1:5" ht="13.5">
      <c r="A603" s="81"/>
      <c r="B603" s="166" t="s">
        <v>13</v>
      </c>
      <c r="C603" s="89">
        <v>2E-3</v>
      </c>
      <c r="D603" s="167">
        <f t="shared" si="93"/>
        <v>7.3999999999999996E-2</v>
      </c>
      <c r="E603" s="91">
        <v>7.5999999999999998E-2</v>
      </c>
    </row>
    <row r="604" spans="1:5" ht="13.5">
      <c r="A604" s="81"/>
      <c r="B604" s="166" t="s">
        <v>14</v>
      </c>
      <c r="C604" s="89">
        <v>0</v>
      </c>
      <c r="D604" s="167">
        <f t="shared" si="93"/>
        <v>5.5E-2</v>
      </c>
      <c r="E604" s="91">
        <v>5.5E-2</v>
      </c>
    </row>
    <row r="605" spans="1:5" ht="13.5">
      <c r="A605" s="81"/>
      <c r="B605" s="166" t="s">
        <v>15</v>
      </c>
      <c r="C605" s="89">
        <v>0.06</v>
      </c>
      <c r="D605" s="167">
        <f t="shared" si="93"/>
        <v>6.0000000000000053E-3</v>
      </c>
      <c r="E605" s="91">
        <v>6.6000000000000003E-2</v>
      </c>
    </row>
    <row r="606" spans="1:5" ht="13.5">
      <c r="A606" s="81"/>
      <c r="B606" s="166" t="s">
        <v>16</v>
      </c>
      <c r="C606" s="89">
        <v>1.2E-2</v>
      </c>
      <c r="D606" s="167">
        <f t="shared" si="93"/>
        <v>1.3999999999999999E-2</v>
      </c>
      <c r="E606" s="91">
        <v>2.5999999999999999E-2</v>
      </c>
    </row>
    <row r="607" spans="1:5" ht="13.5">
      <c r="A607" s="81"/>
      <c r="B607" s="166" t="s">
        <v>21</v>
      </c>
      <c r="C607" s="89">
        <v>1E-3</v>
      </c>
      <c r="D607" s="167">
        <f t="shared" si="93"/>
        <v>4.0000000000000001E-3</v>
      </c>
      <c r="E607" s="91">
        <v>5.0000000000000001E-3</v>
      </c>
    </row>
    <row r="608" spans="1:5" ht="13.5">
      <c r="A608" s="81"/>
      <c r="B608" s="166" t="s">
        <v>17</v>
      </c>
      <c r="C608" s="89">
        <v>1E-3</v>
      </c>
      <c r="D608" s="167">
        <f t="shared" si="93"/>
        <v>0.03</v>
      </c>
      <c r="E608" s="91">
        <v>3.1E-2</v>
      </c>
    </row>
    <row r="609" spans="1:25" ht="13.5">
      <c r="A609" s="81"/>
      <c r="B609" s="166" t="s">
        <v>18</v>
      </c>
      <c r="C609" s="89">
        <v>1E-3</v>
      </c>
      <c r="D609" s="167">
        <f t="shared" si="93"/>
        <v>9.0000000000000011E-3</v>
      </c>
      <c r="E609" s="91">
        <v>0.01</v>
      </c>
    </row>
    <row r="610" spans="1:25" ht="13.5">
      <c r="A610" s="81"/>
      <c r="B610" s="166" t="s">
        <v>19</v>
      </c>
      <c r="C610" s="89">
        <v>4.0000000000000001E-3</v>
      </c>
      <c r="D610" s="167">
        <f t="shared" si="93"/>
        <v>5.1000000000000004E-2</v>
      </c>
      <c r="E610" s="91">
        <v>5.5E-2</v>
      </c>
    </row>
    <row r="611" spans="1:25" ht="13.5">
      <c r="A611" s="81"/>
      <c r="B611" s="166" t="s">
        <v>65</v>
      </c>
      <c r="C611" s="89">
        <v>4.2999999999999997E-2</v>
      </c>
      <c r="D611" s="167">
        <f t="shared" si="93"/>
        <v>3.3000000000000002E-2</v>
      </c>
      <c r="E611" s="91">
        <v>7.5999999999999998E-2</v>
      </c>
    </row>
    <row r="612" spans="1:25" ht="13.5">
      <c r="A612" s="81"/>
      <c r="B612" s="166" t="s">
        <v>20</v>
      </c>
      <c r="C612" s="89">
        <v>1.7000000000000001E-2</v>
      </c>
      <c r="D612" s="167">
        <f t="shared" si="93"/>
        <v>1.3999999999999999E-2</v>
      </c>
      <c r="E612" s="91">
        <v>3.1E-2</v>
      </c>
    </row>
    <row r="613" spans="1:25" ht="13.5">
      <c r="A613" s="81"/>
      <c r="B613" s="166" t="s">
        <v>7</v>
      </c>
      <c r="C613" s="89">
        <v>1.4E-2</v>
      </c>
      <c r="D613" s="167">
        <f t="shared" si="93"/>
        <v>7.1999999999999995E-2</v>
      </c>
      <c r="E613" s="91">
        <v>8.5999999999999993E-2</v>
      </c>
    </row>
    <row r="614" spans="1:25" ht="13.5">
      <c r="A614" s="81"/>
      <c r="B614" s="166" t="s">
        <v>3</v>
      </c>
      <c r="C614" s="89">
        <v>2E-3</v>
      </c>
      <c r="D614" s="167">
        <f t="shared" si="93"/>
        <v>3.1E-2</v>
      </c>
      <c r="E614" s="91">
        <v>3.3000000000000002E-2</v>
      </c>
    </row>
    <row r="615" spans="1:25" ht="13.5">
      <c r="A615" s="81"/>
      <c r="B615" s="166" t="s">
        <v>165</v>
      </c>
      <c r="C615" s="89">
        <v>1E-3</v>
      </c>
      <c r="D615" s="167">
        <f t="shared" si="93"/>
        <v>9.9999999999999985E-3</v>
      </c>
      <c r="E615" s="91">
        <v>1.0999999999999999E-2</v>
      </c>
    </row>
    <row r="616" spans="1:25" ht="13.5">
      <c r="A616" s="81"/>
      <c r="B616" s="223"/>
      <c r="C616" s="189"/>
      <c r="D616" s="224"/>
      <c r="E616" s="191"/>
    </row>
    <row r="617" spans="1:25" ht="14.25" thickBot="1">
      <c r="A617" s="82"/>
      <c r="B617" s="168" t="s">
        <v>22</v>
      </c>
      <c r="C617" s="92">
        <v>0.23100000000000001</v>
      </c>
      <c r="D617" s="169">
        <f>E617-C617</f>
        <v>0.76900000000000002</v>
      </c>
      <c r="E617" s="94">
        <v>1</v>
      </c>
    </row>
    <row r="618" spans="1:25" s="95" customFormat="1"/>
    <row r="619" spans="1:25" s="95" customFormat="1"/>
    <row r="620" spans="1:25" s="95" customFormat="1"/>
    <row r="621" spans="1:25">
      <c r="A621" s="147"/>
      <c r="B621" s="147"/>
      <c r="C621" s="95"/>
      <c r="E621" s="95"/>
      <c r="V621" s="95"/>
      <c r="W621" s="95"/>
      <c r="X621" s="95"/>
      <c r="Y621" s="95"/>
    </row>
    <row r="622" spans="1:25">
      <c r="A622" s="1">
        <v>2010</v>
      </c>
    </row>
    <row r="623" spans="1:25" ht="25.5" customHeight="1">
      <c r="A623" s="411"/>
      <c r="B623" s="412"/>
      <c r="C623" s="707" t="s">
        <v>141</v>
      </c>
      <c r="D623" s="708"/>
      <c r="E623" s="708"/>
      <c r="F623" s="709"/>
    </row>
    <row r="624" spans="1:25" ht="12.75">
      <c r="A624" s="413"/>
      <c r="B624" s="259"/>
      <c r="C624" s="707" t="s">
        <v>63</v>
      </c>
      <c r="D624" s="708"/>
      <c r="E624" s="708"/>
      <c r="F624" s="709"/>
    </row>
    <row r="625" spans="1:6" ht="12.75">
      <c r="A625" s="414"/>
      <c r="B625" s="415"/>
      <c r="C625" s="551" t="s">
        <v>114</v>
      </c>
      <c r="D625" s="552" t="s">
        <v>57</v>
      </c>
      <c r="E625" s="552" t="s">
        <v>115</v>
      </c>
      <c r="F625" s="553" t="s">
        <v>58</v>
      </c>
    </row>
    <row r="626" spans="1:6">
      <c r="A626" s="418" t="s">
        <v>23</v>
      </c>
      <c r="B626" s="419" t="s">
        <v>1</v>
      </c>
      <c r="C626" s="420">
        <f t="shared" ref="C626:C655" si="94">I8</f>
        <v>24</v>
      </c>
      <c r="D626" s="421">
        <f>C626/$Z$39</f>
        <v>2.4767801857585141E-2</v>
      </c>
      <c r="E626" s="420">
        <f t="shared" ref="E626:E655" si="95">Z8-C626</f>
        <v>10</v>
      </c>
      <c r="F626" s="421">
        <f>E626/$Z$39</f>
        <v>1.0319917440660475E-2</v>
      </c>
    </row>
    <row r="627" spans="1:6" ht="11.45" customHeight="1">
      <c r="A627" s="422"/>
      <c r="B627" s="71" t="s">
        <v>2</v>
      </c>
      <c r="C627" s="70">
        <f t="shared" si="94"/>
        <v>27</v>
      </c>
      <c r="D627" s="159">
        <f t="shared" ref="D627:D657" si="96">C627/$Z$39</f>
        <v>2.7863777089783281E-2</v>
      </c>
      <c r="E627" s="70">
        <f t="shared" si="95"/>
        <v>8</v>
      </c>
      <c r="F627" s="159">
        <f t="shared" ref="F627:F657" si="97">E627/$Z$39</f>
        <v>8.2559339525283791E-3</v>
      </c>
    </row>
    <row r="628" spans="1:6" ht="11.45" customHeight="1">
      <c r="A628" s="422"/>
      <c r="B628" s="71" t="s">
        <v>45</v>
      </c>
      <c r="C628" s="70">
        <f t="shared" si="94"/>
        <v>5</v>
      </c>
      <c r="D628" s="159">
        <f t="shared" si="96"/>
        <v>5.1599587203302374E-3</v>
      </c>
      <c r="E628" s="70">
        <f t="shared" si="95"/>
        <v>0</v>
      </c>
      <c r="F628" s="159">
        <f t="shared" si="97"/>
        <v>0</v>
      </c>
    </row>
    <row r="629" spans="1:6" ht="11.45" customHeight="1">
      <c r="A629" s="422"/>
      <c r="B629" s="71" t="s">
        <v>46</v>
      </c>
      <c r="C629" s="70">
        <f t="shared" si="94"/>
        <v>38</v>
      </c>
      <c r="D629" s="159">
        <f t="shared" si="96"/>
        <v>3.9215686274509803E-2</v>
      </c>
      <c r="E629" s="70">
        <f t="shared" si="95"/>
        <v>14</v>
      </c>
      <c r="F629" s="159">
        <f t="shared" si="97"/>
        <v>1.4447884416924664E-2</v>
      </c>
    </row>
    <row r="630" spans="1:6" ht="11.45" customHeight="1">
      <c r="A630" s="422"/>
      <c r="B630" s="71" t="s">
        <v>12</v>
      </c>
      <c r="C630" s="70">
        <f t="shared" si="94"/>
        <v>16</v>
      </c>
      <c r="D630" s="159">
        <f t="shared" si="96"/>
        <v>1.6511867905056758E-2</v>
      </c>
      <c r="E630" s="70">
        <f t="shared" si="95"/>
        <v>20</v>
      </c>
      <c r="F630" s="159">
        <f t="shared" si="97"/>
        <v>2.063983488132095E-2</v>
      </c>
    </row>
    <row r="631" spans="1:6" ht="11.45" customHeight="1">
      <c r="A631" s="422"/>
      <c r="B631" s="71" t="s">
        <v>4</v>
      </c>
      <c r="C631" s="70">
        <f t="shared" si="94"/>
        <v>17</v>
      </c>
      <c r="D631" s="159">
        <f t="shared" si="96"/>
        <v>1.7543859649122806E-2</v>
      </c>
      <c r="E631" s="70">
        <f t="shared" si="95"/>
        <v>25</v>
      </c>
      <c r="F631" s="159">
        <f t="shared" si="97"/>
        <v>2.5799793601651185E-2</v>
      </c>
    </row>
    <row r="632" spans="1:6" ht="11.45" customHeight="1">
      <c r="A632" s="422"/>
      <c r="B632" s="71" t="s">
        <v>6</v>
      </c>
      <c r="C632" s="70">
        <f t="shared" si="94"/>
        <v>5</v>
      </c>
      <c r="D632" s="159">
        <f t="shared" si="96"/>
        <v>5.1599587203302374E-3</v>
      </c>
      <c r="E632" s="70">
        <f t="shared" si="95"/>
        <v>1</v>
      </c>
      <c r="F632" s="159">
        <f t="shared" si="97"/>
        <v>1.0319917440660474E-3</v>
      </c>
    </row>
    <row r="633" spans="1:6" ht="11.45" customHeight="1">
      <c r="A633" s="422"/>
      <c r="B633" s="71" t="s">
        <v>8</v>
      </c>
      <c r="C633" s="70">
        <f t="shared" si="94"/>
        <v>16</v>
      </c>
      <c r="D633" s="159">
        <f t="shared" si="96"/>
        <v>1.6511867905056758E-2</v>
      </c>
      <c r="E633" s="70">
        <f t="shared" si="95"/>
        <v>2</v>
      </c>
      <c r="F633" s="159">
        <f t="shared" si="97"/>
        <v>2.0639834881320948E-3</v>
      </c>
    </row>
    <row r="634" spans="1:6" ht="11.45" customHeight="1">
      <c r="A634" s="422"/>
      <c r="B634" s="71" t="s">
        <v>9</v>
      </c>
      <c r="C634" s="70">
        <f t="shared" si="94"/>
        <v>23</v>
      </c>
      <c r="D634" s="159">
        <f t="shared" si="96"/>
        <v>2.3735810113519093E-2</v>
      </c>
      <c r="E634" s="70">
        <f t="shared" si="95"/>
        <v>20</v>
      </c>
      <c r="F634" s="159">
        <f t="shared" si="97"/>
        <v>2.063983488132095E-2</v>
      </c>
    </row>
    <row r="635" spans="1:6" ht="11.45" customHeight="1">
      <c r="A635" s="422"/>
      <c r="B635" s="71" t="s">
        <v>10</v>
      </c>
      <c r="C635" s="70">
        <f t="shared" si="94"/>
        <v>16</v>
      </c>
      <c r="D635" s="159">
        <f t="shared" si="96"/>
        <v>1.6511867905056758E-2</v>
      </c>
      <c r="E635" s="70">
        <f t="shared" si="95"/>
        <v>10</v>
      </c>
      <c r="F635" s="159">
        <f t="shared" si="97"/>
        <v>1.0319917440660475E-2</v>
      </c>
    </row>
    <row r="636" spans="1:6" ht="11.45" customHeight="1">
      <c r="A636" s="422"/>
      <c r="B636" s="71" t="s">
        <v>47</v>
      </c>
      <c r="C636" s="70">
        <f t="shared" si="94"/>
        <v>11</v>
      </c>
      <c r="D636" s="159">
        <f t="shared" si="96"/>
        <v>1.1351909184726523E-2</v>
      </c>
      <c r="E636" s="70">
        <f t="shared" si="95"/>
        <v>4</v>
      </c>
      <c r="F636" s="159">
        <f t="shared" si="97"/>
        <v>4.1279669762641896E-3</v>
      </c>
    </row>
    <row r="637" spans="1:6" ht="11.45" customHeight="1">
      <c r="A637" s="422"/>
      <c r="B637" s="71" t="s">
        <v>5</v>
      </c>
      <c r="C637" s="70">
        <f t="shared" si="94"/>
        <v>80</v>
      </c>
      <c r="D637" s="159">
        <f t="shared" si="96"/>
        <v>8.2559339525283798E-2</v>
      </c>
      <c r="E637" s="70">
        <f t="shared" si="95"/>
        <v>19</v>
      </c>
      <c r="F637" s="159">
        <f t="shared" si="97"/>
        <v>1.9607843137254902E-2</v>
      </c>
    </row>
    <row r="638" spans="1:6" ht="11.45" customHeight="1">
      <c r="A638" s="422"/>
      <c r="B638" s="71" t="s">
        <v>11</v>
      </c>
      <c r="C638" s="70">
        <f t="shared" si="94"/>
        <v>13</v>
      </c>
      <c r="D638" s="159">
        <f t="shared" si="96"/>
        <v>1.3415892672858616E-2</v>
      </c>
      <c r="E638" s="70">
        <f t="shared" si="95"/>
        <v>18</v>
      </c>
      <c r="F638" s="159">
        <f t="shared" si="97"/>
        <v>1.8575851393188854E-2</v>
      </c>
    </row>
    <row r="639" spans="1:6" ht="11.45" customHeight="1">
      <c r="A639" s="422"/>
      <c r="B639" s="71" t="s">
        <v>13</v>
      </c>
      <c r="C639" s="70">
        <f t="shared" si="94"/>
        <v>45</v>
      </c>
      <c r="D639" s="159">
        <f t="shared" si="96"/>
        <v>4.6439628482972138E-2</v>
      </c>
      <c r="E639" s="70">
        <f t="shared" si="95"/>
        <v>1</v>
      </c>
      <c r="F639" s="159">
        <f t="shared" si="97"/>
        <v>1.0319917440660474E-3</v>
      </c>
    </row>
    <row r="640" spans="1:6" ht="11.45" customHeight="1">
      <c r="A640" s="422"/>
      <c r="B640" s="71" t="s">
        <v>14</v>
      </c>
      <c r="C640" s="70">
        <f t="shared" si="94"/>
        <v>26</v>
      </c>
      <c r="D640" s="159">
        <f t="shared" si="96"/>
        <v>2.6831785345717233E-2</v>
      </c>
      <c r="E640" s="70">
        <f t="shared" si="95"/>
        <v>5</v>
      </c>
      <c r="F640" s="159">
        <f t="shared" si="97"/>
        <v>5.1599587203302374E-3</v>
      </c>
    </row>
    <row r="641" spans="1:6" ht="11.45" customHeight="1">
      <c r="A641" s="422"/>
      <c r="B641" s="71" t="s">
        <v>15</v>
      </c>
      <c r="C641" s="70">
        <f t="shared" si="94"/>
        <v>93</v>
      </c>
      <c r="D641" s="159">
        <f t="shared" si="96"/>
        <v>9.5975232198142413E-2</v>
      </c>
      <c r="E641" s="70">
        <f t="shared" si="95"/>
        <v>23</v>
      </c>
      <c r="F641" s="159">
        <f t="shared" si="97"/>
        <v>2.3735810113519093E-2</v>
      </c>
    </row>
    <row r="642" spans="1:6" ht="11.45" customHeight="1">
      <c r="A642" s="422"/>
      <c r="B642" s="71" t="s">
        <v>48</v>
      </c>
      <c r="C642" s="70">
        <f t="shared" si="94"/>
        <v>21</v>
      </c>
      <c r="D642" s="159">
        <f t="shared" si="96"/>
        <v>2.1671826625386997E-2</v>
      </c>
      <c r="E642" s="70">
        <f t="shared" si="95"/>
        <v>7</v>
      </c>
      <c r="F642" s="159">
        <f t="shared" si="97"/>
        <v>7.2239422084623322E-3</v>
      </c>
    </row>
    <row r="643" spans="1:6" ht="11.45" customHeight="1">
      <c r="A643" s="422"/>
      <c r="B643" s="71" t="s">
        <v>16</v>
      </c>
      <c r="C643" s="70">
        <f t="shared" si="94"/>
        <v>3</v>
      </c>
      <c r="D643" s="159">
        <f t="shared" si="96"/>
        <v>3.0959752321981426E-3</v>
      </c>
      <c r="E643" s="70">
        <f t="shared" si="95"/>
        <v>0</v>
      </c>
      <c r="F643" s="159">
        <f t="shared" si="97"/>
        <v>0</v>
      </c>
    </row>
    <row r="644" spans="1:6" ht="11.45" customHeight="1">
      <c r="A644" s="422"/>
      <c r="B644" s="71" t="s">
        <v>21</v>
      </c>
      <c r="C644" s="70">
        <f t="shared" si="94"/>
        <v>5</v>
      </c>
      <c r="D644" s="159">
        <f t="shared" si="96"/>
        <v>5.1599587203302374E-3</v>
      </c>
      <c r="E644" s="70">
        <f t="shared" si="95"/>
        <v>0</v>
      </c>
      <c r="F644" s="159">
        <f t="shared" si="97"/>
        <v>0</v>
      </c>
    </row>
    <row r="645" spans="1:6" ht="11.45" customHeight="1">
      <c r="A645" s="422"/>
      <c r="B645" s="71" t="s">
        <v>17</v>
      </c>
      <c r="C645" s="70">
        <f t="shared" si="94"/>
        <v>9</v>
      </c>
      <c r="D645" s="159">
        <f t="shared" si="96"/>
        <v>9.2879256965944269E-3</v>
      </c>
      <c r="E645" s="70">
        <f t="shared" si="95"/>
        <v>2</v>
      </c>
      <c r="F645" s="159">
        <f t="shared" si="97"/>
        <v>2.0639834881320948E-3</v>
      </c>
    </row>
    <row r="646" spans="1:6" ht="11.45" customHeight="1">
      <c r="A646" s="422"/>
      <c r="B646" s="71" t="s">
        <v>18</v>
      </c>
      <c r="C646" s="70">
        <f t="shared" si="94"/>
        <v>10</v>
      </c>
      <c r="D646" s="159">
        <f t="shared" si="96"/>
        <v>1.0319917440660475E-2</v>
      </c>
      <c r="E646" s="70">
        <f t="shared" si="95"/>
        <v>6</v>
      </c>
      <c r="F646" s="159">
        <f t="shared" si="97"/>
        <v>6.1919504643962852E-3</v>
      </c>
    </row>
    <row r="647" spans="1:6" ht="11.45" customHeight="1">
      <c r="A647" s="422"/>
      <c r="B647" s="71" t="s">
        <v>19</v>
      </c>
      <c r="C647" s="70">
        <f t="shared" si="94"/>
        <v>14</v>
      </c>
      <c r="D647" s="159">
        <f t="shared" si="96"/>
        <v>1.4447884416924664E-2</v>
      </c>
      <c r="E647" s="70">
        <f t="shared" si="95"/>
        <v>13</v>
      </c>
      <c r="F647" s="159">
        <f t="shared" si="97"/>
        <v>1.3415892672858616E-2</v>
      </c>
    </row>
    <row r="648" spans="1:6" ht="11.45" customHeight="1">
      <c r="A648" s="422"/>
      <c r="B648" s="71" t="s">
        <v>49</v>
      </c>
      <c r="C648" s="70">
        <f t="shared" si="94"/>
        <v>21</v>
      </c>
      <c r="D648" s="159">
        <f t="shared" si="96"/>
        <v>2.1671826625386997E-2</v>
      </c>
      <c r="E648" s="70">
        <f t="shared" si="95"/>
        <v>4</v>
      </c>
      <c r="F648" s="159">
        <f t="shared" si="97"/>
        <v>4.1279669762641896E-3</v>
      </c>
    </row>
    <row r="649" spans="1:6" ht="11.45" customHeight="1">
      <c r="A649" s="422"/>
      <c r="B649" s="71" t="s">
        <v>50</v>
      </c>
      <c r="C649" s="70">
        <f t="shared" si="94"/>
        <v>17</v>
      </c>
      <c r="D649" s="159">
        <f t="shared" si="96"/>
        <v>1.7543859649122806E-2</v>
      </c>
      <c r="E649" s="70">
        <f t="shared" si="95"/>
        <v>12</v>
      </c>
      <c r="F649" s="159">
        <f t="shared" si="97"/>
        <v>1.238390092879257E-2</v>
      </c>
    </row>
    <row r="650" spans="1:6" ht="11.45" customHeight="1">
      <c r="A650" s="422"/>
      <c r="B650" s="71" t="s">
        <v>44</v>
      </c>
      <c r="C650" s="70">
        <f t="shared" si="94"/>
        <v>42</v>
      </c>
      <c r="D650" s="159">
        <f t="shared" si="96"/>
        <v>4.3343653250773995E-2</v>
      </c>
      <c r="E650" s="70">
        <f t="shared" si="95"/>
        <v>16</v>
      </c>
      <c r="F650" s="159">
        <f t="shared" si="97"/>
        <v>1.6511867905056758E-2</v>
      </c>
    </row>
    <row r="651" spans="1:6" ht="11.45" customHeight="1">
      <c r="A651" s="422"/>
      <c r="B651" s="71" t="s">
        <v>20</v>
      </c>
      <c r="C651" s="70">
        <f t="shared" si="94"/>
        <v>13</v>
      </c>
      <c r="D651" s="159">
        <f t="shared" si="96"/>
        <v>1.3415892672858616E-2</v>
      </c>
      <c r="E651" s="70">
        <f t="shared" si="95"/>
        <v>10</v>
      </c>
      <c r="F651" s="159">
        <f t="shared" si="97"/>
        <v>1.0319917440660475E-2</v>
      </c>
    </row>
    <row r="652" spans="1:6" ht="11.45" customHeight="1">
      <c r="A652" s="422"/>
      <c r="B652" s="71" t="s">
        <v>7</v>
      </c>
      <c r="C652" s="70">
        <f t="shared" si="94"/>
        <v>44</v>
      </c>
      <c r="D652" s="159">
        <f t="shared" si="96"/>
        <v>4.540763673890609E-2</v>
      </c>
      <c r="E652" s="70">
        <f t="shared" si="95"/>
        <v>15</v>
      </c>
      <c r="F652" s="159">
        <f t="shared" si="97"/>
        <v>1.5479876160990712E-2</v>
      </c>
    </row>
    <row r="653" spans="1:6" ht="11.45" customHeight="1">
      <c r="A653" s="422"/>
      <c r="B653" s="71" t="s">
        <v>29</v>
      </c>
      <c r="C653" s="70">
        <f t="shared" si="94"/>
        <v>8</v>
      </c>
      <c r="D653" s="159">
        <f t="shared" si="96"/>
        <v>8.2559339525283791E-3</v>
      </c>
      <c r="E653" s="70">
        <f t="shared" si="95"/>
        <v>9</v>
      </c>
      <c r="F653" s="159">
        <f t="shared" si="97"/>
        <v>9.2879256965944269E-3</v>
      </c>
    </row>
    <row r="654" spans="1:6" ht="11.45" customHeight="1">
      <c r="A654" s="422"/>
      <c r="B654" s="71" t="s">
        <v>3</v>
      </c>
      <c r="C654" s="70">
        <f t="shared" si="94"/>
        <v>14</v>
      </c>
      <c r="D654" s="159">
        <f t="shared" si="96"/>
        <v>1.4447884416924664E-2</v>
      </c>
      <c r="E654" s="70">
        <f t="shared" si="95"/>
        <v>5</v>
      </c>
      <c r="F654" s="159">
        <f t="shared" si="97"/>
        <v>5.1599587203302374E-3</v>
      </c>
    </row>
    <row r="655" spans="1:6" ht="12" customHeight="1">
      <c r="A655" s="422"/>
      <c r="B655" s="71" t="s">
        <v>165</v>
      </c>
      <c r="C655" s="70">
        <f t="shared" si="94"/>
        <v>12</v>
      </c>
      <c r="D655" s="159">
        <f t="shared" si="96"/>
        <v>1.238390092879257E-2</v>
      </c>
      <c r="E655" s="70">
        <f t="shared" si="95"/>
        <v>2</v>
      </c>
      <c r="F655" s="159">
        <f t="shared" si="97"/>
        <v>2.0639834881320948E-3</v>
      </c>
    </row>
    <row r="656" spans="1:6" s="95" customFormat="1" ht="12.75">
      <c r="A656" s="423"/>
      <c r="B656" s="110"/>
      <c r="C656" s="70"/>
      <c r="D656" s="159"/>
      <c r="E656" s="70"/>
      <c r="F656" s="159"/>
    </row>
    <row r="657" spans="1:6" s="95" customFormat="1" ht="12.75">
      <c r="A657" s="424"/>
      <c r="B657" s="111" t="s">
        <v>22</v>
      </c>
      <c r="C657" s="70">
        <f>I39</f>
        <v>688</v>
      </c>
      <c r="D657" s="159">
        <f t="shared" si="96"/>
        <v>0.71001031991744068</v>
      </c>
      <c r="E657" s="70">
        <f>Z39-C657</f>
        <v>281</v>
      </c>
      <c r="F657" s="159">
        <f t="shared" si="97"/>
        <v>0.28998968008255932</v>
      </c>
    </row>
    <row r="658" spans="1:6" ht="12.75" thickBot="1"/>
    <row r="659" spans="1:6" ht="25.5" customHeight="1">
      <c r="A659" s="73"/>
      <c r="B659" s="73"/>
      <c r="C659" s="710" t="s">
        <v>141</v>
      </c>
      <c r="D659" s="710"/>
      <c r="E659" s="711"/>
    </row>
    <row r="660" spans="1:6" ht="12.75">
      <c r="A660" s="74"/>
      <c r="B660" s="74"/>
      <c r="C660" s="160"/>
      <c r="D660" s="160" t="s">
        <v>63</v>
      </c>
      <c r="E660" s="160"/>
    </row>
    <row r="661" spans="1:6" ht="13.5" thickBot="1">
      <c r="A661" s="74"/>
      <c r="B661" s="74"/>
      <c r="C661" s="161" t="s">
        <v>57</v>
      </c>
      <c r="D661" s="162" t="s">
        <v>58</v>
      </c>
      <c r="E661" s="163" t="s">
        <v>22</v>
      </c>
    </row>
    <row r="662" spans="1:6" ht="13.5">
      <c r="A662" s="77" t="s">
        <v>23</v>
      </c>
      <c r="B662" s="164" t="s">
        <v>1</v>
      </c>
      <c r="C662" s="86">
        <v>0.03</v>
      </c>
      <c r="D662" s="165">
        <f t="shared" ref="D662:D684" si="98">E662-C662</f>
        <v>8.0000000000000002E-3</v>
      </c>
      <c r="E662" s="88">
        <v>3.7999999999999999E-2</v>
      </c>
    </row>
    <row r="663" spans="1:6" ht="13.5">
      <c r="A663" s="81"/>
      <c r="B663" s="166" t="s">
        <v>2</v>
      </c>
      <c r="C663" s="89">
        <v>1.4E-2</v>
      </c>
      <c r="D663" s="167">
        <f t="shared" si="98"/>
        <v>3.0000000000000009E-3</v>
      </c>
      <c r="E663" s="91">
        <v>1.7000000000000001E-2</v>
      </c>
    </row>
    <row r="664" spans="1:6" ht="13.5">
      <c r="A664" s="81"/>
      <c r="B664" s="166" t="s">
        <v>12</v>
      </c>
      <c r="C664" s="89">
        <v>8.9999999999999993E-3</v>
      </c>
      <c r="D664" s="167">
        <f t="shared" si="98"/>
        <v>0.01</v>
      </c>
      <c r="E664" s="91">
        <v>1.9E-2</v>
      </c>
    </row>
    <row r="665" spans="1:6" ht="13.5">
      <c r="A665" s="81"/>
      <c r="B665" s="166" t="s">
        <v>4</v>
      </c>
      <c r="C665" s="89">
        <v>0.06</v>
      </c>
      <c r="D665" s="167">
        <f t="shared" si="98"/>
        <v>2.2000000000000006E-2</v>
      </c>
      <c r="E665" s="91">
        <v>8.2000000000000003E-2</v>
      </c>
    </row>
    <row r="666" spans="1:6" ht="13.5">
      <c r="A666" s="81"/>
      <c r="B666" s="166" t="s">
        <v>6</v>
      </c>
      <c r="C666" s="89">
        <v>0.01</v>
      </c>
      <c r="D666" s="167">
        <f t="shared" si="98"/>
        <v>9.9999999999999915E-4</v>
      </c>
      <c r="E666" s="91">
        <v>1.0999999999999999E-2</v>
      </c>
    </row>
    <row r="667" spans="1:6" ht="13.5">
      <c r="A667" s="81"/>
      <c r="B667" s="166" t="s">
        <v>8</v>
      </c>
      <c r="C667" s="89">
        <v>0.01</v>
      </c>
      <c r="D667" s="167">
        <f t="shared" si="98"/>
        <v>8.9999999999999993E-3</v>
      </c>
      <c r="E667" s="91">
        <v>1.9E-2</v>
      </c>
    </row>
    <row r="668" spans="1:6" ht="13.5">
      <c r="A668" s="81"/>
      <c r="B668" s="166" t="s">
        <v>9</v>
      </c>
      <c r="C668" s="89">
        <v>2.7E-2</v>
      </c>
      <c r="D668" s="167">
        <f t="shared" si="98"/>
        <v>1.5000000000000003E-2</v>
      </c>
      <c r="E668" s="91">
        <v>4.2000000000000003E-2</v>
      </c>
    </row>
    <row r="669" spans="1:6" ht="13.5">
      <c r="A669" s="81"/>
      <c r="B669" s="166" t="s">
        <v>10</v>
      </c>
      <c r="C669" s="89">
        <v>0.02</v>
      </c>
      <c r="D669" s="167">
        <f t="shared" si="98"/>
        <v>9.9999999999999985E-3</v>
      </c>
      <c r="E669" s="91">
        <v>0.03</v>
      </c>
    </row>
    <row r="670" spans="1:6" ht="13.5">
      <c r="A670" s="81"/>
      <c r="B670" s="166" t="s">
        <v>5</v>
      </c>
      <c r="C670" s="89">
        <v>0.13500000000000001</v>
      </c>
      <c r="D670" s="167">
        <f t="shared" si="98"/>
        <v>0.03</v>
      </c>
      <c r="E670" s="91">
        <v>0.16500000000000001</v>
      </c>
    </row>
    <row r="671" spans="1:6" ht="13.5">
      <c r="A671" s="81"/>
      <c r="B671" s="166" t="s">
        <v>11</v>
      </c>
      <c r="C671" s="89">
        <v>1.4999999999999999E-2</v>
      </c>
      <c r="D671" s="167">
        <f t="shared" si="98"/>
        <v>2.0000000000000018E-3</v>
      </c>
      <c r="E671" s="91">
        <v>1.7000000000000001E-2</v>
      </c>
    </row>
    <row r="672" spans="1:6" ht="13.5">
      <c r="A672" s="81"/>
      <c r="B672" s="166" t="s">
        <v>13</v>
      </c>
      <c r="C672" s="89">
        <v>5.8000000000000003E-2</v>
      </c>
      <c r="D672" s="167">
        <f t="shared" si="98"/>
        <v>1.7999999999999995E-2</v>
      </c>
      <c r="E672" s="91">
        <v>7.5999999999999998E-2</v>
      </c>
    </row>
    <row r="673" spans="1:5" ht="13.5">
      <c r="A673" s="81"/>
      <c r="B673" s="166" t="s">
        <v>14</v>
      </c>
      <c r="C673" s="89">
        <v>4.7E-2</v>
      </c>
      <c r="D673" s="167">
        <f t="shared" si="98"/>
        <v>8.0000000000000002E-3</v>
      </c>
      <c r="E673" s="91">
        <v>5.5E-2</v>
      </c>
    </row>
    <row r="674" spans="1:5" ht="13.5">
      <c r="A674" s="81"/>
      <c r="B674" s="166" t="s">
        <v>15</v>
      </c>
      <c r="C674" s="89">
        <v>5.8000000000000003E-2</v>
      </c>
      <c r="D674" s="167">
        <f t="shared" si="98"/>
        <v>8.0000000000000002E-3</v>
      </c>
      <c r="E674" s="91">
        <v>6.6000000000000003E-2</v>
      </c>
    </row>
    <row r="675" spans="1:5" ht="13.5">
      <c r="A675" s="81"/>
      <c r="B675" s="166" t="s">
        <v>16</v>
      </c>
      <c r="C675" s="89">
        <v>2.1999999999999999E-2</v>
      </c>
      <c r="D675" s="167">
        <f t="shared" si="98"/>
        <v>4.0000000000000001E-3</v>
      </c>
      <c r="E675" s="91">
        <v>2.5999999999999999E-2</v>
      </c>
    </row>
    <row r="676" spans="1:5" ht="13.5">
      <c r="A676" s="81"/>
      <c r="B676" s="166" t="s">
        <v>21</v>
      </c>
      <c r="C676" s="89">
        <v>5.0000000000000001E-3</v>
      </c>
      <c r="D676" s="167">
        <f t="shared" si="98"/>
        <v>0</v>
      </c>
      <c r="E676" s="91">
        <v>5.0000000000000001E-3</v>
      </c>
    </row>
    <row r="677" spans="1:5" ht="13.5">
      <c r="A677" s="81"/>
      <c r="B677" s="166" t="s">
        <v>17</v>
      </c>
      <c r="C677" s="89">
        <v>3.1E-2</v>
      </c>
      <c r="D677" s="167">
        <f t="shared" si="98"/>
        <v>0</v>
      </c>
      <c r="E677" s="91">
        <v>3.1E-2</v>
      </c>
    </row>
    <row r="678" spans="1:5" ht="13.5">
      <c r="A678" s="81"/>
      <c r="B678" s="166" t="s">
        <v>18</v>
      </c>
      <c r="C678" s="89">
        <v>7.0000000000000001E-3</v>
      </c>
      <c r="D678" s="167">
        <f t="shared" si="98"/>
        <v>3.0000000000000001E-3</v>
      </c>
      <c r="E678" s="91">
        <v>0.01</v>
      </c>
    </row>
    <row r="679" spans="1:5" ht="13.5">
      <c r="A679" s="81"/>
      <c r="B679" s="166" t="s">
        <v>19</v>
      </c>
      <c r="C679" s="89">
        <v>4.8000000000000001E-2</v>
      </c>
      <c r="D679" s="167">
        <f t="shared" si="98"/>
        <v>6.9999999999999993E-3</v>
      </c>
      <c r="E679" s="91">
        <v>5.5E-2</v>
      </c>
    </row>
    <row r="680" spans="1:5" ht="13.5">
      <c r="A680" s="81"/>
      <c r="B680" s="166" t="s">
        <v>65</v>
      </c>
      <c r="C680" s="89">
        <v>7.1999999999999995E-2</v>
      </c>
      <c r="D680" s="167">
        <f t="shared" si="98"/>
        <v>4.0000000000000036E-3</v>
      </c>
      <c r="E680" s="91">
        <v>7.5999999999999998E-2</v>
      </c>
    </row>
    <row r="681" spans="1:5" ht="13.5">
      <c r="A681" s="81"/>
      <c r="B681" s="166" t="s">
        <v>20</v>
      </c>
      <c r="C681" s="89">
        <v>2.1999999999999999E-2</v>
      </c>
      <c r="D681" s="167">
        <f t="shared" si="98"/>
        <v>9.0000000000000011E-3</v>
      </c>
      <c r="E681" s="91">
        <v>3.1E-2</v>
      </c>
    </row>
    <row r="682" spans="1:5" ht="13.5">
      <c r="A682" s="81"/>
      <c r="B682" s="166" t="s">
        <v>7</v>
      </c>
      <c r="C682" s="89">
        <v>6.6000000000000003E-2</v>
      </c>
      <c r="D682" s="167">
        <f t="shared" si="98"/>
        <v>1.999999999999999E-2</v>
      </c>
      <c r="E682" s="91">
        <v>8.5999999999999993E-2</v>
      </c>
    </row>
    <row r="683" spans="1:5" ht="13.5">
      <c r="A683" s="81"/>
      <c r="B683" s="166" t="s">
        <v>3</v>
      </c>
      <c r="C683" s="89">
        <v>2.9000000000000001E-2</v>
      </c>
      <c r="D683" s="167">
        <f t="shared" si="98"/>
        <v>4.0000000000000001E-3</v>
      </c>
      <c r="E683" s="91">
        <v>3.3000000000000002E-2</v>
      </c>
    </row>
    <row r="684" spans="1:5" ht="13.5">
      <c r="A684" s="81"/>
      <c r="B684" s="166" t="s">
        <v>165</v>
      </c>
      <c r="C684" s="89">
        <v>0.01</v>
      </c>
      <c r="D684" s="167">
        <f t="shared" si="98"/>
        <v>9.9999999999999915E-4</v>
      </c>
      <c r="E684" s="91">
        <v>1.0999999999999999E-2</v>
      </c>
    </row>
    <row r="685" spans="1:5" ht="13.5">
      <c r="A685" s="81"/>
      <c r="B685" s="223"/>
      <c r="C685" s="189"/>
      <c r="D685" s="224"/>
      <c r="E685" s="191"/>
    </row>
    <row r="686" spans="1:5" ht="14.25" thickBot="1">
      <c r="A686" s="82"/>
      <c r="B686" s="168" t="s">
        <v>22</v>
      </c>
      <c r="C686" s="92">
        <v>0.80500000000000005</v>
      </c>
      <c r="D686" s="169">
        <f>E686-C686</f>
        <v>0.19499999999999995</v>
      </c>
      <c r="E686" s="94">
        <v>1</v>
      </c>
    </row>
    <row r="687" spans="1:5" s="95" customFormat="1"/>
    <row r="688" spans="1:5" s="95" customFormat="1"/>
    <row r="689" spans="1:25" s="95" customFormat="1"/>
    <row r="690" spans="1:25">
      <c r="A690" s="147"/>
      <c r="B690" s="147"/>
      <c r="C690" s="95"/>
      <c r="E690" s="95"/>
      <c r="V690" s="95"/>
      <c r="W690" s="95"/>
      <c r="X690" s="95"/>
      <c r="Y690" s="95"/>
    </row>
    <row r="691" spans="1:25">
      <c r="A691" s="1">
        <v>2010</v>
      </c>
    </row>
    <row r="692" spans="1:25" ht="13.5" customHeight="1">
      <c r="A692" s="411"/>
      <c r="B692" s="412"/>
      <c r="C692" s="707" t="s">
        <v>142</v>
      </c>
      <c r="D692" s="708"/>
      <c r="E692" s="708"/>
      <c r="F692" s="709"/>
    </row>
    <row r="693" spans="1:25" ht="12.75">
      <c r="A693" s="413"/>
      <c r="B693" s="259"/>
      <c r="C693" s="707" t="s">
        <v>63</v>
      </c>
      <c r="D693" s="708"/>
      <c r="E693" s="708"/>
      <c r="F693" s="709"/>
    </row>
    <row r="694" spans="1:25" ht="12.75">
      <c r="A694" s="414"/>
      <c r="B694" s="415"/>
      <c r="C694" s="551" t="s">
        <v>114</v>
      </c>
      <c r="D694" s="552" t="s">
        <v>57</v>
      </c>
      <c r="E694" s="552" t="s">
        <v>115</v>
      </c>
      <c r="F694" s="553" t="s">
        <v>58</v>
      </c>
    </row>
    <row r="695" spans="1:25">
      <c r="A695" s="418" t="s">
        <v>23</v>
      </c>
      <c r="B695" s="419" t="s">
        <v>1</v>
      </c>
      <c r="C695" s="420">
        <f t="shared" ref="C695:C724" si="99">J8</f>
        <v>21</v>
      </c>
      <c r="D695" s="421">
        <f>C695/$Z$39</f>
        <v>2.1671826625386997E-2</v>
      </c>
      <c r="E695" s="420">
        <f t="shared" ref="E695:E724" si="100">Z8-C695</f>
        <v>13</v>
      </c>
      <c r="F695" s="421">
        <f>E695/$Z$39</f>
        <v>1.3415892672858616E-2</v>
      </c>
    </row>
    <row r="696" spans="1:25" ht="11.45" customHeight="1">
      <c r="A696" s="422"/>
      <c r="B696" s="71" t="s">
        <v>2</v>
      </c>
      <c r="C696" s="70">
        <f t="shared" si="99"/>
        <v>29</v>
      </c>
      <c r="D696" s="159">
        <f t="shared" ref="D696:D726" si="101">C696/$Z$39</f>
        <v>2.9927760577915376E-2</v>
      </c>
      <c r="E696" s="70">
        <f t="shared" si="100"/>
        <v>6</v>
      </c>
      <c r="F696" s="159">
        <f t="shared" ref="F696:F726" si="102">E696/$Z$39</f>
        <v>6.1919504643962852E-3</v>
      </c>
    </row>
    <row r="697" spans="1:25" ht="11.45" customHeight="1">
      <c r="A697" s="422"/>
      <c r="B697" s="71" t="s">
        <v>45</v>
      </c>
      <c r="C697" s="70">
        <f t="shared" si="99"/>
        <v>2</v>
      </c>
      <c r="D697" s="159">
        <f t="shared" si="101"/>
        <v>2.0639834881320948E-3</v>
      </c>
      <c r="E697" s="70">
        <f t="shared" si="100"/>
        <v>3</v>
      </c>
      <c r="F697" s="159">
        <f t="shared" si="102"/>
        <v>3.0959752321981426E-3</v>
      </c>
    </row>
    <row r="698" spans="1:25" ht="11.45" customHeight="1">
      <c r="A698" s="422"/>
      <c r="B698" s="71" t="s">
        <v>46</v>
      </c>
      <c r="C698" s="70">
        <f t="shared" si="99"/>
        <v>3</v>
      </c>
      <c r="D698" s="159">
        <f t="shared" si="101"/>
        <v>3.0959752321981426E-3</v>
      </c>
      <c r="E698" s="70">
        <f t="shared" si="100"/>
        <v>49</v>
      </c>
      <c r="F698" s="159">
        <f t="shared" si="102"/>
        <v>5.0567595459236329E-2</v>
      </c>
    </row>
    <row r="699" spans="1:25" ht="11.45" customHeight="1">
      <c r="A699" s="422"/>
      <c r="B699" s="71" t="s">
        <v>12</v>
      </c>
      <c r="C699" s="70">
        <f t="shared" si="99"/>
        <v>6</v>
      </c>
      <c r="D699" s="159">
        <f t="shared" si="101"/>
        <v>6.1919504643962852E-3</v>
      </c>
      <c r="E699" s="70">
        <f t="shared" si="100"/>
        <v>30</v>
      </c>
      <c r="F699" s="159">
        <f t="shared" si="102"/>
        <v>3.0959752321981424E-2</v>
      </c>
    </row>
    <row r="700" spans="1:25" ht="11.45" customHeight="1">
      <c r="A700" s="422"/>
      <c r="B700" s="71" t="s">
        <v>4</v>
      </c>
      <c r="C700" s="70">
        <f t="shared" si="99"/>
        <v>17</v>
      </c>
      <c r="D700" s="159">
        <f t="shared" si="101"/>
        <v>1.7543859649122806E-2</v>
      </c>
      <c r="E700" s="70">
        <f t="shared" si="100"/>
        <v>25</v>
      </c>
      <c r="F700" s="159">
        <f t="shared" si="102"/>
        <v>2.5799793601651185E-2</v>
      </c>
    </row>
    <row r="701" spans="1:25" ht="11.45" customHeight="1">
      <c r="A701" s="422"/>
      <c r="B701" s="71" t="s">
        <v>6</v>
      </c>
      <c r="C701" s="70">
        <f t="shared" si="99"/>
        <v>1</v>
      </c>
      <c r="D701" s="159">
        <f t="shared" si="101"/>
        <v>1.0319917440660474E-3</v>
      </c>
      <c r="E701" s="70">
        <f t="shared" si="100"/>
        <v>5</v>
      </c>
      <c r="F701" s="159">
        <f t="shared" si="102"/>
        <v>5.1599587203302374E-3</v>
      </c>
    </row>
    <row r="702" spans="1:25" ht="11.45" customHeight="1">
      <c r="A702" s="422"/>
      <c r="B702" s="71" t="s">
        <v>8</v>
      </c>
      <c r="C702" s="70">
        <f t="shared" si="99"/>
        <v>0</v>
      </c>
      <c r="D702" s="159">
        <f t="shared" si="101"/>
        <v>0</v>
      </c>
      <c r="E702" s="70">
        <f t="shared" si="100"/>
        <v>18</v>
      </c>
      <c r="F702" s="159">
        <f t="shared" si="102"/>
        <v>1.8575851393188854E-2</v>
      </c>
    </row>
    <row r="703" spans="1:25" ht="11.45" customHeight="1">
      <c r="A703" s="422"/>
      <c r="B703" s="71" t="s">
        <v>9</v>
      </c>
      <c r="C703" s="70">
        <f t="shared" si="99"/>
        <v>33</v>
      </c>
      <c r="D703" s="159">
        <f t="shared" si="101"/>
        <v>3.4055727554179564E-2</v>
      </c>
      <c r="E703" s="70">
        <f t="shared" si="100"/>
        <v>10</v>
      </c>
      <c r="F703" s="159">
        <f t="shared" si="102"/>
        <v>1.0319917440660475E-2</v>
      </c>
    </row>
    <row r="704" spans="1:25" ht="11.45" customHeight="1">
      <c r="A704" s="422"/>
      <c r="B704" s="71" t="s">
        <v>10</v>
      </c>
      <c r="C704" s="70">
        <f t="shared" si="99"/>
        <v>23</v>
      </c>
      <c r="D704" s="159">
        <f t="shared" si="101"/>
        <v>2.3735810113519093E-2</v>
      </c>
      <c r="E704" s="70">
        <f t="shared" si="100"/>
        <v>3</v>
      </c>
      <c r="F704" s="159">
        <f t="shared" si="102"/>
        <v>3.0959752321981426E-3</v>
      </c>
    </row>
    <row r="705" spans="1:6" ht="11.45" customHeight="1">
      <c r="A705" s="422"/>
      <c r="B705" s="71" t="s">
        <v>47</v>
      </c>
      <c r="C705" s="70">
        <f t="shared" si="99"/>
        <v>1</v>
      </c>
      <c r="D705" s="159">
        <f t="shared" si="101"/>
        <v>1.0319917440660474E-3</v>
      </c>
      <c r="E705" s="70">
        <f t="shared" si="100"/>
        <v>14</v>
      </c>
      <c r="F705" s="159">
        <f t="shared" si="102"/>
        <v>1.4447884416924664E-2</v>
      </c>
    </row>
    <row r="706" spans="1:6" ht="11.45" customHeight="1">
      <c r="A706" s="422"/>
      <c r="B706" s="71" t="s">
        <v>5</v>
      </c>
      <c r="C706" s="70">
        <f t="shared" si="99"/>
        <v>59</v>
      </c>
      <c r="D706" s="159">
        <f t="shared" si="101"/>
        <v>6.0887512899896801E-2</v>
      </c>
      <c r="E706" s="70">
        <f t="shared" si="100"/>
        <v>40</v>
      </c>
      <c r="F706" s="159">
        <f t="shared" si="102"/>
        <v>4.1279669762641899E-2</v>
      </c>
    </row>
    <row r="707" spans="1:6" ht="11.45" customHeight="1">
      <c r="A707" s="422"/>
      <c r="B707" s="71" t="s">
        <v>11</v>
      </c>
      <c r="C707" s="70">
        <f t="shared" si="99"/>
        <v>2</v>
      </c>
      <c r="D707" s="159">
        <f t="shared" si="101"/>
        <v>2.0639834881320948E-3</v>
      </c>
      <c r="E707" s="70">
        <f t="shared" si="100"/>
        <v>29</v>
      </c>
      <c r="F707" s="159">
        <f t="shared" si="102"/>
        <v>2.9927760577915376E-2</v>
      </c>
    </row>
    <row r="708" spans="1:6" ht="11.45" customHeight="1">
      <c r="A708" s="422"/>
      <c r="B708" s="71" t="s">
        <v>13</v>
      </c>
      <c r="C708" s="70">
        <f t="shared" si="99"/>
        <v>37</v>
      </c>
      <c r="D708" s="159">
        <f t="shared" si="101"/>
        <v>3.8183694530443756E-2</v>
      </c>
      <c r="E708" s="70">
        <f t="shared" si="100"/>
        <v>9</v>
      </c>
      <c r="F708" s="159">
        <f t="shared" si="102"/>
        <v>9.2879256965944269E-3</v>
      </c>
    </row>
    <row r="709" spans="1:6" ht="11.45" customHeight="1">
      <c r="A709" s="422"/>
      <c r="B709" s="71" t="s">
        <v>14</v>
      </c>
      <c r="C709" s="70">
        <f t="shared" si="99"/>
        <v>1</v>
      </c>
      <c r="D709" s="159">
        <f t="shared" si="101"/>
        <v>1.0319917440660474E-3</v>
      </c>
      <c r="E709" s="70">
        <f t="shared" si="100"/>
        <v>30</v>
      </c>
      <c r="F709" s="159">
        <f t="shared" si="102"/>
        <v>3.0959752321981424E-2</v>
      </c>
    </row>
    <row r="710" spans="1:6" ht="11.45" customHeight="1">
      <c r="A710" s="422"/>
      <c r="B710" s="71" t="s">
        <v>15</v>
      </c>
      <c r="C710" s="70">
        <f t="shared" si="99"/>
        <v>95</v>
      </c>
      <c r="D710" s="159">
        <f t="shared" si="101"/>
        <v>9.8039215686274508E-2</v>
      </c>
      <c r="E710" s="70">
        <f t="shared" si="100"/>
        <v>21</v>
      </c>
      <c r="F710" s="159">
        <f t="shared" si="102"/>
        <v>2.1671826625386997E-2</v>
      </c>
    </row>
    <row r="711" spans="1:6" ht="11.45" customHeight="1">
      <c r="A711" s="422"/>
      <c r="B711" s="71" t="s">
        <v>48</v>
      </c>
      <c r="C711" s="70">
        <f t="shared" si="99"/>
        <v>3</v>
      </c>
      <c r="D711" s="159">
        <f t="shared" si="101"/>
        <v>3.0959752321981426E-3</v>
      </c>
      <c r="E711" s="70">
        <f t="shared" si="100"/>
        <v>25</v>
      </c>
      <c r="F711" s="159">
        <f t="shared" si="102"/>
        <v>2.5799793601651185E-2</v>
      </c>
    </row>
    <row r="712" spans="1:6" ht="11.45" customHeight="1">
      <c r="A712" s="422"/>
      <c r="B712" s="71" t="s">
        <v>16</v>
      </c>
      <c r="C712" s="70">
        <f t="shared" si="99"/>
        <v>3</v>
      </c>
      <c r="D712" s="159">
        <f t="shared" si="101"/>
        <v>3.0959752321981426E-3</v>
      </c>
      <c r="E712" s="70">
        <f t="shared" si="100"/>
        <v>0</v>
      </c>
      <c r="F712" s="159">
        <f t="shared" si="102"/>
        <v>0</v>
      </c>
    </row>
    <row r="713" spans="1:6" ht="11.45" customHeight="1">
      <c r="A713" s="422"/>
      <c r="B713" s="71" t="s">
        <v>21</v>
      </c>
      <c r="C713" s="70">
        <f t="shared" si="99"/>
        <v>5</v>
      </c>
      <c r="D713" s="159">
        <f t="shared" si="101"/>
        <v>5.1599587203302374E-3</v>
      </c>
      <c r="E713" s="70">
        <f t="shared" si="100"/>
        <v>0</v>
      </c>
      <c r="F713" s="159">
        <f t="shared" si="102"/>
        <v>0</v>
      </c>
    </row>
    <row r="714" spans="1:6" ht="11.45" customHeight="1">
      <c r="A714" s="422"/>
      <c r="B714" s="71" t="s">
        <v>17</v>
      </c>
      <c r="C714" s="70">
        <f t="shared" si="99"/>
        <v>10</v>
      </c>
      <c r="D714" s="159">
        <f t="shared" si="101"/>
        <v>1.0319917440660475E-2</v>
      </c>
      <c r="E714" s="70">
        <f t="shared" si="100"/>
        <v>1</v>
      </c>
      <c r="F714" s="159">
        <f t="shared" si="102"/>
        <v>1.0319917440660474E-3</v>
      </c>
    </row>
    <row r="715" spans="1:6" ht="11.45" customHeight="1">
      <c r="A715" s="422"/>
      <c r="B715" s="71" t="s">
        <v>18</v>
      </c>
      <c r="C715" s="70">
        <f t="shared" si="99"/>
        <v>0</v>
      </c>
      <c r="D715" s="159">
        <f t="shared" si="101"/>
        <v>0</v>
      </c>
      <c r="E715" s="70">
        <f t="shared" si="100"/>
        <v>16</v>
      </c>
      <c r="F715" s="159">
        <f t="shared" si="102"/>
        <v>1.6511867905056758E-2</v>
      </c>
    </row>
    <row r="716" spans="1:6" ht="11.45" customHeight="1">
      <c r="A716" s="422"/>
      <c r="B716" s="71" t="s">
        <v>19</v>
      </c>
      <c r="C716" s="70">
        <f t="shared" si="99"/>
        <v>8</v>
      </c>
      <c r="D716" s="159">
        <f t="shared" si="101"/>
        <v>8.2559339525283791E-3</v>
      </c>
      <c r="E716" s="70">
        <f t="shared" si="100"/>
        <v>19</v>
      </c>
      <c r="F716" s="159">
        <f t="shared" si="102"/>
        <v>1.9607843137254902E-2</v>
      </c>
    </row>
    <row r="717" spans="1:6" ht="11.45" customHeight="1">
      <c r="A717" s="422"/>
      <c r="B717" s="71" t="s">
        <v>49</v>
      </c>
      <c r="C717" s="70">
        <f t="shared" si="99"/>
        <v>23</v>
      </c>
      <c r="D717" s="159">
        <f t="shared" si="101"/>
        <v>2.3735810113519093E-2</v>
      </c>
      <c r="E717" s="70">
        <f t="shared" si="100"/>
        <v>2</v>
      </c>
      <c r="F717" s="159">
        <f t="shared" si="102"/>
        <v>2.0639834881320948E-3</v>
      </c>
    </row>
    <row r="718" spans="1:6" ht="11.45" customHeight="1">
      <c r="A718" s="422"/>
      <c r="B718" s="71" t="s">
        <v>50</v>
      </c>
      <c r="C718" s="70">
        <f t="shared" si="99"/>
        <v>0</v>
      </c>
      <c r="D718" s="159">
        <f t="shared" si="101"/>
        <v>0</v>
      </c>
      <c r="E718" s="70">
        <f t="shared" si="100"/>
        <v>29</v>
      </c>
      <c r="F718" s="159">
        <f t="shared" si="102"/>
        <v>2.9927760577915376E-2</v>
      </c>
    </row>
    <row r="719" spans="1:6" ht="11.45" customHeight="1">
      <c r="A719" s="422"/>
      <c r="B719" s="71" t="s">
        <v>44</v>
      </c>
      <c r="C719" s="70">
        <f t="shared" si="99"/>
        <v>8</v>
      </c>
      <c r="D719" s="159">
        <f t="shared" si="101"/>
        <v>8.2559339525283791E-3</v>
      </c>
      <c r="E719" s="70">
        <f t="shared" si="100"/>
        <v>50</v>
      </c>
      <c r="F719" s="159">
        <f t="shared" si="102"/>
        <v>5.159958720330237E-2</v>
      </c>
    </row>
    <row r="720" spans="1:6" ht="11.45" customHeight="1">
      <c r="A720" s="422"/>
      <c r="B720" s="71" t="s">
        <v>20</v>
      </c>
      <c r="C720" s="70">
        <f t="shared" si="99"/>
        <v>5</v>
      </c>
      <c r="D720" s="159">
        <f t="shared" si="101"/>
        <v>5.1599587203302374E-3</v>
      </c>
      <c r="E720" s="70">
        <f t="shared" si="100"/>
        <v>18</v>
      </c>
      <c r="F720" s="159">
        <f t="shared" si="102"/>
        <v>1.8575851393188854E-2</v>
      </c>
    </row>
    <row r="721" spans="1:6" ht="11.45" customHeight="1">
      <c r="A721" s="422"/>
      <c r="B721" s="71" t="s">
        <v>7</v>
      </c>
      <c r="C721" s="70">
        <f t="shared" si="99"/>
        <v>23</v>
      </c>
      <c r="D721" s="159">
        <f t="shared" si="101"/>
        <v>2.3735810113519093E-2</v>
      </c>
      <c r="E721" s="70">
        <f t="shared" si="100"/>
        <v>36</v>
      </c>
      <c r="F721" s="159">
        <f t="shared" si="102"/>
        <v>3.7151702786377708E-2</v>
      </c>
    </row>
    <row r="722" spans="1:6" ht="11.45" customHeight="1">
      <c r="A722" s="422"/>
      <c r="B722" s="71" t="s">
        <v>29</v>
      </c>
      <c r="C722" s="70">
        <f t="shared" si="99"/>
        <v>5</v>
      </c>
      <c r="D722" s="159">
        <f t="shared" si="101"/>
        <v>5.1599587203302374E-3</v>
      </c>
      <c r="E722" s="70">
        <f t="shared" si="100"/>
        <v>12</v>
      </c>
      <c r="F722" s="159">
        <f t="shared" si="102"/>
        <v>1.238390092879257E-2</v>
      </c>
    </row>
    <row r="723" spans="1:6" ht="11.45" customHeight="1">
      <c r="A723" s="422"/>
      <c r="B723" s="71" t="s">
        <v>3</v>
      </c>
      <c r="C723" s="70">
        <f t="shared" si="99"/>
        <v>12</v>
      </c>
      <c r="D723" s="159">
        <f t="shared" si="101"/>
        <v>1.238390092879257E-2</v>
      </c>
      <c r="E723" s="70">
        <f t="shared" si="100"/>
        <v>7</v>
      </c>
      <c r="F723" s="159">
        <f t="shared" si="102"/>
        <v>7.2239422084623322E-3</v>
      </c>
    </row>
    <row r="724" spans="1:6" ht="12" customHeight="1">
      <c r="A724" s="422"/>
      <c r="B724" s="71" t="s">
        <v>165</v>
      </c>
      <c r="C724" s="70">
        <f t="shared" si="99"/>
        <v>10</v>
      </c>
      <c r="D724" s="159">
        <f t="shared" si="101"/>
        <v>1.0319917440660475E-2</v>
      </c>
      <c r="E724" s="70">
        <f t="shared" si="100"/>
        <v>4</v>
      </c>
      <c r="F724" s="159">
        <f t="shared" si="102"/>
        <v>4.1279669762641896E-3</v>
      </c>
    </row>
    <row r="725" spans="1:6" s="95" customFormat="1" ht="12.75">
      <c r="A725" s="423"/>
      <c r="B725" s="110"/>
      <c r="C725" s="70"/>
      <c r="D725" s="159"/>
      <c r="E725" s="70"/>
      <c r="F725" s="159"/>
    </row>
    <row r="726" spans="1:6" s="95" customFormat="1" ht="12.75">
      <c r="A726" s="424"/>
      <c r="B726" s="111" t="s">
        <v>22</v>
      </c>
      <c r="C726" s="70">
        <f>J39</f>
        <v>445</v>
      </c>
      <c r="D726" s="159">
        <f t="shared" si="101"/>
        <v>0.45923632610939114</v>
      </c>
      <c r="E726" s="70">
        <f>Z39-C726</f>
        <v>524</v>
      </c>
      <c r="F726" s="159">
        <f t="shared" si="102"/>
        <v>0.54076367389060886</v>
      </c>
    </row>
    <row r="727" spans="1:6" ht="12.75" thickBot="1"/>
    <row r="728" spans="1:6" ht="13.5" customHeight="1">
      <c r="A728" s="73"/>
      <c r="B728" s="73"/>
      <c r="C728" s="710" t="s">
        <v>142</v>
      </c>
      <c r="D728" s="710"/>
      <c r="E728" s="711"/>
    </row>
    <row r="729" spans="1:6" ht="12.75">
      <c r="A729" s="74"/>
      <c r="B729" s="74"/>
      <c r="C729" s="160"/>
      <c r="D729" s="160" t="s">
        <v>63</v>
      </c>
      <c r="E729" s="160"/>
    </row>
    <row r="730" spans="1:6" ht="13.5" thickBot="1">
      <c r="A730" s="74"/>
      <c r="B730" s="74"/>
      <c r="C730" s="161" t="s">
        <v>57</v>
      </c>
      <c r="D730" s="162" t="s">
        <v>58</v>
      </c>
      <c r="E730" s="163" t="s">
        <v>22</v>
      </c>
    </row>
    <row r="731" spans="1:6" ht="13.5">
      <c r="A731" s="77" t="s">
        <v>23</v>
      </c>
      <c r="B731" s="164" t="s">
        <v>1</v>
      </c>
      <c r="C731" s="86">
        <v>0.02</v>
      </c>
      <c r="D731" s="165">
        <f t="shared" ref="D731:D753" si="103">E731-C731</f>
        <v>1.7999999999999999E-2</v>
      </c>
      <c r="E731" s="88">
        <v>3.7999999999999999E-2</v>
      </c>
    </row>
    <row r="732" spans="1:6" ht="13.5">
      <c r="A732" s="81"/>
      <c r="B732" s="166" t="s">
        <v>2</v>
      </c>
      <c r="C732" s="89">
        <v>1.6E-2</v>
      </c>
      <c r="D732" s="167">
        <f t="shared" si="103"/>
        <v>1.0000000000000009E-3</v>
      </c>
      <c r="E732" s="91">
        <v>1.7000000000000001E-2</v>
      </c>
    </row>
    <row r="733" spans="1:6" ht="13.5">
      <c r="A733" s="81"/>
      <c r="B733" s="166" t="s">
        <v>12</v>
      </c>
      <c r="C733" s="89">
        <v>0</v>
      </c>
      <c r="D733" s="167">
        <f t="shared" si="103"/>
        <v>1.9E-2</v>
      </c>
      <c r="E733" s="91">
        <v>1.9E-2</v>
      </c>
    </row>
    <row r="734" spans="1:6" ht="13.5">
      <c r="A734" s="81"/>
      <c r="B734" s="166" t="s">
        <v>4</v>
      </c>
      <c r="C734" s="89">
        <v>2E-3</v>
      </c>
      <c r="D734" s="167">
        <f t="shared" si="103"/>
        <v>0.08</v>
      </c>
      <c r="E734" s="91">
        <v>8.2000000000000003E-2</v>
      </c>
    </row>
    <row r="735" spans="1:6" ht="13.5">
      <c r="A735" s="81"/>
      <c r="B735" s="166" t="s">
        <v>6</v>
      </c>
      <c r="C735" s="89">
        <v>0</v>
      </c>
      <c r="D735" s="167">
        <f t="shared" si="103"/>
        <v>1.0999999999999999E-2</v>
      </c>
      <c r="E735" s="91">
        <v>1.0999999999999999E-2</v>
      </c>
    </row>
    <row r="736" spans="1:6" ht="13.5">
      <c r="A736" s="81"/>
      <c r="B736" s="166" t="s">
        <v>8</v>
      </c>
      <c r="C736" s="89">
        <v>1E-3</v>
      </c>
      <c r="D736" s="167">
        <f t="shared" si="103"/>
        <v>1.7999999999999999E-2</v>
      </c>
      <c r="E736" s="91">
        <v>1.9E-2</v>
      </c>
    </row>
    <row r="737" spans="1:5" ht="13.5">
      <c r="A737" s="81"/>
      <c r="B737" s="166" t="s">
        <v>9</v>
      </c>
      <c r="C737" s="89">
        <v>0.03</v>
      </c>
      <c r="D737" s="167">
        <f t="shared" si="103"/>
        <v>1.2000000000000004E-2</v>
      </c>
      <c r="E737" s="91">
        <v>4.2000000000000003E-2</v>
      </c>
    </row>
    <row r="738" spans="1:5" ht="13.5">
      <c r="A738" s="81"/>
      <c r="B738" s="166" t="s">
        <v>10</v>
      </c>
      <c r="C738" s="89">
        <v>2.9000000000000001E-2</v>
      </c>
      <c r="D738" s="167">
        <f t="shared" si="103"/>
        <v>9.9999999999999742E-4</v>
      </c>
      <c r="E738" s="91">
        <v>0.03</v>
      </c>
    </row>
    <row r="739" spans="1:5" ht="13.5">
      <c r="A739" s="81"/>
      <c r="B739" s="166" t="s">
        <v>5</v>
      </c>
      <c r="C739" s="89">
        <v>9.0999999999999998E-2</v>
      </c>
      <c r="D739" s="167">
        <f t="shared" si="103"/>
        <v>7.400000000000001E-2</v>
      </c>
      <c r="E739" s="91">
        <v>0.16500000000000001</v>
      </c>
    </row>
    <row r="740" spans="1:5" ht="13.5">
      <c r="A740" s="81"/>
      <c r="B740" s="166" t="s">
        <v>11</v>
      </c>
      <c r="C740" s="89">
        <v>2E-3</v>
      </c>
      <c r="D740" s="167">
        <f t="shared" si="103"/>
        <v>1.5000000000000001E-2</v>
      </c>
      <c r="E740" s="91">
        <v>1.7000000000000001E-2</v>
      </c>
    </row>
    <row r="741" spans="1:5" ht="13.5">
      <c r="A741" s="81"/>
      <c r="B741" s="166" t="s">
        <v>13</v>
      </c>
      <c r="C741" s="89">
        <v>6.6000000000000003E-2</v>
      </c>
      <c r="D741" s="167">
        <f t="shared" si="103"/>
        <v>9.999999999999995E-3</v>
      </c>
      <c r="E741" s="91">
        <v>7.5999999999999998E-2</v>
      </c>
    </row>
    <row r="742" spans="1:5" ht="13.5">
      <c r="A742" s="81"/>
      <c r="B742" s="166" t="s">
        <v>14</v>
      </c>
      <c r="C742" s="89">
        <v>0</v>
      </c>
      <c r="D742" s="167">
        <f t="shared" si="103"/>
        <v>5.5E-2</v>
      </c>
      <c r="E742" s="91">
        <v>5.5E-2</v>
      </c>
    </row>
    <row r="743" spans="1:5" ht="13.5">
      <c r="A743" s="81"/>
      <c r="B743" s="166" t="s">
        <v>15</v>
      </c>
      <c r="C743" s="89">
        <v>0.04</v>
      </c>
      <c r="D743" s="167">
        <f t="shared" si="103"/>
        <v>2.6000000000000002E-2</v>
      </c>
      <c r="E743" s="91">
        <v>6.6000000000000003E-2</v>
      </c>
    </row>
    <row r="744" spans="1:5" ht="13.5">
      <c r="A744" s="81"/>
      <c r="B744" s="166" t="s">
        <v>16</v>
      </c>
      <c r="C744" s="89">
        <v>1.6E-2</v>
      </c>
      <c r="D744" s="167">
        <f t="shared" si="103"/>
        <v>9.9999999999999985E-3</v>
      </c>
      <c r="E744" s="91">
        <v>2.5999999999999999E-2</v>
      </c>
    </row>
    <row r="745" spans="1:5" ht="13.5">
      <c r="A745" s="81"/>
      <c r="B745" s="166" t="s">
        <v>21</v>
      </c>
      <c r="C745" s="89">
        <v>4.0000000000000001E-3</v>
      </c>
      <c r="D745" s="167">
        <f t="shared" si="103"/>
        <v>1E-3</v>
      </c>
      <c r="E745" s="91">
        <v>5.0000000000000001E-3</v>
      </c>
    </row>
    <row r="746" spans="1:5" ht="13.5">
      <c r="A746" s="81"/>
      <c r="B746" s="166" t="s">
        <v>17</v>
      </c>
      <c r="C746" s="89">
        <v>2.5999999999999999E-2</v>
      </c>
      <c r="D746" s="167">
        <f t="shared" si="103"/>
        <v>5.000000000000001E-3</v>
      </c>
      <c r="E746" s="91">
        <v>3.1E-2</v>
      </c>
    </row>
    <row r="747" spans="1:5" ht="13.5">
      <c r="A747" s="81"/>
      <c r="B747" s="166" t="s">
        <v>18</v>
      </c>
      <c r="C747" s="89">
        <v>0</v>
      </c>
      <c r="D747" s="167">
        <f t="shared" si="103"/>
        <v>0.01</v>
      </c>
      <c r="E747" s="91">
        <v>0.01</v>
      </c>
    </row>
    <row r="748" spans="1:5" ht="13.5">
      <c r="A748" s="81"/>
      <c r="B748" s="166" t="s">
        <v>19</v>
      </c>
      <c r="C748" s="89">
        <v>2.1999999999999999E-2</v>
      </c>
      <c r="D748" s="167">
        <f t="shared" si="103"/>
        <v>3.3000000000000002E-2</v>
      </c>
      <c r="E748" s="91">
        <v>5.5E-2</v>
      </c>
    </row>
    <row r="749" spans="1:5" ht="13.5">
      <c r="A749" s="81"/>
      <c r="B749" s="166" t="s">
        <v>65</v>
      </c>
      <c r="C749" s="89">
        <v>5.0000000000000001E-3</v>
      </c>
      <c r="D749" s="167">
        <f t="shared" si="103"/>
        <v>7.0999999999999994E-2</v>
      </c>
      <c r="E749" s="91">
        <v>7.5999999999999998E-2</v>
      </c>
    </row>
    <row r="750" spans="1:5" ht="13.5">
      <c r="A750" s="81"/>
      <c r="B750" s="166" t="s">
        <v>20</v>
      </c>
      <c r="C750" s="89">
        <v>6.0000000000000001E-3</v>
      </c>
      <c r="D750" s="167">
        <f t="shared" si="103"/>
        <v>2.5000000000000001E-2</v>
      </c>
      <c r="E750" s="91">
        <v>3.1E-2</v>
      </c>
    </row>
    <row r="751" spans="1:5" ht="13.5">
      <c r="A751" s="81"/>
      <c r="B751" s="166" t="s">
        <v>7</v>
      </c>
      <c r="C751" s="89">
        <v>0.02</v>
      </c>
      <c r="D751" s="167">
        <f t="shared" si="103"/>
        <v>6.5999999999999989E-2</v>
      </c>
      <c r="E751" s="91">
        <v>8.5999999999999993E-2</v>
      </c>
    </row>
    <row r="752" spans="1:5" ht="13.5">
      <c r="A752" s="81"/>
      <c r="B752" s="166" t="s">
        <v>3</v>
      </c>
      <c r="C752" s="89">
        <v>1.7000000000000001E-2</v>
      </c>
      <c r="D752" s="167">
        <f t="shared" si="103"/>
        <v>1.6E-2</v>
      </c>
      <c r="E752" s="91">
        <v>3.3000000000000002E-2</v>
      </c>
    </row>
    <row r="753" spans="1:25" ht="13.5">
      <c r="A753" s="81"/>
      <c r="B753" s="166" t="s">
        <v>165</v>
      </c>
      <c r="C753" s="89">
        <v>8.9999999999999993E-3</v>
      </c>
      <c r="D753" s="167">
        <f t="shared" si="103"/>
        <v>2E-3</v>
      </c>
      <c r="E753" s="91">
        <v>1.0999999999999999E-2</v>
      </c>
    </row>
    <row r="754" spans="1:25" ht="13.5">
      <c r="A754" s="81"/>
      <c r="B754" s="223"/>
      <c r="C754" s="189"/>
      <c r="D754" s="224"/>
      <c r="E754" s="191"/>
    </row>
    <row r="755" spans="1:25" ht="14.25" thickBot="1">
      <c r="A755" s="82"/>
      <c r="B755" s="168" t="s">
        <v>22</v>
      </c>
      <c r="C755" s="92">
        <v>0.42199999999999999</v>
      </c>
      <c r="D755" s="169">
        <f>E755-C755</f>
        <v>0.57800000000000007</v>
      </c>
      <c r="E755" s="94">
        <v>1</v>
      </c>
    </row>
    <row r="756" spans="1:25" s="95" customFormat="1"/>
    <row r="757" spans="1:25" s="95" customFormat="1"/>
    <row r="758" spans="1:25" s="95" customFormat="1"/>
    <row r="759" spans="1:25">
      <c r="A759" s="147"/>
      <c r="B759" s="147"/>
      <c r="C759" s="95"/>
      <c r="E759" s="95"/>
      <c r="V759" s="95"/>
      <c r="W759" s="95"/>
      <c r="X759" s="95"/>
      <c r="Y759" s="95"/>
    </row>
    <row r="760" spans="1:25">
      <c r="A760" s="1">
        <v>2010</v>
      </c>
      <c r="C760" s="95"/>
      <c r="E760" s="95"/>
    </row>
    <row r="761" spans="1:25" ht="13.5" customHeight="1">
      <c r="A761" s="411"/>
      <c r="B761" s="412"/>
      <c r="C761" s="707" t="s">
        <v>143</v>
      </c>
      <c r="D761" s="708"/>
      <c r="E761" s="708"/>
      <c r="F761" s="709"/>
    </row>
    <row r="762" spans="1:25" ht="12.75">
      <c r="A762" s="413"/>
      <c r="B762" s="259"/>
      <c r="C762" s="707" t="s">
        <v>63</v>
      </c>
      <c r="D762" s="708"/>
      <c r="E762" s="708"/>
      <c r="F762" s="709"/>
    </row>
    <row r="763" spans="1:25" ht="12.75">
      <c r="A763" s="414"/>
      <c r="B763" s="415"/>
      <c r="C763" s="551" t="s">
        <v>114</v>
      </c>
      <c r="D763" s="552" t="s">
        <v>57</v>
      </c>
      <c r="E763" s="552" t="s">
        <v>115</v>
      </c>
      <c r="F763" s="553" t="s">
        <v>58</v>
      </c>
    </row>
    <row r="764" spans="1:25">
      <c r="A764" s="418" t="s">
        <v>23</v>
      </c>
      <c r="B764" s="419" t="s">
        <v>1</v>
      </c>
      <c r="C764" s="420">
        <f t="shared" ref="C764:C793" si="104">K8</f>
        <v>26</v>
      </c>
      <c r="D764" s="421">
        <f>C764/$Z$39</f>
        <v>2.6831785345717233E-2</v>
      </c>
      <c r="E764" s="420">
        <f t="shared" ref="E764:E793" si="105">Z8-C764</f>
        <v>8</v>
      </c>
      <c r="F764" s="421">
        <f>E764/$Z$39</f>
        <v>8.2559339525283791E-3</v>
      </c>
    </row>
    <row r="765" spans="1:25" ht="11.45" customHeight="1">
      <c r="A765" s="422"/>
      <c r="B765" s="71" t="s">
        <v>2</v>
      </c>
      <c r="C765" s="70">
        <f t="shared" si="104"/>
        <v>21</v>
      </c>
      <c r="D765" s="159">
        <f t="shared" ref="D765:D795" si="106">C765/$Z$39</f>
        <v>2.1671826625386997E-2</v>
      </c>
      <c r="E765" s="70">
        <f t="shared" si="105"/>
        <v>14</v>
      </c>
      <c r="F765" s="159">
        <f t="shared" ref="F765:F795" si="107">E765/$Z$39</f>
        <v>1.4447884416924664E-2</v>
      </c>
    </row>
    <row r="766" spans="1:25" ht="11.45" customHeight="1">
      <c r="A766" s="422"/>
      <c r="B766" s="71" t="s">
        <v>45</v>
      </c>
      <c r="C766" s="70">
        <f t="shared" si="104"/>
        <v>2</v>
      </c>
      <c r="D766" s="159">
        <f t="shared" si="106"/>
        <v>2.0639834881320948E-3</v>
      </c>
      <c r="E766" s="70">
        <f t="shared" si="105"/>
        <v>3</v>
      </c>
      <c r="F766" s="159">
        <f t="shared" si="107"/>
        <v>3.0959752321981426E-3</v>
      </c>
    </row>
    <row r="767" spans="1:25" ht="11.45" customHeight="1">
      <c r="A767" s="422"/>
      <c r="B767" s="71" t="s">
        <v>46</v>
      </c>
      <c r="C767" s="70">
        <f t="shared" si="104"/>
        <v>5</v>
      </c>
      <c r="D767" s="159">
        <f t="shared" si="106"/>
        <v>5.1599587203302374E-3</v>
      </c>
      <c r="E767" s="70">
        <f t="shared" si="105"/>
        <v>47</v>
      </c>
      <c r="F767" s="159">
        <f t="shared" si="107"/>
        <v>4.8503611971104234E-2</v>
      </c>
    </row>
    <row r="768" spans="1:25" ht="11.45" customHeight="1">
      <c r="A768" s="422"/>
      <c r="B768" s="71" t="s">
        <v>12</v>
      </c>
      <c r="C768" s="70">
        <f t="shared" si="104"/>
        <v>12</v>
      </c>
      <c r="D768" s="159">
        <f t="shared" si="106"/>
        <v>1.238390092879257E-2</v>
      </c>
      <c r="E768" s="70">
        <f t="shared" si="105"/>
        <v>24</v>
      </c>
      <c r="F768" s="159">
        <f t="shared" si="107"/>
        <v>2.4767801857585141E-2</v>
      </c>
    </row>
    <row r="769" spans="1:6" ht="11.45" customHeight="1">
      <c r="A769" s="422"/>
      <c r="B769" s="71" t="s">
        <v>4</v>
      </c>
      <c r="C769" s="70">
        <f t="shared" si="104"/>
        <v>15</v>
      </c>
      <c r="D769" s="159">
        <f t="shared" si="106"/>
        <v>1.5479876160990712E-2</v>
      </c>
      <c r="E769" s="70">
        <f t="shared" si="105"/>
        <v>27</v>
      </c>
      <c r="F769" s="159">
        <f t="shared" si="107"/>
        <v>2.7863777089783281E-2</v>
      </c>
    </row>
    <row r="770" spans="1:6" ht="11.45" customHeight="1">
      <c r="A770" s="422"/>
      <c r="B770" s="71" t="s">
        <v>6</v>
      </c>
      <c r="C770" s="70">
        <f t="shared" si="104"/>
        <v>1</v>
      </c>
      <c r="D770" s="159">
        <f t="shared" si="106"/>
        <v>1.0319917440660474E-3</v>
      </c>
      <c r="E770" s="70">
        <f t="shared" si="105"/>
        <v>5</v>
      </c>
      <c r="F770" s="159">
        <f t="shared" si="107"/>
        <v>5.1599587203302374E-3</v>
      </c>
    </row>
    <row r="771" spans="1:6" ht="11.45" customHeight="1">
      <c r="A771" s="422"/>
      <c r="B771" s="71" t="s">
        <v>8</v>
      </c>
      <c r="C771" s="70">
        <f t="shared" si="104"/>
        <v>7</v>
      </c>
      <c r="D771" s="159">
        <f t="shared" si="106"/>
        <v>7.2239422084623322E-3</v>
      </c>
      <c r="E771" s="70">
        <f t="shared" si="105"/>
        <v>11</v>
      </c>
      <c r="F771" s="159">
        <f t="shared" si="107"/>
        <v>1.1351909184726523E-2</v>
      </c>
    </row>
    <row r="772" spans="1:6" ht="11.45" customHeight="1">
      <c r="A772" s="422"/>
      <c r="B772" s="71" t="s">
        <v>9</v>
      </c>
      <c r="C772" s="70">
        <f t="shared" si="104"/>
        <v>8</v>
      </c>
      <c r="D772" s="159">
        <f t="shared" si="106"/>
        <v>8.2559339525283791E-3</v>
      </c>
      <c r="E772" s="70">
        <f t="shared" si="105"/>
        <v>35</v>
      </c>
      <c r="F772" s="159">
        <f t="shared" si="107"/>
        <v>3.611971104231166E-2</v>
      </c>
    </row>
    <row r="773" spans="1:6" ht="11.45" customHeight="1">
      <c r="A773" s="422"/>
      <c r="B773" s="71" t="s">
        <v>10</v>
      </c>
      <c r="C773" s="70">
        <f t="shared" si="104"/>
        <v>20</v>
      </c>
      <c r="D773" s="159">
        <f t="shared" si="106"/>
        <v>2.063983488132095E-2</v>
      </c>
      <c r="E773" s="70">
        <f t="shared" si="105"/>
        <v>6</v>
      </c>
      <c r="F773" s="159">
        <f t="shared" si="107"/>
        <v>6.1919504643962852E-3</v>
      </c>
    </row>
    <row r="774" spans="1:6" ht="11.45" customHeight="1">
      <c r="A774" s="422"/>
      <c r="B774" s="71" t="s">
        <v>47</v>
      </c>
      <c r="C774" s="70">
        <f t="shared" si="104"/>
        <v>4</v>
      </c>
      <c r="D774" s="159">
        <f t="shared" si="106"/>
        <v>4.1279669762641896E-3</v>
      </c>
      <c r="E774" s="70">
        <f t="shared" si="105"/>
        <v>11</v>
      </c>
      <c r="F774" s="159">
        <f t="shared" si="107"/>
        <v>1.1351909184726523E-2</v>
      </c>
    </row>
    <row r="775" spans="1:6" ht="11.45" customHeight="1">
      <c r="A775" s="422"/>
      <c r="B775" s="71" t="s">
        <v>5</v>
      </c>
      <c r="C775" s="70">
        <f t="shared" si="104"/>
        <v>83</v>
      </c>
      <c r="D775" s="159">
        <f t="shared" si="106"/>
        <v>8.5655314757481935E-2</v>
      </c>
      <c r="E775" s="70">
        <f t="shared" si="105"/>
        <v>16</v>
      </c>
      <c r="F775" s="159">
        <f t="shared" si="107"/>
        <v>1.6511867905056758E-2</v>
      </c>
    </row>
    <row r="776" spans="1:6" ht="11.45" customHeight="1">
      <c r="A776" s="422"/>
      <c r="B776" s="71" t="s">
        <v>11</v>
      </c>
      <c r="C776" s="70">
        <f t="shared" si="104"/>
        <v>16</v>
      </c>
      <c r="D776" s="159">
        <f t="shared" si="106"/>
        <v>1.6511867905056758E-2</v>
      </c>
      <c r="E776" s="70">
        <f t="shared" si="105"/>
        <v>15</v>
      </c>
      <c r="F776" s="159">
        <f t="shared" si="107"/>
        <v>1.5479876160990712E-2</v>
      </c>
    </row>
    <row r="777" spans="1:6" ht="11.45" customHeight="1">
      <c r="A777" s="422"/>
      <c r="B777" s="71" t="s">
        <v>13</v>
      </c>
      <c r="C777" s="70">
        <f t="shared" si="104"/>
        <v>12</v>
      </c>
      <c r="D777" s="159">
        <f t="shared" si="106"/>
        <v>1.238390092879257E-2</v>
      </c>
      <c r="E777" s="70">
        <f t="shared" si="105"/>
        <v>34</v>
      </c>
      <c r="F777" s="159">
        <f t="shared" si="107"/>
        <v>3.5087719298245612E-2</v>
      </c>
    </row>
    <row r="778" spans="1:6" ht="11.45" customHeight="1">
      <c r="A778" s="422"/>
      <c r="B778" s="71" t="s">
        <v>14</v>
      </c>
      <c r="C778" s="70">
        <f t="shared" si="104"/>
        <v>11</v>
      </c>
      <c r="D778" s="159">
        <f t="shared" si="106"/>
        <v>1.1351909184726523E-2</v>
      </c>
      <c r="E778" s="70">
        <f t="shared" si="105"/>
        <v>20</v>
      </c>
      <c r="F778" s="159">
        <f t="shared" si="107"/>
        <v>2.063983488132095E-2</v>
      </c>
    </row>
    <row r="779" spans="1:6" ht="11.45" customHeight="1">
      <c r="A779" s="422"/>
      <c r="B779" s="71" t="s">
        <v>15</v>
      </c>
      <c r="C779" s="70">
        <f t="shared" si="104"/>
        <v>96</v>
      </c>
      <c r="D779" s="159">
        <f t="shared" si="106"/>
        <v>9.9071207430340563E-2</v>
      </c>
      <c r="E779" s="70">
        <f t="shared" si="105"/>
        <v>20</v>
      </c>
      <c r="F779" s="159">
        <f t="shared" si="107"/>
        <v>2.063983488132095E-2</v>
      </c>
    </row>
    <row r="780" spans="1:6" ht="11.45" customHeight="1">
      <c r="A780" s="422"/>
      <c r="B780" s="71" t="s">
        <v>48</v>
      </c>
      <c r="C780" s="70">
        <f t="shared" si="104"/>
        <v>1</v>
      </c>
      <c r="D780" s="159">
        <f t="shared" si="106"/>
        <v>1.0319917440660474E-3</v>
      </c>
      <c r="E780" s="70">
        <f t="shared" si="105"/>
        <v>27</v>
      </c>
      <c r="F780" s="159">
        <f t="shared" si="107"/>
        <v>2.7863777089783281E-2</v>
      </c>
    </row>
    <row r="781" spans="1:6" ht="11.45" customHeight="1">
      <c r="A781" s="422"/>
      <c r="B781" s="71" t="s">
        <v>16</v>
      </c>
      <c r="C781" s="70">
        <f t="shared" si="104"/>
        <v>3</v>
      </c>
      <c r="D781" s="159">
        <f t="shared" si="106"/>
        <v>3.0959752321981426E-3</v>
      </c>
      <c r="E781" s="70">
        <f t="shared" si="105"/>
        <v>0</v>
      </c>
      <c r="F781" s="159">
        <f t="shared" si="107"/>
        <v>0</v>
      </c>
    </row>
    <row r="782" spans="1:6" ht="11.45" customHeight="1">
      <c r="A782" s="422"/>
      <c r="B782" s="71" t="s">
        <v>21</v>
      </c>
      <c r="C782" s="70">
        <f t="shared" si="104"/>
        <v>5</v>
      </c>
      <c r="D782" s="159">
        <f t="shared" si="106"/>
        <v>5.1599587203302374E-3</v>
      </c>
      <c r="E782" s="70">
        <f t="shared" si="105"/>
        <v>0</v>
      </c>
      <c r="F782" s="159">
        <f t="shared" si="107"/>
        <v>0</v>
      </c>
    </row>
    <row r="783" spans="1:6" ht="11.45" customHeight="1">
      <c r="A783" s="422"/>
      <c r="B783" s="71" t="s">
        <v>17</v>
      </c>
      <c r="C783" s="70">
        <f t="shared" si="104"/>
        <v>6</v>
      </c>
      <c r="D783" s="159">
        <f t="shared" si="106"/>
        <v>6.1919504643962852E-3</v>
      </c>
      <c r="E783" s="70">
        <f t="shared" si="105"/>
        <v>5</v>
      </c>
      <c r="F783" s="159">
        <f t="shared" si="107"/>
        <v>5.1599587203302374E-3</v>
      </c>
    </row>
    <row r="784" spans="1:6" ht="11.45" customHeight="1">
      <c r="A784" s="422"/>
      <c r="B784" s="71" t="s">
        <v>18</v>
      </c>
      <c r="C784" s="70">
        <f t="shared" si="104"/>
        <v>6</v>
      </c>
      <c r="D784" s="159">
        <f t="shared" si="106"/>
        <v>6.1919504643962852E-3</v>
      </c>
      <c r="E784" s="70">
        <f t="shared" si="105"/>
        <v>10</v>
      </c>
      <c r="F784" s="159">
        <f t="shared" si="107"/>
        <v>1.0319917440660475E-2</v>
      </c>
    </row>
    <row r="785" spans="1:6" ht="11.45" customHeight="1">
      <c r="A785" s="422"/>
      <c r="B785" s="71" t="s">
        <v>19</v>
      </c>
      <c r="C785" s="70">
        <f t="shared" si="104"/>
        <v>10</v>
      </c>
      <c r="D785" s="159">
        <f t="shared" si="106"/>
        <v>1.0319917440660475E-2</v>
      </c>
      <c r="E785" s="70">
        <f t="shared" si="105"/>
        <v>17</v>
      </c>
      <c r="F785" s="159">
        <f t="shared" si="107"/>
        <v>1.7543859649122806E-2</v>
      </c>
    </row>
    <row r="786" spans="1:6" ht="11.45" customHeight="1">
      <c r="A786" s="422"/>
      <c r="B786" s="71" t="s">
        <v>49</v>
      </c>
      <c r="C786" s="70">
        <f t="shared" si="104"/>
        <v>22</v>
      </c>
      <c r="D786" s="159">
        <f t="shared" si="106"/>
        <v>2.2703818369453045E-2</v>
      </c>
      <c r="E786" s="70">
        <f t="shared" si="105"/>
        <v>3</v>
      </c>
      <c r="F786" s="159">
        <f t="shared" si="107"/>
        <v>3.0959752321981426E-3</v>
      </c>
    </row>
    <row r="787" spans="1:6" ht="11.45" customHeight="1">
      <c r="A787" s="422"/>
      <c r="B787" s="71" t="s">
        <v>50</v>
      </c>
      <c r="C787" s="70">
        <f t="shared" si="104"/>
        <v>15</v>
      </c>
      <c r="D787" s="159">
        <f t="shared" si="106"/>
        <v>1.5479876160990712E-2</v>
      </c>
      <c r="E787" s="70">
        <f t="shared" si="105"/>
        <v>14</v>
      </c>
      <c r="F787" s="159">
        <f t="shared" si="107"/>
        <v>1.4447884416924664E-2</v>
      </c>
    </row>
    <row r="788" spans="1:6" ht="11.45" customHeight="1">
      <c r="A788" s="422"/>
      <c r="B788" s="71" t="s">
        <v>44</v>
      </c>
      <c r="C788" s="70">
        <f t="shared" si="104"/>
        <v>37</v>
      </c>
      <c r="D788" s="159">
        <f t="shared" si="106"/>
        <v>3.8183694530443756E-2</v>
      </c>
      <c r="E788" s="70">
        <f t="shared" si="105"/>
        <v>21</v>
      </c>
      <c r="F788" s="159">
        <f t="shared" si="107"/>
        <v>2.1671826625386997E-2</v>
      </c>
    </row>
    <row r="789" spans="1:6" ht="11.45" customHeight="1">
      <c r="A789" s="422"/>
      <c r="B789" s="71" t="s">
        <v>20</v>
      </c>
      <c r="C789" s="70">
        <f t="shared" si="104"/>
        <v>11</v>
      </c>
      <c r="D789" s="159">
        <f t="shared" si="106"/>
        <v>1.1351909184726523E-2</v>
      </c>
      <c r="E789" s="70">
        <f t="shared" si="105"/>
        <v>12</v>
      </c>
      <c r="F789" s="159">
        <f t="shared" si="107"/>
        <v>1.238390092879257E-2</v>
      </c>
    </row>
    <row r="790" spans="1:6" ht="11.45" customHeight="1">
      <c r="A790" s="422"/>
      <c r="B790" s="71" t="s">
        <v>7</v>
      </c>
      <c r="C790" s="70">
        <f t="shared" si="104"/>
        <v>34</v>
      </c>
      <c r="D790" s="159">
        <f t="shared" si="106"/>
        <v>3.5087719298245612E-2</v>
      </c>
      <c r="E790" s="70">
        <f t="shared" si="105"/>
        <v>25</v>
      </c>
      <c r="F790" s="159">
        <f t="shared" si="107"/>
        <v>2.5799793601651185E-2</v>
      </c>
    </row>
    <row r="791" spans="1:6" ht="11.45" customHeight="1">
      <c r="A791" s="422"/>
      <c r="B791" s="71" t="s">
        <v>29</v>
      </c>
      <c r="C791" s="70">
        <f t="shared" si="104"/>
        <v>2</v>
      </c>
      <c r="D791" s="159">
        <f t="shared" si="106"/>
        <v>2.0639834881320948E-3</v>
      </c>
      <c r="E791" s="70">
        <f t="shared" si="105"/>
        <v>15</v>
      </c>
      <c r="F791" s="159">
        <f t="shared" si="107"/>
        <v>1.5479876160990712E-2</v>
      </c>
    </row>
    <row r="792" spans="1:6" ht="11.45" customHeight="1">
      <c r="A792" s="422"/>
      <c r="B792" s="71" t="s">
        <v>3</v>
      </c>
      <c r="C792" s="70">
        <f t="shared" si="104"/>
        <v>16</v>
      </c>
      <c r="D792" s="159">
        <f t="shared" si="106"/>
        <v>1.6511867905056758E-2</v>
      </c>
      <c r="E792" s="70">
        <f t="shared" si="105"/>
        <v>3</v>
      </c>
      <c r="F792" s="159">
        <f t="shared" si="107"/>
        <v>3.0959752321981426E-3</v>
      </c>
    </row>
    <row r="793" spans="1:6" ht="12" customHeight="1">
      <c r="A793" s="422"/>
      <c r="B793" s="71" t="s">
        <v>165</v>
      </c>
      <c r="C793" s="70">
        <f t="shared" si="104"/>
        <v>4</v>
      </c>
      <c r="D793" s="159">
        <f t="shared" si="106"/>
        <v>4.1279669762641896E-3</v>
      </c>
      <c r="E793" s="70">
        <f t="shared" si="105"/>
        <v>10</v>
      </c>
      <c r="F793" s="159">
        <f t="shared" si="107"/>
        <v>1.0319917440660475E-2</v>
      </c>
    </row>
    <row r="794" spans="1:6" s="95" customFormat="1" ht="12.75">
      <c r="A794" s="423"/>
      <c r="B794" s="110"/>
      <c r="C794" s="70"/>
      <c r="D794" s="159"/>
      <c r="E794" s="70"/>
      <c r="F794" s="159"/>
    </row>
    <row r="795" spans="1:6" s="95" customFormat="1" ht="12.75">
      <c r="A795" s="424"/>
      <c r="B795" s="111" t="s">
        <v>22</v>
      </c>
      <c r="C795" s="70">
        <f>K39</f>
        <v>511</v>
      </c>
      <c r="D795" s="159">
        <f t="shared" si="106"/>
        <v>0.52734778121775028</v>
      </c>
      <c r="E795" s="70">
        <f>Z39-C795</f>
        <v>458</v>
      </c>
      <c r="F795" s="159">
        <f t="shared" si="107"/>
        <v>0.47265221878224972</v>
      </c>
    </row>
    <row r="796" spans="1:6" ht="12.75" thickBot="1">
      <c r="C796" s="95"/>
      <c r="E796" s="95"/>
    </row>
    <row r="797" spans="1:6" ht="13.5" customHeight="1">
      <c r="A797" s="73"/>
      <c r="B797" s="73"/>
      <c r="C797" s="710" t="s">
        <v>143</v>
      </c>
      <c r="D797" s="710"/>
      <c r="E797" s="711"/>
    </row>
    <row r="798" spans="1:6" ht="12.75">
      <c r="A798" s="74"/>
      <c r="B798" s="74"/>
      <c r="C798" s="160"/>
      <c r="D798" s="160" t="s">
        <v>63</v>
      </c>
      <c r="E798" s="160"/>
    </row>
    <row r="799" spans="1:6" ht="13.5" thickBot="1">
      <c r="A799" s="74"/>
      <c r="B799" s="74"/>
      <c r="C799" s="161" t="s">
        <v>57</v>
      </c>
      <c r="D799" s="162" t="s">
        <v>58</v>
      </c>
      <c r="E799" s="163" t="s">
        <v>22</v>
      </c>
    </row>
    <row r="800" spans="1:6" ht="13.5">
      <c r="A800" s="77" t="s">
        <v>23</v>
      </c>
      <c r="B800" s="164" t="s">
        <v>1</v>
      </c>
      <c r="C800" s="86">
        <v>2.7E-2</v>
      </c>
      <c r="D800" s="165">
        <f t="shared" ref="D800:D822" si="108">E800-C800</f>
        <v>1.0999999999999999E-2</v>
      </c>
      <c r="E800" s="88">
        <v>3.7999999999999999E-2</v>
      </c>
    </row>
    <row r="801" spans="1:5" ht="13.5">
      <c r="A801" s="81"/>
      <c r="B801" s="166" t="s">
        <v>2</v>
      </c>
      <c r="C801" s="89">
        <v>1.2E-2</v>
      </c>
      <c r="D801" s="167">
        <f t="shared" si="108"/>
        <v>5.000000000000001E-3</v>
      </c>
      <c r="E801" s="91">
        <v>1.7000000000000001E-2</v>
      </c>
    </row>
    <row r="802" spans="1:5" ht="13.5">
      <c r="A802" s="81"/>
      <c r="B802" s="166" t="s">
        <v>12</v>
      </c>
      <c r="C802" s="89">
        <v>7.0000000000000001E-3</v>
      </c>
      <c r="D802" s="167">
        <f t="shared" si="108"/>
        <v>1.2E-2</v>
      </c>
      <c r="E802" s="91">
        <v>1.9E-2</v>
      </c>
    </row>
    <row r="803" spans="1:5" ht="13.5">
      <c r="A803" s="81"/>
      <c r="B803" s="166" t="s">
        <v>4</v>
      </c>
      <c r="C803" s="89">
        <v>4.8000000000000001E-2</v>
      </c>
      <c r="D803" s="167">
        <f t="shared" si="108"/>
        <v>3.4000000000000002E-2</v>
      </c>
      <c r="E803" s="91">
        <v>8.2000000000000003E-2</v>
      </c>
    </row>
    <row r="804" spans="1:5" ht="13.5">
      <c r="A804" s="81"/>
      <c r="B804" s="166" t="s">
        <v>6</v>
      </c>
      <c r="C804" s="89">
        <v>4.0000000000000001E-3</v>
      </c>
      <c r="D804" s="167">
        <f t="shared" si="108"/>
        <v>6.9999999999999993E-3</v>
      </c>
      <c r="E804" s="91">
        <v>1.0999999999999999E-2</v>
      </c>
    </row>
    <row r="805" spans="1:5" ht="13.5">
      <c r="A805" s="81"/>
      <c r="B805" s="166" t="s">
        <v>8</v>
      </c>
      <c r="C805" s="89">
        <v>5.0000000000000001E-3</v>
      </c>
      <c r="D805" s="167">
        <f t="shared" si="108"/>
        <v>1.3999999999999999E-2</v>
      </c>
      <c r="E805" s="91">
        <v>1.9E-2</v>
      </c>
    </row>
    <row r="806" spans="1:5" ht="13.5">
      <c r="A806" s="81"/>
      <c r="B806" s="166" t="s">
        <v>9</v>
      </c>
      <c r="C806" s="89">
        <v>8.9999999999999993E-3</v>
      </c>
      <c r="D806" s="167">
        <f t="shared" si="108"/>
        <v>3.3000000000000002E-2</v>
      </c>
      <c r="E806" s="91">
        <v>4.2000000000000003E-2</v>
      </c>
    </row>
    <row r="807" spans="1:5" ht="13.5">
      <c r="A807" s="81"/>
      <c r="B807" s="166" t="s">
        <v>10</v>
      </c>
      <c r="C807" s="89">
        <v>0.03</v>
      </c>
      <c r="D807" s="167">
        <f t="shared" si="108"/>
        <v>0</v>
      </c>
      <c r="E807" s="91">
        <v>0.03</v>
      </c>
    </row>
    <row r="808" spans="1:5" ht="13.5">
      <c r="A808" s="81"/>
      <c r="B808" s="166" t="s">
        <v>5</v>
      </c>
      <c r="C808" s="89">
        <v>0.123</v>
      </c>
      <c r="D808" s="167">
        <f t="shared" si="108"/>
        <v>4.200000000000001E-2</v>
      </c>
      <c r="E808" s="91">
        <v>0.16500000000000001</v>
      </c>
    </row>
    <row r="809" spans="1:5" ht="13.5">
      <c r="A809" s="81"/>
      <c r="B809" s="166" t="s">
        <v>11</v>
      </c>
      <c r="C809" s="89">
        <v>8.9999999999999993E-3</v>
      </c>
      <c r="D809" s="167">
        <f t="shared" si="108"/>
        <v>8.0000000000000019E-3</v>
      </c>
      <c r="E809" s="91">
        <v>1.7000000000000001E-2</v>
      </c>
    </row>
    <row r="810" spans="1:5" ht="13.5">
      <c r="A810" s="81"/>
      <c r="B810" s="166" t="s">
        <v>13</v>
      </c>
      <c r="C810" s="89">
        <v>0.02</v>
      </c>
      <c r="D810" s="167">
        <f t="shared" si="108"/>
        <v>5.5999999999999994E-2</v>
      </c>
      <c r="E810" s="91">
        <v>7.5999999999999998E-2</v>
      </c>
    </row>
    <row r="811" spans="1:5" ht="13.5">
      <c r="A811" s="81"/>
      <c r="B811" s="166" t="s">
        <v>14</v>
      </c>
      <c r="C811" s="89">
        <v>1.2E-2</v>
      </c>
      <c r="D811" s="167">
        <f t="shared" si="108"/>
        <v>4.2999999999999997E-2</v>
      </c>
      <c r="E811" s="91">
        <v>5.5E-2</v>
      </c>
    </row>
    <row r="812" spans="1:5" ht="13.5">
      <c r="A812" s="81"/>
      <c r="B812" s="166" t="s">
        <v>15</v>
      </c>
      <c r="C812" s="89">
        <v>6.3E-2</v>
      </c>
      <c r="D812" s="167">
        <f t="shared" si="108"/>
        <v>3.0000000000000027E-3</v>
      </c>
      <c r="E812" s="91">
        <v>6.6000000000000003E-2</v>
      </c>
    </row>
    <row r="813" spans="1:5" ht="13.5">
      <c r="A813" s="81"/>
      <c r="B813" s="166" t="s">
        <v>16</v>
      </c>
      <c r="C813" s="89">
        <v>1E-3</v>
      </c>
      <c r="D813" s="167">
        <f t="shared" si="108"/>
        <v>2.4999999999999998E-2</v>
      </c>
      <c r="E813" s="91">
        <v>2.5999999999999999E-2</v>
      </c>
    </row>
    <row r="814" spans="1:5" ht="13.5">
      <c r="A814" s="81"/>
      <c r="B814" s="166" t="s">
        <v>21</v>
      </c>
      <c r="C814" s="89">
        <v>2E-3</v>
      </c>
      <c r="D814" s="167">
        <f t="shared" si="108"/>
        <v>3.0000000000000001E-3</v>
      </c>
      <c r="E814" s="91">
        <v>5.0000000000000001E-3</v>
      </c>
    </row>
    <row r="815" spans="1:5" ht="13.5">
      <c r="A815" s="81"/>
      <c r="B815" s="166" t="s">
        <v>17</v>
      </c>
      <c r="C815" s="89">
        <v>2.5999999999999999E-2</v>
      </c>
      <c r="D815" s="167">
        <f t="shared" si="108"/>
        <v>5.000000000000001E-3</v>
      </c>
      <c r="E815" s="91">
        <v>3.1E-2</v>
      </c>
    </row>
    <row r="816" spans="1:5" ht="13.5">
      <c r="A816" s="81"/>
      <c r="B816" s="166" t="s">
        <v>18</v>
      </c>
      <c r="C816" s="89">
        <v>0</v>
      </c>
      <c r="D816" s="167">
        <f t="shared" si="108"/>
        <v>0.01</v>
      </c>
      <c r="E816" s="91">
        <v>0.01</v>
      </c>
    </row>
    <row r="817" spans="1:25" ht="13.5">
      <c r="A817" s="81"/>
      <c r="B817" s="166" t="s">
        <v>19</v>
      </c>
      <c r="C817" s="89">
        <v>4.1000000000000002E-2</v>
      </c>
      <c r="D817" s="167">
        <f t="shared" si="108"/>
        <v>1.3999999999999999E-2</v>
      </c>
      <c r="E817" s="91">
        <v>5.5E-2</v>
      </c>
    </row>
    <row r="818" spans="1:25" ht="13.5">
      <c r="A818" s="81"/>
      <c r="B818" s="166" t="s">
        <v>65</v>
      </c>
      <c r="C818" s="89">
        <v>5.7000000000000002E-2</v>
      </c>
      <c r="D818" s="167">
        <f t="shared" si="108"/>
        <v>1.8999999999999996E-2</v>
      </c>
      <c r="E818" s="91">
        <v>7.5999999999999998E-2</v>
      </c>
    </row>
    <row r="819" spans="1:25" ht="13.5">
      <c r="A819" s="81"/>
      <c r="B819" s="166" t="s">
        <v>20</v>
      </c>
      <c r="C819" s="89">
        <v>1.6E-2</v>
      </c>
      <c r="D819" s="167">
        <f t="shared" si="108"/>
        <v>1.4999999999999999E-2</v>
      </c>
      <c r="E819" s="91">
        <v>3.1E-2</v>
      </c>
    </row>
    <row r="820" spans="1:25" ht="13.5">
      <c r="A820" s="81"/>
      <c r="B820" s="166" t="s">
        <v>7</v>
      </c>
      <c r="C820" s="89">
        <v>0.05</v>
      </c>
      <c r="D820" s="167">
        <f t="shared" si="108"/>
        <v>3.599999999999999E-2</v>
      </c>
      <c r="E820" s="91">
        <v>8.5999999999999993E-2</v>
      </c>
    </row>
    <row r="821" spans="1:25" ht="13.5">
      <c r="A821" s="81"/>
      <c r="B821" s="166" t="s">
        <v>3</v>
      </c>
      <c r="C821" s="89">
        <v>2.7E-2</v>
      </c>
      <c r="D821" s="167">
        <f t="shared" si="108"/>
        <v>6.0000000000000019E-3</v>
      </c>
      <c r="E821" s="91">
        <v>3.3000000000000002E-2</v>
      </c>
    </row>
    <row r="822" spans="1:25" ht="13.5">
      <c r="A822" s="81"/>
      <c r="B822" s="166" t="s">
        <v>165</v>
      </c>
      <c r="C822" s="89">
        <v>2E-3</v>
      </c>
      <c r="D822" s="167">
        <f t="shared" si="108"/>
        <v>8.9999999999999993E-3</v>
      </c>
      <c r="E822" s="91">
        <v>1.0999999999999999E-2</v>
      </c>
    </row>
    <row r="823" spans="1:25" ht="13.5">
      <c r="A823" s="81"/>
      <c r="B823" s="223"/>
      <c r="C823" s="189"/>
      <c r="D823" s="224"/>
      <c r="E823" s="191"/>
    </row>
    <row r="824" spans="1:25" ht="14.25" thickBot="1">
      <c r="A824" s="82"/>
      <c r="B824" s="168" t="s">
        <v>22</v>
      </c>
      <c r="C824" s="92">
        <v>0.59299999999999997</v>
      </c>
      <c r="D824" s="169">
        <f>E824-C824</f>
        <v>0.40700000000000003</v>
      </c>
      <c r="E824" s="94">
        <v>1</v>
      </c>
    </row>
    <row r="825" spans="1:25" s="95" customFormat="1"/>
    <row r="826" spans="1:25" s="95" customFormat="1"/>
    <row r="827" spans="1:25" s="95" customFormat="1"/>
    <row r="828" spans="1:25">
      <c r="A828" s="147"/>
      <c r="B828" s="147"/>
      <c r="C828" s="95"/>
      <c r="E828" s="95"/>
      <c r="V828" s="95"/>
      <c r="W828" s="95"/>
      <c r="X828" s="95"/>
      <c r="Y828" s="95"/>
    </row>
    <row r="829" spans="1:25">
      <c r="A829" s="1">
        <v>2010</v>
      </c>
    </row>
    <row r="830" spans="1:25" ht="13.15" customHeight="1">
      <c r="A830" s="411"/>
      <c r="B830" s="412"/>
      <c r="C830" s="707" t="s">
        <v>144</v>
      </c>
      <c r="D830" s="708"/>
      <c r="E830" s="708"/>
      <c r="F830" s="709"/>
    </row>
    <row r="831" spans="1:25" ht="12.75">
      <c r="A831" s="413"/>
      <c r="B831" s="259"/>
      <c r="C831" s="707" t="s">
        <v>63</v>
      </c>
      <c r="D831" s="708"/>
      <c r="E831" s="708"/>
      <c r="F831" s="709"/>
    </row>
    <row r="832" spans="1:25" ht="12.75">
      <c r="A832" s="414"/>
      <c r="B832" s="415"/>
      <c r="C832" s="551" t="s">
        <v>114</v>
      </c>
      <c r="D832" s="552" t="s">
        <v>57</v>
      </c>
      <c r="E832" s="552" t="s">
        <v>115</v>
      </c>
      <c r="F832" s="553" t="s">
        <v>58</v>
      </c>
    </row>
    <row r="833" spans="1:6">
      <c r="A833" s="418" t="s">
        <v>23</v>
      </c>
      <c r="B833" s="419" t="s">
        <v>1</v>
      </c>
      <c r="C833" s="420">
        <f t="shared" ref="C833:C862" si="109">L8</f>
        <v>4</v>
      </c>
      <c r="D833" s="421">
        <f>C833/$Z$39</f>
        <v>4.1279669762641896E-3</v>
      </c>
      <c r="E833" s="420">
        <f t="shared" ref="E833:E862" si="110">Z8-C833</f>
        <v>30</v>
      </c>
      <c r="F833" s="421">
        <f>E833/$Z$39</f>
        <v>3.0959752321981424E-2</v>
      </c>
    </row>
    <row r="834" spans="1:6" ht="11.45" customHeight="1">
      <c r="A834" s="422"/>
      <c r="B834" s="71" t="s">
        <v>2</v>
      </c>
      <c r="C834" s="70">
        <f t="shared" si="109"/>
        <v>2</v>
      </c>
      <c r="D834" s="159">
        <f t="shared" ref="D834:D864" si="111">C834/$Z$39</f>
        <v>2.0639834881320948E-3</v>
      </c>
      <c r="E834" s="70">
        <f t="shared" si="110"/>
        <v>33</v>
      </c>
      <c r="F834" s="159">
        <f t="shared" ref="F834:F864" si="112">E834/$Z$39</f>
        <v>3.4055727554179564E-2</v>
      </c>
    </row>
    <row r="835" spans="1:6" ht="11.45" customHeight="1">
      <c r="A835" s="422"/>
      <c r="B835" s="71" t="s">
        <v>45</v>
      </c>
      <c r="C835" s="70">
        <f t="shared" si="109"/>
        <v>0</v>
      </c>
      <c r="D835" s="159">
        <f t="shared" si="111"/>
        <v>0</v>
      </c>
      <c r="E835" s="70">
        <f t="shared" si="110"/>
        <v>5</v>
      </c>
      <c r="F835" s="159">
        <f t="shared" si="112"/>
        <v>5.1599587203302374E-3</v>
      </c>
    </row>
    <row r="836" spans="1:6" ht="11.45" customHeight="1">
      <c r="A836" s="422"/>
      <c r="B836" s="71" t="s">
        <v>46</v>
      </c>
      <c r="C836" s="70">
        <f t="shared" si="109"/>
        <v>0</v>
      </c>
      <c r="D836" s="159">
        <f t="shared" si="111"/>
        <v>0</v>
      </c>
      <c r="E836" s="70">
        <f t="shared" si="110"/>
        <v>52</v>
      </c>
      <c r="F836" s="159">
        <f t="shared" si="112"/>
        <v>5.3663570691434466E-2</v>
      </c>
    </row>
    <row r="837" spans="1:6" ht="11.45" customHeight="1">
      <c r="A837" s="422"/>
      <c r="B837" s="71" t="s">
        <v>12</v>
      </c>
      <c r="C837" s="70">
        <f t="shared" si="109"/>
        <v>3</v>
      </c>
      <c r="D837" s="159">
        <f t="shared" si="111"/>
        <v>3.0959752321981426E-3</v>
      </c>
      <c r="E837" s="70">
        <f t="shared" si="110"/>
        <v>33</v>
      </c>
      <c r="F837" s="159">
        <f t="shared" si="112"/>
        <v>3.4055727554179564E-2</v>
      </c>
    </row>
    <row r="838" spans="1:6" ht="11.45" customHeight="1">
      <c r="A838" s="422"/>
      <c r="B838" s="71" t="s">
        <v>4</v>
      </c>
      <c r="C838" s="70">
        <f t="shared" si="109"/>
        <v>1</v>
      </c>
      <c r="D838" s="159">
        <f t="shared" si="111"/>
        <v>1.0319917440660474E-3</v>
      </c>
      <c r="E838" s="70">
        <f t="shared" si="110"/>
        <v>41</v>
      </c>
      <c r="F838" s="159">
        <f t="shared" si="112"/>
        <v>4.2311661506707947E-2</v>
      </c>
    </row>
    <row r="839" spans="1:6" ht="11.45" customHeight="1">
      <c r="A839" s="422"/>
      <c r="B839" s="71" t="s">
        <v>6</v>
      </c>
      <c r="C839" s="70">
        <f t="shared" si="109"/>
        <v>1</v>
      </c>
      <c r="D839" s="159">
        <f t="shared" si="111"/>
        <v>1.0319917440660474E-3</v>
      </c>
      <c r="E839" s="70">
        <f t="shared" si="110"/>
        <v>5</v>
      </c>
      <c r="F839" s="159">
        <f t="shared" si="112"/>
        <v>5.1599587203302374E-3</v>
      </c>
    </row>
    <row r="840" spans="1:6" ht="11.45" customHeight="1">
      <c r="A840" s="422"/>
      <c r="B840" s="71" t="s">
        <v>8</v>
      </c>
      <c r="C840" s="70">
        <f t="shared" si="109"/>
        <v>0</v>
      </c>
      <c r="D840" s="159">
        <f t="shared" si="111"/>
        <v>0</v>
      </c>
      <c r="E840" s="70">
        <f t="shared" si="110"/>
        <v>18</v>
      </c>
      <c r="F840" s="159">
        <f t="shared" si="112"/>
        <v>1.8575851393188854E-2</v>
      </c>
    </row>
    <row r="841" spans="1:6" ht="11.45" customHeight="1">
      <c r="A841" s="422"/>
      <c r="B841" s="71" t="s">
        <v>9</v>
      </c>
      <c r="C841" s="70">
        <f t="shared" si="109"/>
        <v>2</v>
      </c>
      <c r="D841" s="159">
        <f t="shared" si="111"/>
        <v>2.0639834881320948E-3</v>
      </c>
      <c r="E841" s="70">
        <f t="shared" si="110"/>
        <v>41</v>
      </c>
      <c r="F841" s="159">
        <f t="shared" si="112"/>
        <v>4.2311661506707947E-2</v>
      </c>
    </row>
    <row r="842" spans="1:6" ht="11.45" customHeight="1">
      <c r="A842" s="422"/>
      <c r="B842" s="71" t="s">
        <v>10</v>
      </c>
      <c r="C842" s="70">
        <f t="shared" si="109"/>
        <v>2</v>
      </c>
      <c r="D842" s="159">
        <f t="shared" si="111"/>
        <v>2.0639834881320948E-3</v>
      </c>
      <c r="E842" s="70">
        <f t="shared" si="110"/>
        <v>24</v>
      </c>
      <c r="F842" s="159">
        <f t="shared" si="112"/>
        <v>2.4767801857585141E-2</v>
      </c>
    </row>
    <row r="843" spans="1:6" ht="11.45" customHeight="1">
      <c r="A843" s="422"/>
      <c r="B843" s="71" t="s">
        <v>47</v>
      </c>
      <c r="C843" s="70">
        <f t="shared" si="109"/>
        <v>1</v>
      </c>
      <c r="D843" s="159">
        <f t="shared" si="111"/>
        <v>1.0319917440660474E-3</v>
      </c>
      <c r="E843" s="70">
        <f t="shared" si="110"/>
        <v>14</v>
      </c>
      <c r="F843" s="159">
        <f t="shared" si="112"/>
        <v>1.4447884416924664E-2</v>
      </c>
    </row>
    <row r="844" spans="1:6" ht="11.45" customHeight="1">
      <c r="A844" s="422"/>
      <c r="B844" s="71" t="s">
        <v>5</v>
      </c>
      <c r="C844" s="70">
        <f t="shared" si="109"/>
        <v>15</v>
      </c>
      <c r="D844" s="159">
        <f t="shared" si="111"/>
        <v>1.5479876160990712E-2</v>
      </c>
      <c r="E844" s="70">
        <f t="shared" si="110"/>
        <v>84</v>
      </c>
      <c r="F844" s="159">
        <f t="shared" si="112"/>
        <v>8.6687306501547989E-2</v>
      </c>
    </row>
    <row r="845" spans="1:6" ht="11.45" customHeight="1">
      <c r="A845" s="422"/>
      <c r="B845" s="71" t="s">
        <v>11</v>
      </c>
      <c r="C845" s="70">
        <f t="shared" si="109"/>
        <v>7</v>
      </c>
      <c r="D845" s="159">
        <f t="shared" si="111"/>
        <v>7.2239422084623322E-3</v>
      </c>
      <c r="E845" s="70">
        <f t="shared" si="110"/>
        <v>24</v>
      </c>
      <c r="F845" s="159">
        <f t="shared" si="112"/>
        <v>2.4767801857585141E-2</v>
      </c>
    </row>
    <row r="846" spans="1:6" ht="11.45" customHeight="1">
      <c r="A846" s="422"/>
      <c r="B846" s="71" t="s">
        <v>13</v>
      </c>
      <c r="C846" s="70">
        <f t="shared" si="109"/>
        <v>2</v>
      </c>
      <c r="D846" s="159">
        <f t="shared" si="111"/>
        <v>2.0639834881320948E-3</v>
      </c>
      <c r="E846" s="70">
        <f t="shared" si="110"/>
        <v>44</v>
      </c>
      <c r="F846" s="159">
        <f t="shared" si="112"/>
        <v>4.540763673890609E-2</v>
      </c>
    </row>
    <row r="847" spans="1:6" ht="11.45" customHeight="1">
      <c r="A847" s="422"/>
      <c r="B847" s="71" t="s">
        <v>14</v>
      </c>
      <c r="C847" s="70">
        <f t="shared" si="109"/>
        <v>2</v>
      </c>
      <c r="D847" s="159">
        <f t="shared" si="111"/>
        <v>2.0639834881320948E-3</v>
      </c>
      <c r="E847" s="70">
        <f t="shared" si="110"/>
        <v>29</v>
      </c>
      <c r="F847" s="159">
        <f t="shared" si="112"/>
        <v>2.9927760577915376E-2</v>
      </c>
    </row>
    <row r="848" spans="1:6" ht="11.45" customHeight="1">
      <c r="A848" s="422"/>
      <c r="B848" s="71" t="s">
        <v>15</v>
      </c>
      <c r="C848" s="70">
        <f t="shared" si="109"/>
        <v>95</v>
      </c>
      <c r="D848" s="159">
        <f t="shared" si="111"/>
        <v>9.8039215686274508E-2</v>
      </c>
      <c r="E848" s="70">
        <f t="shared" si="110"/>
        <v>21</v>
      </c>
      <c r="F848" s="159">
        <f t="shared" si="112"/>
        <v>2.1671826625386997E-2</v>
      </c>
    </row>
    <row r="849" spans="1:6" ht="11.45" customHeight="1">
      <c r="A849" s="422"/>
      <c r="B849" s="71" t="s">
        <v>48</v>
      </c>
      <c r="C849" s="70">
        <f t="shared" si="109"/>
        <v>0</v>
      </c>
      <c r="D849" s="159">
        <f t="shared" si="111"/>
        <v>0</v>
      </c>
      <c r="E849" s="70">
        <f t="shared" si="110"/>
        <v>28</v>
      </c>
      <c r="F849" s="159">
        <f t="shared" si="112"/>
        <v>2.8895768833849329E-2</v>
      </c>
    </row>
    <row r="850" spans="1:6" ht="11.45" customHeight="1">
      <c r="A850" s="422"/>
      <c r="B850" s="71" t="s">
        <v>16</v>
      </c>
      <c r="C850" s="70">
        <f t="shared" si="109"/>
        <v>0</v>
      </c>
      <c r="D850" s="159">
        <f t="shared" si="111"/>
        <v>0</v>
      </c>
      <c r="E850" s="70">
        <f t="shared" si="110"/>
        <v>3</v>
      </c>
      <c r="F850" s="159">
        <f t="shared" si="112"/>
        <v>3.0959752321981426E-3</v>
      </c>
    </row>
    <row r="851" spans="1:6" ht="11.45" customHeight="1">
      <c r="A851" s="422"/>
      <c r="B851" s="71" t="s">
        <v>21</v>
      </c>
      <c r="C851" s="70">
        <f t="shared" si="109"/>
        <v>2</v>
      </c>
      <c r="D851" s="159">
        <f t="shared" si="111"/>
        <v>2.0639834881320948E-3</v>
      </c>
      <c r="E851" s="70">
        <f t="shared" si="110"/>
        <v>3</v>
      </c>
      <c r="F851" s="159">
        <f t="shared" si="112"/>
        <v>3.0959752321981426E-3</v>
      </c>
    </row>
    <row r="852" spans="1:6" ht="11.45" customHeight="1">
      <c r="A852" s="422"/>
      <c r="B852" s="71" t="s">
        <v>17</v>
      </c>
      <c r="C852" s="70">
        <f t="shared" si="109"/>
        <v>0</v>
      </c>
      <c r="D852" s="159">
        <f t="shared" si="111"/>
        <v>0</v>
      </c>
      <c r="E852" s="70">
        <f t="shared" si="110"/>
        <v>11</v>
      </c>
      <c r="F852" s="159">
        <f t="shared" si="112"/>
        <v>1.1351909184726523E-2</v>
      </c>
    </row>
    <row r="853" spans="1:6" ht="11.45" customHeight="1">
      <c r="A853" s="422"/>
      <c r="B853" s="71" t="s">
        <v>18</v>
      </c>
      <c r="C853" s="70">
        <f t="shared" si="109"/>
        <v>1</v>
      </c>
      <c r="D853" s="159">
        <f t="shared" si="111"/>
        <v>1.0319917440660474E-3</v>
      </c>
      <c r="E853" s="70">
        <f t="shared" si="110"/>
        <v>15</v>
      </c>
      <c r="F853" s="159">
        <f t="shared" si="112"/>
        <v>1.5479876160990712E-2</v>
      </c>
    </row>
    <row r="854" spans="1:6" ht="11.45" customHeight="1">
      <c r="A854" s="422"/>
      <c r="B854" s="71" t="s">
        <v>19</v>
      </c>
      <c r="C854" s="70">
        <f t="shared" si="109"/>
        <v>0</v>
      </c>
      <c r="D854" s="159">
        <f t="shared" si="111"/>
        <v>0</v>
      </c>
      <c r="E854" s="70">
        <f t="shared" si="110"/>
        <v>27</v>
      </c>
      <c r="F854" s="159">
        <f t="shared" si="112"/>
        <v>2.7863777089783281E-2</v>
      </c>
    </row>
    <row r="855" spans="1:6" ht="11.45" customHeight="1">
      <c r="A855" s="422"/>
      <c r="B855" s="71" t="s">
        <v>49</v>
      </c>
      <c r="C855" s="70">
        <f t="shared" si="109"/>
        <v>5</v>
      </c>
      <c r="D855" s="159">
        <f t="shared" si="111"/>
        <v>5.1599587203302374E-3</v>
      </c>
      <c r="E855" s="70">
        <f t="shared" si="110"/>
        <v>20</v>
      </c>
      <c r="F855" s="159">
        <f t="shared" si="112"/>
        <v>2.063983488132095E-2</v>
      </c>
    </row>
    <row r="856" spans="1:6" ht="11.45" customHeight="1">
      <c r="A856" s="422"/>
      <c r="B856" s="71" t="s">
        <v>50</v>
      </c>
      <c r="C856" s="70">
        <f t="shared" si="109"/>
        <v>2</v>
      </c>
      <c r="D856" s="159">
        <f t="shared" si="111"/>
        <v>2.0639834881320948E-3</v>
      </c>
      <c r="E856" s="70">
        <f t="shared" si="110"/>
        <v>27</v>
      </c>
      <c r="F856" s="159">
        <f t="shared" si="112"/>
        <v>2.7863777089783281E-2</v>
      </c>
    </row>
    <row r="857" spans="1:6" ht="11.45" customHeight="1">
      <c r="A857" s="422"/>
      <c r="B857" s="71" t="s">
        <v>44</v>
      </c>
      <c r="C857" s="70">
        <f t="shared" si="109"/>
        <v>3</v>
      </c>
      <c r="D857" s="159">
        <f t="shared" si="111"/>
        <v>3.0959752321981426E-3</v>
      </c>
      <c r="E857" s="70">
        <f t="shared" si="110"/>
        <v>55</v>
      </c>
      <c r="F857" s="159">
        <f t="shared" si="112"/>
        <v>5.6759545923632609E-2</v>
      </c>
    </row>
    <row r="858" spans="1:6" ht="11.45" customHeight="1">
      <c r="A858" s="422"/>
      <c r="B858" s="71" t="s">
        <v>20</v>
      </c>
      <c r="C858" s="70">
        <f t="shared" si="109"/>
        <v>0</v>
      </c>
      <c r="D858" s="159">
        <f t="shared" si="111"/>
        <v>0</v>
      </c>
      <c r="E858" s="70">
        <f t="shared" si="110"/>
        <v>23</v>
      </c>
      <c r="F858" s="159">
        <f t="shared" si="112"/>
        <v>2.3735810113519093E-2</v>
      </c>
    </row>
    <row r="859" spans="1:6" ht="11.45" customHeight="1">
      <c r="A859" s="422"/>
      <c r="B859" s="71" t="s">
        <v>7</v>
      </c>
      <c r="C859" s="70">
        <f t="shared" si="109"/>
        <v>10</v>
      </c>
      <c r="D859" s="159">
        <f t="shared" si="111"/>
        <v>1.0319917440660475E-2</v>
      </c>
      <c r="E859" s="70">
        <f t="shared" si="110"/>
        <v>49</v>
      </c>
      <c r="F859" s="159">
        <f t="shared" si="112"/>
        <v>5.0567595459236329E-2</v>
      </c>
    </row>
    <row r="860" spans="1:6" ht="11.45" customHeight="1">
      <c r="A860" s="422"/>
      <c r="B860" s="71" t="s">
        <v>29</v>
      </c>
      <c r="C860" s="70">
        <f t="shared" si="109"/>
        <v>1</v>
      </c>
      <c r="D860" s="159">
        <f t="shared" si="111"/>
        <v>1.0319917440660474E-3</v>
      </c>
      <c r="E860" s="70">
        <f t="shared" si="110"/>
        <v>16</v>
      </c>
      <c r="F860" s="159">
        <f t="shared" si="112"/>
        <v>1.6511867905056758E-2</v>
      </c>
    </row>
    <row r="861" spans="1:6" ht="11.45" customHeight="1">
      <c r="A861" s="422"/>
      <c r="B861" s="71" t="s">
        <v>3</v>
      </c>
      <c r="C861" s="70">
        <f t="shared" si="109"/>
        <v>1</v>
      </c>
      <c r="D861" s="159">
        <f t="shared" si="111"/>
        <v>1.0319917440660474E-3</v>
      </c>
      <c r="E861" s="70">
        <f t="shared" si="110"/>
        <v>18</v>
      </c>
      <c r="F861" s="159">
        <f t="shared" si="112"/>
        <v>1.8575851393188854E-2</v>
      </c>
    </row>
    <row r="862" spans="1:6" ht="12" customHeight="1">
      <c r="A862" s="422"/>
      <c r="B862" s="71" t="s">
        <v>165</v>
      </c>
      <c r="C862" s="70">
        <f t="shared" si="109"/>
        <v>1</v>
      </c>
      <c r="D862" s="159">
        <f t="shared" si="111"/>
        <v>1.0319917440660474E-3</v>
      </c>
      <c r="E862" s="70">
        <f t="shared" si="110"/>
        <v>13</v>
      </c>
      <c r="F862" s="159">
        <f t="shared" si="112"/>
        <v>1.3415892672858616E-2</v>
      </c>
    </row>
    <row r="863" spans="1:6" s="95" customFormat="1" ht="12.75">
      <c r="A863" s="423"/>
      <c r="B863" s="110"/>
      <c r="C863" s="70"/>
      <c r="D863" s="159"/>
      <c r="E863" s="70"/>
      <c r="F863" s="159"/>
    </row>
    <row r="864" spans="1:6" s="95" customFormat="1" ht="12.75">
      <c r="A864" s="424"/>
      <c r="B864" s="111" t="s">
        <v>22</v>
      </c>
      <c r="C864" s="70">
        <f>L39</f>
        <v>163</v>
      </c>
      <c r="D864" s="159">
        <f t="shared" si="111"/>
        <v>0.16821465428276575</v>
      </c>
      <c r="E864" s="70">
        <f>Z39-C864</f>
        <v>806</v>
      </c>
      <c r="F864" s="159">
        <f t="shared" si="112"/>
        <v>0.83178534571723428</v>
      </c>
    </row>
    <row r="865" spans="1:5" ht="12.75" thickBot="1"/>
    <row r="866" spans="1:5" ht="12.75">
      <c r="A866" s="73"/>
      <c r="B866" s="73"/>
      <c r="C866" s="710" t="s">
        <v>144</v>
      </c>
      <c r="D866" s="710"/>
      <c r="E866" s="711"/>
    </row>
    <row r="867" spans="1:5" ht="12.75">
      <c r="A867" s="74"/>
      <c r="B867" s="74"/>
      <c r="C867" s="160"/>
      <c r="D867" s="160" t="s">
        <v>63</v>
      </c>
      <c r="E867" s="160"/>
    </row>
    <row r="868" spans="1:5" ht="13.5" thickBot="1">
      <c r="A868" s="74"/>
      <c r="B868" s="74"/>
      <c r="C868" s="161" t="s">
        <v>57</v>
      </c>
      <c r="D868" s="162" t="s">
        <v>58</v>
      </c>
      <c r="E868" s="163" t="s">
        <v>22</v>
      </c>
    </row>
    <row r="869" spans="1:5" ht="13.5">
      <c r="A869" s="77" t="s">
        <v>23</v>
      </c>
      <c r="B869" s="164" t="s">
        <v>1</v>
      </c>
      <c r="C869" s="86">
        <v>5.0000000000000001E-3</v>
      </c>
      <c r="D869" s="165">
        <f t="shared" ref="D869:D891" si="113">E869-C869</f>
        <v>3.3000000000000002E-2</v>
      </c>
      <c r="E869" s="88">
        <v>3.7999999999999999E-2</v>
      </c>
    </row>
    <row r="870" spans="1:5" ht="13.5">
      <c r="A870" s="81"/>
      <c r="B870" s="166" t="s">
        <v>2</v>
      </c>
      <c r="C870" s="89">
        <v>1E-3</v>
      </c>
      <c r="D870" s="167">
        <f t="shared" si="113"/>
        <v>1.6E-2</v>
      </c>
      <c r="E870" s="91">
        <v>1.7000000000000001E-2</v>
      </c>
    </row>
    <row r="871" spans="1:5" ht="13.5">
      <c r="A871" s="81"/>
      <c r="B871" s="166" t="s">
        <v>12</v>
      </c>
      <c r="C871" s="89">
        <v>0</v>
      </c>
      <c r="D871" s="167">
        <f t="shared" si="113"/>
        <v>1.9E-2</v>
      </c>
      <c r="E871" s="91">
        <v>1.9E-2</v>
      </c>
    </row>
    <row r="872" spans="1:5" ht="13.5">
      <c r="A872" s="81"/>
      <c r="B872" s="166" t="s">
        <v>4</v>
      </c>
      <c r="C872" s="89">
        <v>7.0000000000000001E-3</v>
      </c>
      <c r="D872" s="167">
        <f t="shared" si="113"/>
        <v>7.4999999999999997E-2</v>
      </c>
      <c r="E872" s="91">
        <v>8.2000000000000003E-2</v>
      </c>
    </row>
    <row r="873" spans="1:5" ht="13.5">
      <c r="A873" s="81"/>
      <c r="B873" s="166" t="s">
        <v>6</v>
      </c>
      <c r="C873" s="89">
        <v>0</v>
      </c>
      <c r="D873" s="167">
        <f t="shared" si="113"/>
        <v>1.0999999999999999E-2</v>
      </c>
      <c r="E873" s="91">
        <v>1.0999999999999999E-2</v>
      </c>
    </row>
    <row r="874" spans="1:5" ht="13.5">
      <c r="A874" s="81"/>
      <c r="B874" s="166" t="s">
        <v>8</v>
      </c>
      <c r="C874" s="89">
        <v>0</v>
      </c>
      <c r="D874" s="167">
        <f t="shared" si="113"/>
        <v>1.9E-2</v>
      </c>
      <c r="E874" s="91">
        <v>1.9E-2</v>
      </c>
    </row>
    <row r="875" spans="1:5" ht="13.5">
      <c r="A875" s="81"/>
      <c r="B875" s="166" t="s">
        <v>9</v>
      </c>
      <c r="C875" s="89">
        <v>1E-3</v>
      </c>
      <c r="D875" s="167">
        <f t="shared" si="113"/>
        <v>4.1000000000000002E-2</v>
      </c>
      <c r="E875" s="91">
        <v>4.2000000000000003E-2</v>
      </c>
    </row>
    <row r="876" spans="1:5" ht="13.5">
      <c r="A876" s="81"/>
      <c r="B876" s="166" t="s">
        <v>10</v>
      </c>
      <c r="C876" s="89">
        <v>2E-3</v>
      </c>
      <c r="D876" s="167">
        <f t="shared" si="113"/>
        <v>2.7999999999999997E-2</v>
      </c>
      <c r="E876" s="91">
        <v>0.03</v>
      </c>
    </row>
    <row r="877" spans="1:5" ht="13.5">
      <c r="A877" s="81"/>
      <c r="B877" s="166" t="s">
        <v>5</v>
      </c>
      <c r="C877" s="89">
        <v>1.6E-2</v>
      </c>
      <c r="D877" s="167">
        <f t="shared" si="113"/>
        <v>0.14900000000000002</v>
      </c>
      <c r="E877" s="91">
        <v>0.16500000000000001</v>
      </c>
    </row>
    <row r="878" spans="1:5" ht="13.5">
      <c r="A878" s="81"/>
      <c r="B878" s="166" t="s">
        <v>11</v>
      </c>
      <c r="C878" s="89">
        <v>4.0000000000000001E-3</v>
      </c>
      <c r="D878" s="167">
        <f t="shared" si="113"/>
        <v>1.3000000000000001E-2</v>
      </c>
      <c r="E878" s="91">
        <v>1.7000000000000001E-2</v>
      </c>
    </row>
    <row r="879" spans="1:5" ht="13.5">
      <c r="A879" s="81"/>
      <c r="B879" s="166" t="s">
        <v>13</v>
      </c>
      <c r="C879" s="89">
        <v>6.0000000000000001E-3</v>
      </c>
      <c r="D879" s="167">
        <f t="shared" si="113"/>
        <v>6.9999999999999993E-2</v>
      </c>
      <c r="E879" s="91">
        <v>7.5999999999999998E-2</v>
      </c>
    </row>
    <row r="880" spans="1:5" ht="13.5">
      <c r="A880" s="81"/>
      <c r="B880" s="166" t="s">
        <v>14</v>
      </c>
      <c r="C880" s="89">
        <v>0</v>
      </c>
      <c r="D880" s="167">
        <f t="shared" si="113"/>
        <v>5.5E-2</v>
      </c>
      <c r="E880" s="91">
        <v>5.5E-2</v>
      </c>
    </row>
    <row r="881" spans="1:5" ht="13.5">
      <c r="A881" s="81"/>
      <c r="B881" s="166" t="s">
        <v>15</v>
      </c>
      <c r="C881" s="89">
        <v>0.06</v>
      </c>
      <c r="D881" s="167">
        <f t="shared" si="113"/>
        <v>6.0000000000000053E-3</v>
      </c>
      <c r="E881" s="91">
        <v>6.6000000000000003E-2</v>
      </c>
    </row>
    <row r="882" spans="1:5" ht="13.5">
      <c r="A882" s="81"/>
      <c r="B882" s="166" t="s">
        <v>16</v>
      </c>
      <c r="C882" s="89">
        <v>0</v>
      </c>
      <c r="D882" s="167">
        <f t="shared" si="113"/>
        <v>2.5999999999999999E-2</v>
      </c>
      <c r="E882" s="91">
        <v>2.5999999999999999E-2</v>
      </c>
    </row>
    <row r="883" spans="1:5" ht="13.5">
      <c r="A883" s="81"/>
      <c r="B883" s="166" t="s">
        <v>21</v>
      </c>
      <c r="C883" s="89">
        <v>0</v>
      </c>
      <c r="D883" s="167">
        <f t="shared" si="113"/>
        <v>5.0000000000000001E-3</v>
      </c>
      <c r="E883" s="91">
        <v>5.0000000000000001E-3</v>
      </c>
    </row>
    <row r="884" spans="1:5" ht="13.5">
      <c r="A884" s="81"/>
      <c r="B884" s="166" t="s">
        <v>17</v>
      </c>
      <c r="C884" s="89">
        <v>1E-3</v>
      </c>
      <c r="D884" s="167">
        <f t="shared" si="113"/>
        <v>0.03</v>
      </c>
      <c r="E884" s="91">
        <v>3.1E-2</v>
      </c>
    </row>
    <row r="885" spans="1:5" ht="13.5">
      <c r="A885" s="81"/>
      <c r="B885" s="166" t="s">
        <v>18</v>
      </c>
      <c r="C885" s="89">
        <v>0</v>
      </c>
      <c r="D885" s="167">
        <f t="shared" si="113"/>
        <v>0.01</v>
      </c>
      <c r="E885" s="91">
        <v>0.01</v>
      </c>
    </row>
    <row r="886" spans="1:5" ht="13.5">
      <c r="A886" s="81"/>
      <c r="B886" s="166" t="s">
        <v>19</v>
      </c>
      <c r="C886" s="89">
        <v>4.4999999999999998E-2</v>
      </c>
      <c r="D886" s="167">
        <f t="shared" si="113"/>
        <v>1.0000000000000002E-2</v>
      </c>
      <c r="E886" s="91">
        <v>5.5E-2</v>
      </c>
    </row>
    <row r="887" spans="1:5" ht="13.5">
      <c r="A887" s="81"/>
      <c r="B887" s="166" t="s">
        <v>65</v>
      </c>
      <c r="C887" s="89">
        <v>5.0000000000000001E-3</v>
      </c>
      <c r="D887" s="167">
        <f t="shared" si="113"/>
        <v>7.0999999999999994E-2</v>
      </c>
      <c r="E887" s="91">
        <v>7.5999999999999998E-2</v>
      </c>
    </row>
    <row r="888" spans="1:5" ht="13.5">
      <c r="A888" s="81"/>
      <c r="B888" s="166" t="s">
        <v>20</v>
      </c>
      <c r="C888" s="89">
        <v>2E-3</v>
      </c>
      <c r="D888" s="167">
        <f t="shared" si="113"/>
        <v>2.8999999999999998E-2</v>
      </c>
      <c r="E888" s="91">
        <v>3.1E-2</v>
      </c>
    </row>
    <row r="889" spans="1:5" ht="13.5">
      <c r="A889" s="81"/>
      <c r="B889" s="166" t="s">
        <v>7</v>
      </c>
      <c r="C889" s="89">
        <v>0.01</v>
      </c>
      <c r="D889" s="167">
        <f t="shared" si="113"/>
        <v>7.5999999999999998E-2</v>
      </c>
      <c r="E889" s="91">
        <v>8.5999999999999993E-2</v>
      </c>
    </row>
    <row r="890" spans="1:5" ht="13.5">
      <c r="A890" s="81"/>
      <c r="B890" s="166" t="s">
        <v>3</v>
      </c>
      <c r="C890" s="89">
        <v>1E-3</v>
      </c>
      <c r="D890" s="167">
        <f t="shared" si="113"/>
        <v>3.2000000000000001E-2</v>
      </c>
      <c r="E890" s="91">
        <v>3.3000000000000002E-2</v>
      </c>
    </row>
    <row r="891" spans="1:5" ht="13.5">
      <c r="A891" s="81"/>
      <c r="B891" s="166" t="s">
        <v>165</v>
      </c>
      <c r="C891" s="89">
        <v>1E-3</v>
      </c>
      <c r="D891" s="167">
        <f t="shared" si="113"/>
        <v>9.9999999999999985E-3</v>
      </c>
      <c r="E891" s="91">
        <v>1.0999999999999999E-2</v>
      </c>
    </row>
    <row r="892" spans="1:5" ht="13.5">
      <c r="A892" s="81"/>
      <c r="B892" s="223"/>
      <c r="C892" s="189"/>
      <c r="D892" s="224"/>
      <c r="E892" s="191"/>
    </row>
    <row r="893" spans="1:5" ht="14.25" thickBot="1">
      <c r="A893" s="82"/>
      <c r="B893" s="168" t="s">
        <v>22</v>
      </c>
      <c r="C893" s="92">
        <v>0.16900000000000001</v>
      </c>
      <c r="D893" s="169">
        <f>E893-C893</f>
        <v>0.83099999999999996</v>
      </c>
      <c r="E893" s="94">
        <v>1</v>
      </c>
    </row>
    <row r="894" spans="1:5" s="95" customFormat="1"/>
    <row r="895" spans="1:5" s="95" customFormat="1"/>
    <row r="896" spans="1:5" s="95" customFormat="1"/>
    <row r="897" spans="1:25">
      <c r="A897" s="147"/>
      <c r="B897" s="147"/>
      <c r="C897" s="95"/>
      <c r="E897" s="95"/>
      <c r="V897" s="95"/>
      <c r="W897" s="95"/>
      <c r="X897" s="95"/>
      <c r="Y897" s="95"/>
    </row>
    <row r="898" spans="1:25">
      <c r="A898" s="1">
        <v>2010</v>
      </c>
    </row>
    <row r="899" spans="1:25" ht="13.15" customHeight="1">
      <c r="A899" s="411"/>
      <c r="B899" s="412"/>
      <c r="C899" s="707" t="s">
        <v>145</v>
      </c>
      <c r="D899" s="708"/>
      <c r="E899" s="708"/>
      <c r="F899" s="709"/>
      <c r="H899" s="95"/>
      <c r="I899" s="95"/>
      <c r="U899" s="95"/>
    </row>
    <row r="900" spans="1:25" ht="12.75">
      <c r="A900" s="413"/>
      <c r="B900" s="259"/>
      <c r="C900" s="707" t="s">
        <v>63</v>
      </c>
      <c r="D900" s="708"/>
      <c r="E900" s="708"/>
      <c r="F900" s="709"/>
      <c r="H900" s="95"/>
      <c r="I900" s="95"/>
      <c r="U900" s="95"/>
    </row>
    <row r="901" spans="1:25" ht="12.75">
      <c r="A901" s="414"/>
      <c r="B901" s="415"/>
      <c r="C901" s="551" t="s">
        <v>114</v>
      </c>
      <c r="D901" s="552" t="s">
        <v>57</v>
      </c>
      <c r="E901" s="552" t="s">
        <v>115</v>
      </c>
      <c r="F901" s="553" t="s">
        <v>58</v>
      </c>
      <c r="H901" s="95"/>
      <c r="I901" s="95"/>
      <c r="U901" s="95"/>
    </row>
    <row r="902" spans="1:25">
      <c r="A902" s="418" t="s">
        <v>23</v>
      </c>
      <c r="B902" s="419" t="s">
        <v>1</v>
      </c>
      <c r="C902" s="420">
        <f t="shared" ref="C902:C931" si="114">M8</f>
        <v>25</v>
      </c>
      <c r="D902" s="421">
        <f>C902/$Z$39</f>
        <v>2.5799793601651185E-2</v>
      </c>
      <c r="E902" s="420">
        <f t="shared" ref="E902:E931" si="115">Z8-C902</f>
        <v>9</v>
      </c>
      <c r="F902" s="421">
        <f>E902/$Z$39</f>
        <v>9.2879256965944269E-3</v>
      </c>
      <c r="H902" s="95"/>
      <c r="I902" s="95"/>
      <c r="U902" s="95"/>
    </row>
    <row r="903" spans="1:25" ht="11.45" customHeight="1">
      <c r="A903" s="422"/>
      <c r="B903" s="71" t="s">
        <v>2</v>
      </c>
      <c r="C903" s="70">
        <f t="shared" si="114"/>
        <v>27</v>
      </c>
      <c r="D903" s="159">
        <f t="shared" ref="D903:D933" si="116">C903/$Z$39</f>
        <v>2.7863777089783281E-2</v>
      </c>
      <c r="E903" s="70">
        <f t="shared" si="115"/>
        <v>8</v>
      </c>
      <c r="F903" s="159">
        <f t="shared" ref="F903:F933" si="117">E903/$Z$39</f>
        <v>8.2559339525283791E-3</v>
      </c>
      <c r="H903" s="95"/>
      <c r="I903" s="95"/>
      <c r="U903" s="95"/>
    </row>
    <row r="904" spans="1:25" ht="11.45" customHeight="1">
      <c r="A904" s="422"/>
      <c r="B904" s="71" t="s">
        <v>45</v>
      </c>
      <c r="C904" s="70">
        <f t="shared" si="114"/>
        <v>4</v>
      </c>
      <c r="D904" s="159">
        <f t="shared" si="116"/>
        <v>4.1279669762641896E-3</v>
      </c>
      <c r="E904" s="70">
        <f t="shared" si="115"/>
        <v>1</v>
      </c>
      <c r="F904" s="159">
        <f t="shared" si="117"/>
        <v>1.0319917440660474E-3</v>
      </c>
      <c r="H904" s="95"/>
      <c r="I904" s="95"/>
      <c r="U904" s="95"/>
    </row>
    <row r="905" spans="1:25" ht="11.45" customHeight="1">
      <c r="A905" s="422"/>
      <c r="B905" s="71" t="s">
        <v>46</v>
      </c>
      <c r="C905" s="70">
        <f t="shared" si="114"/>
        <v>43</v>
      </c>
      <c r="D905" s="159">
        <f t="shared" si="116"/>
        <v>4.4375644994840042E-2</v>
      </c>
      <c r="E905" s="70">
        <f t="shared" si="115"/>
        <v>9</v>
      </c>
      <c r="F905" s="159">
        <f t="shared" si="117"/>
        <v>9.2879256965944269E-3</v>
      </c>
      <c r="H905" s="95"/>
      <c r="I905" s="95"/>
      <c r="U905" s="95"/>
    </row>
    <row r="906" spans="1:25" ht="11.45" customHeight="1">
      <c r="A906" s="422"/>
      <c r="B906" s="71" t="s">
        <v>12</v>
      </c>
      <c r="C906" s="70">
        <f t="shared" si="114"/>
        <v>25</v>
      </c>
      <c r="D906" s="159">
        <f t="shared" si="116"/>
        <v>2.5799793601651185E-2</v>
      </c>
      <c r="E906" s="70">
        <f t="shared" si="115"/>
        <v>11</v>
      </c>
      <c r="F906" s="159">
        <f t="shared" si="117"/>
        <v>1.1351909184726523E-2</v>
      </c>
      <c r="H906" s="95"/>
      <c r="I906" s="95"/>
      <c r="U906" s="95"/>
    </row>
    <row r="907" spans="1:25" ht="11.45" customHeight="1">
      <c r="A907" s="422"/>
      <c r="B907" s="71" t="s">
        <v>4</v>
      </c>
      <c r="C907" s="70">
        <f t="shared" si="114"/>
        <v>27</v>
      </c>
      <c r="D907" s="159">
        <f t="shared" si="116"/>
        <v>2.7863777089783281E-2</v>
      </c>
      <c r="E907" s="70">
        <f t="shared" si="115"/>
        <v>15</v>
      </c>
      <c r="F907" s="159">
        <f t="shared" si="117"/>
        <v>1.5479876160990712E-2</v>
      </c>
      <c r="H907" s="95"/>
      <c r="I907" s="95"/>
      <c r="U907" s="95"/>
    </row>
    <row r="908" spans="1:25" ht="11.45" customHeight="1">
      <c r="A908" s="422"/>
      <c r="B908" s="71" t="s">
        <v>6</v>
      </c>
      <c r="C908" s="70">
        <f t="shared" si="114"/>
        <v>4</v>
      </c>
      <c r="D908" s="159">
        <f t="shared" si="116"/>
        <v>4.1279669762641896E-3</v>
      </c>
      <c r="E908" s="70">
        <f t="shared" si="115"/>
        <v>2</v>
      </c>
      <c r="F908" s="159">
        <f t="shared" si="117"/>
        <v>2.0639834881320948E-3</v>
      </c>
      <c r="H908" s="95"/>
      <c r="I908" s="95"/>
      <c r="U908" s="95"/>
    </row>
    <row r="909" spans="1:25" ht="11.45" customHeight="1">
      <c r="A909" s="422"/>
      <c r="B909" s="71" t="s">
        <v>8</v>
      </c>
      <c r="C909" s="70">
        <f t="shared" si="114"/>
        <v>12</v>
      </c>
      <c r="D909" s="159">
        <f t="shared" si="116"/>
        <v>1.238390092879257E-2</v>
      </c>
      <c r="E909" s="70">
        <f t="shared" si="115"/>
        <v>6</v>
      </c>
      <c r="F909" s="159">
        <f t="shared" si="117"/>
        <v>6.1919504643962852E-3</v>
      </c>
      <c r="H909" s="95"/>
      <c r="I909" s="95"/>
      <c r="U909" s="95"/>
    </row>
    <row r="910" spans="1:25" ht="11.45" customHeight="1">
      <c r="A910" s="422"/>
      <c r="B910" s="71" t="s">
        <v>9</v>
      </c>
      <c r="C910" s="70">
        <f t="shared" si="114"/>
        <v>19</v>
      </c>
      <c r="D910" s="159">
        <f t="shared" si="116"/>
        <v>1.9607843137254902E-2</v>
      </c>
      <c r="E910" s="70">
        <f t="shared" si="115"/>
        <v>24</v>
      </c>
      <c r="F910" s="159">
        <f t="shared" si="117"/>
        <v>2.4767801857585141E-2</v>
      </c>
      <c r="H910" s="95"/>
      <c r="I910" s="95"/>
      <c r="U910" s="95"/>
    </row>
    <row r="911" spans="1:25" ht="11.45" customHeight="1">
      <c r="A911" s="422"/>
      <c r="B911" s="71" t="s">
        <v>10</v>
      </c>
      <c r="C911" s="70">
        <f t="shared" si="114"/>
        <v>16</v>
      </c>
      <c r="D911" s="159">
        <f t="shared" si="116"/>
        <v>1.6511867905056758E-2</v>
      </c>
      <c r="E911" s="70">
        <f t="shared" si="115"/>
        <v>10</v>
      </c>
      <c r="F911" s="159">
        <f t="shared" si="117"/>
        <v>1.0319917440660475E-2</v>
      </c>
      <c r="H911" s="95"/>
      <c r="I911" s="95"/>
      <c r="U911" s="95"/>
    </row>
    <row r="912" spans="1:25" ht="11.45" customHeight="1">
      <c r="A912" s="422"/>
      <c r="B912" s="71" t="s">
        <v>47</v>
      </c>
      <c r="C912" s="70">
        <f t="shared" si="114"/>
        <v>7</v>
      </c>
      <c r="D912" s="159">
        <f t="shared" si="116"/>
        <v>7.2239422084623322E-3</v>
      </c>
      <c r="E912" s="70">
        <f t="shared" si="115"/>
        <v>8</v>
      </c>
      <c r="F912" s="159">
        <f t="shared" si="117"/>
        <v>8.2559339525283791E-3</v>
      </c>
      <c r="H912" s="95"/>
      <c r="I912" s="95"/>
      <c r="U912" s="95"/>
    </row>
    <row r="913" spans="1:21" ht="11.45" customHeight="1">
      <c r="A913" s="422"/>
      <c r="B913" s="71" t="s">
        <v>5</v>
      </c>
      <c r="C913" s="70">
        <f t="shared" si="114"/>
        <v>85</v>
      </c>
      <c r="D913" s="159">
        <f t="shared" si="116"/>
        <v>8.771929824561403E-2</v>
      </c>
      <c r="E913" s="70">
        <f t="shared" si="115"/>
        <v>14</v>
      </c>
      <c r="F913" s="159">
        <f t="shared" si="117"/>
        <v>1.4447884416924664E-2</v>
      </c>
      <c r="H913" s="95"/>
      <c r="I913" s="95"/>
      <c r="U913" s="95"/>
    </row>
    <row r="914" spans="1:21" ht="11.45" customHeight="1">
      <c r="A914" s="422"/>
      <c r="B914" s="71" t="s">
        <v>11</v>
      </c>
      <c r="C914" s="70">
        <f t="shared" si="114"/>
        <v>25</v>
      </c>
      <c r="D914" s="159">
        <f t="shared" si="116"/>
        <v>2.5799793601651185E-2</v>
      </c>
      <c r="E914" s="70">
        <f t="shared" si="115"/>
        <v>6</v>
      </c>
      <c r="F914" s="159">
        <f t="shared" si="117"/>
        <v>6.1919504643962852E-3</v>
      </c>
      <c r="H914" s="95"/>
      <c r="I914" s="95"/>
      <c r="U914" s="95"/>
    </row>
    <row r="915" spans="1:21" ht="11.45" customHeight="1">
      <c r="A915" s="422"/>
      <c r="B915" s="71" t="s">
        <v>13</v>
      </c>
      <c r="C915" s="70">
        <f t="shared" si="114"/>
        <v>42</v>
      </c>
      <c r="D915" s="159">
        <f t="shared" si="116"/>
        <v>4.3343653250773995E-2</v>
      </c>
      <c r="E915" s="70">
        <f t="shared" si="115"/>
        <v>4</v>
      </c>
      <c r="F915" s="159">
        <f t="shared" si="117"/>
        <v>4.1279669762641896E-3</v>
      </c>
      <c r="H915" s="95"/>
      <c r="I915" s="95"/>
      <c r="U915" s="95"/>
    </row>
    <row r="916" spans="1:21" ht="11.45" customHeight="1">
      <c r="A916" s="422"/>
      <c r="B916" s="71" t="s">
        <v>14</v>
      </c>
      <c r="C916" s="70">
        <f t="shared" si="114"/>
        <v>21</v>
      </c>
      <c r="D916" s="159">
        <f t="shared" si="116"/>
        <v>2.1671826625386997E-2</v>
      </c>
      <c r="E916" s="70">
        <f t="shared" si="115"/>
        <v>10</v>
      </c>
      <c r="F916" s="159">
        <f t="shared" si="117"/>
        <v>1.0319917440660475E-2</v>
      </c>
      <c r="H916" s="95"/>
      <c r="I916" s="95"/>
      <c r="U916" s="95"/>
    </row>
    <row r="917" spans="1:21" ht="11.45" customHeight="1">
      <c r="A917" s="422"/>
      <c r="B917" s="71" t="s">
        <v>15</v>
      </c>
      <c r="C917" s="70">
        <f t="shared" si="114"/>
        <v>87</v>
      </c>
      <c r="D917" s="159">
        <f t="shared" si="116"/>
        <v>8.9783281733746126E-2</v>
      </c>
      <c r="E917" s="70">
        <f t="shared" si="115"/>
        <v>29</v>
      </c>
      <c r="F917" s="159">
        <f t="shared" si="117"/>
        <v>2.9927760577915376E-2</v>
      </c>
      <c r="H917" s="95"/>
      <c r="I917" s="95"/>
      <c r="U917" s="95"/>
    </row>
    <row r="918" spans="1:21" ht="11.45" customHeight="1">
      <c r="A918" s="422"/>
      <c r="B918" s="71" t="s">
        <v>48</v>
      </c>
      <c r="C918" s="70">
        <f t="shared" si="114"/>
        <v>21</v>
      </c>
      <c r="D918" s="159">
        <f t="shared" si="116"/>
        <v>2.1671826625386997E-2</v>
      </c>
      <c r="E918" s="70">
        <f t="shared" si="115"/>
        <v>7</v>
      </c>
      <c r="F918" s="159">
        <f t="shared" si="117"/>
        <v>7.2239422084623322E-3</v>
      </c>
      <c r="H918" s="95"/>
      <c r="I918" s="95"/>
      <c r="U918" s="95"/>
    </row>
    <row r="919" spans="1:21" ht="11.45" customHeight="1">
      <c r="A919" s="422"/>
      <c r="B919" s="71" t="s">
        <v>16</v>
      </c>
      <c r="C919" s="70">
        <f t="shared" si="114"/>
        <v>2</v>
      </c>
      <c r="D919" s="159">
        <f t="shared" si="116"/>
        <v>2.0639834881320948E-3</v>
      </c>
      <c r="E919" s="70">
        <f t="shared" si="115"/>
        <v>1</v>
      </c>
      <c r="F919" s="159">
        <f t="shared" si="117"/>
        <v>1.0319917440660474E-3</v>
      </c>
      <c r="H919" s="95"/>
      <c r="I919" s="95"/>
      <c r="U919" s="95"/>
    </row>
    <row r="920" spans="1:21" ht="11.45" customHeight="1">
      <c r="A920" s="422"/>
      <c r="B920" s="71" t="s">
        <v>21</v>
      </c>
      <c r="C920" s="70">
        <f t="shared" si="114"/>
        <v>5</v>
      </c>
      <c r="D920" s="159">
        <f t="shared" si="116"/>
        <v>5.1599587203302374E-3</v>
      </c>
      <c r="E920" s="70">
        <f t="shared" si="115"/>
        <v>0</v>
      </c>
      <c r="F920" s="159">
        <f t="shared" si="117"/>
        <v>0</v>
      </c>
      <c r="H920" s="95"/>
      <c r="I920" s="95"/>
      <c r="U920" s="95"/>
    </row>
    <row r="921" spans="1:21" ht="11.45" customHeight="1">
      <c r="A921" s="422"/>
      <c r="B921" s="71" t="s">
        <v>17</v>
      </c>
      <c r="C921" s="70">
        <f t="shared" si="114"/>
        <v>10</v>
      </c>
      <c r="D921" s="159">
        <f t="shared" si="116"/>
        <v>1.0319917440660475E-2</v>
      </c>
      <c r="E921" s="70">
        <f t="shared" si="115"/>
        <v>1</v>
      </c>
      <c r="F921" s="159">
        <f t="shared" si="117"/>
        <v>1.0319917440660474E-3</v>
      </c>
    </row>
    <row r="922" spans="1:21" ht="11.45" customHeight="1">
      <c r="A922" s="422"/>
      <c r="B922" s="71" t="s">
        <v>18</v>
      </c>
      <c r="C922" s="70">
        <f t="shared" si="114"/>
        <v>10</v>
      </c>
      <c r="D922" s="159">
        <f t="shared" si="116"/>
        <v>1.0319917440660475E-2</v>
      </c>
      <c r="E922" s="70">
        <f t="shared" si="115"/>
        <v>6</v>
      </c>
      <c r="F922" s="159">
        <f t="shared" si="117"/>
        <v>6.1919504643962852E-3</v>
      </c>
    </row>
    <row r="923" spans="1:21" ht="11.45" customHeight="1">
      <c r="A923" s="422"/>
      <c r="B923" s="71" t="s">
        <v>19</v>
      </c>
      <c r="C923" s="70">
        <f t="shared" si="114"/>
        <v>12</v>
      </c>
      <c r="D923" s="159">
        <f t="shared" si="116"/>
        <v>1.238390092879257E-2</v>
      </c>
      <c r="E923" s="70">
        <f t="shared" si="115"/>
        <v>15</v>
      </c>
      <c r="F923" s="159">
        <f t="shared" si="117"/>
        <v>1.5479876160990712E-2</v>
      </c>
    </row>
    <row r="924" spans="1:21" ht="11.45" customHeight="1">
      <c r="A924" s="422"/>
      <c r="B924" s="71" t="s">
        <v>49</v>
      </c>
      <c r="C924" s="70">
        <f t="shared" si="114"/>
        <v>22</v>
      </c>
      <c r="D924" s="159">
        <f t="shared" si="116"/>
        <v>2.2703818369453045E-2</v>
      </c>
      <c r="E924" s="70">
        <f t="shared" si="115"/>
        <v>3</v>
      </c>
      <c r="F924" s="159">
        <f t="shared" si="117"/>
        <v>3.0959752321981426E-3</v>
      </c>
    </row>
    <row r="925" spans="1:21" ht="11.45" customHeight="1">
      <c r="A925" s="422"/>
      <c r="B925" s="71" t="s">
        <v>50</v>
      </c>
      <c r="C925" s="70">
        <f t="shared" si="114"/>
        <v>17</v>
      </c>
      <c r="D925" s="159">
        <f t="shared" si="116"/>
        <v>1.7543859649122806E-2</v>
      </c>
      <c r="E925" s="70">
        <f t="shared" si="115"/>
        <v>12</v>
      </c>
      <c r="F925" s="159">
        <f t="shared" si="117"/>
        <v>1.238390092879257E-2</v>
      </c>
    </row>
    <row r="926" spans="1:21" ht="11.45" customHeight="1">
      <c r="A926" s="422"/>
      <c r="B926" s="71" t="s">
        <v>44</v>
      </c>
      <c r="C926" s="70">
        <f t="shared" si="114"/>
        <v>49</v>
      </c>
      <c r="D926" s="159">
        <f t="shared" si="116"/>
        <v>5.0567595459236329E-2</v>
      </c>
      <c r="E926" s="70">
        <f t="shared" si="115"/>
        <v>9</v>
      </c>
      <c r="F926" s="159">
        <f t="shared" si="117"/>
        <v>9.2879256965944269E-3</v>
      </c>
    </row>
    <row r="927" spans="1:21" ht="11.45" customHeight="1">
      <c r="A927" s="422"/>
      <c r="B927" s="71" t="s">
        <v>20</v>
      </c>
      <c r="C927" s="70">
        <f t="shared" si="114"/>
        <v>10</v>
      </c>
      <c r="D927" s="159">
        <f t="shared" si="116"/>
        <v>1.0319917440660475E-2</v>
      </c>
      <c r="E927" s="70">
        <f t="shared" si="115"/>
        <v>13</v>
      </c>
      <c r="F927" s="159">
        <f t="shared" si="117"/>
        <v>1.3415892672858616E-2</v>
      </c>
    </row>
    <row r="928" spans="1:21" ht="11.45" customHeight="1">
      <c r="A928" s="422"/>
      <c r="B928" s="71" t="s">
        <v>7</v>
      </c>
      <c r="C928" s="70">
        <f t="shared" si="114"/>
        <v>49</v>
      </c>
      <c r="D928" s="159">
        <f t="shared" si="116"/>
        <v>5.0567595459236329E-2</v>
      </c>
      <c r="E928" s="70">
        <f t="shared" si="115"/>
        <v>10</v>
      </c>
      <c r="F928" s="159">
        <f t="shared" si="117"/>
        <v>1.0319917440660475E-2</v>
      </c>
    </row>
    <row r="929" spans="1:21" ht="11.45" customHeight="1">
      <c r="A929" s="422"/>
      <c r="B929" s="71" t="s">
        <v>29</v>
      </c>
      <c r="C929" s="70">
        <f t="shared" si="114"/>
        <v>6</v>
      </c>
      <c r="D929" s="159">
        <f t="shared" si="116"/>
        <v>6.1919504643962852E-3</v>
      </c>
      <c r="E929" s="70">
        <f t="shared" si="115"/>
        <v>11</v>
      </c>
      <c r="F929" s="159">
        <f t="shared" si="117"/>
        <v>1.1351909184726523E-2</v>
      </c>
    </row>
    <row r="930" spans="1:21" ht="11.45" customHeight="1">
      <c r="A930" s="422"/>
      <c r="B930" s="71" t="s">
        <v>3</v>
      </c>
      <c r="C930" s="70">
        <f t="shared" si="114"/>
        <v>16</v>
      </c>
      <c r="D930" s="159">
        <f t="shared" si="116"/>
        <v>1.6511867905056758E-2</v>
      </c>
      <c r="E930" s="70">
        <f t="shared" si="115"/>
        <v>3</v>
      </c>
      <c r="F930" s="159">
        <f t="shared" si="117"/>
        <v>3.0959752321981426E-3</v>
      </c>
    </row>
    <row r="931" spans="1:21" ht="12" customHeight="1">
      <c r="A931" s="422"/>
      <c r="B931" s="71" t="s">
        <v>165</v>
      </c>
      <c r="C931" s="70">
        <f t="shared" si="114"/>
        <v>9</v>
      </c>
      <c r="D931" s="159">
        <f t="shared" si="116"/>
        <v>9.2879256965944269E-3</v>
      </c>
      <c r="E931" s="70">
        <f t="shared" si="115"/>
        <v>5</v>
      </c>
      <c r="F931" s="159">
        <f t="shared" si="117"/>
        <v>5.1599587203302374E-3</v>
      </c>
    </row>
    <row r="932" spans="1:21" s="95" customFormat="1" ht="12.75">
      <c r="A932" s="423"/>
      <c r="B932" s="110"/>
      <c r="C932" s="70"/>
      <c r="D932" s="159"/>
      <c r="E932" s="70"/>
      <c r="F932" s="159"/>
    </row>
    <row r="933" spans="1:21" s="95" customFormat="1" ht="12.75">
      <c r="A933" s="424"/>
      <c r="B933" s="111" t="s">
        <v>22</v>
      </c>
      <c r="C933" s="70">
        <f>M39</f>
        <v>707</v>
      </c>
      <c r="D933" s="159">
        <f t="shared" si="116"/>
        <v>0.72961816305469551</v>
      </c>
      <c r="E933" s="70">
        <f>Z39-C933</f>
        <v>262</v>
      </c>
      <c r="F933" s="159">
        <f t="shared" si="117"/>
        <v>0.27038183694530443</v>
      </c>
    </row>
    <row r="934" spans="1:21" ht="12.75" thickBot="1"/>
    <row r="935" spans="1:21" ht="12.75">
      <c r="A935" s="73"/>
      <c r="B935" s="73"/>
      <c r="C935" s="679" t="s">
        <v>145</v>
      </c>
      <c r="D935" s="679"/>
      <c r="E935" s="679"/>
      <c r="F935" s="679"/>
      <c r="H935" s="95"/>
      <c r="I935" s="95"/>
      <c r="U935" s="95"/>
    </row>
    <row r="936" spans="1:21" ht="12.75">
      <c r="A936" s="74"/>
      <c r="B936" s="74"/>
      <c r="C936" s="679" t="s">
        <v>63</v>
      </c>
      <c r="D936" s="679"/>
      <c r="E936" s="679"/>
      <c r="F936" s="679"/>
      <c r="H936" s="95"/>
      <c r="I936" s="95"/>
      <c r="U936" s="95"/>
    </row>
    <row r="937" spans="1:21" ht="13.5" thickBot="1">
      <c r="A937" s="74"/>
      <c r="B937" s="74"/>
      <c r="C937" s="161" t="s">
        <v>57</v>
      </c>
      <c r="D937" s="162" t="s">
        <v>58</v>
      </c>
      <c r="E937" s="163" t="s">
        <v>22</v>
      </c>
      <c r="H937" s="95"/>
      <c r="I937" s="95"/>
      <c r="U937" s="95"/>
    </row>
    <row r="938" spans="1:21" ht="13.5">
      <c r="A938" s="77" t="s">
        <v>23</v>
      </c>
      <c r="B938" s="164" t="s">
        <v>1</v>
      </c>
      <c r="C938" s="86">
        <v>2.5000000000000001E-2</v>
      </c>
      <c r="D938" s="165">
        <f t="shared" ref="D938:D960" si="118">E938-C938</f>
        <v>1.2999999999999998E-2</v>
      </c>
      <c r="E938" s="88">
        <v>3.7999999999999999E-2</v>
      </c>
      <c r="H938" s="95"/>
      <c r="I938" s="95"/>
      <c r="U938" s="95"/>
    </row>
    <row r="939" spans="1:21" ht="13.5">
      <c r="A939" s="81"/>
      <c r="B939" s="166" t="s">
        <v>2</v>
      </c>
      <c r="C939" s="89">
        <v>1.0999999999999999E-2</v>
      </c>
      <c r="D939" s="167">
        <f t="shared" si="118"/>
        <v>6.0000000000000019E-3</v>
      </c>
      <c r="E939" s="91">
        <v>1.7000000000000001E-2</v>
      </c>
      <c r="H939" s="95"/>
      <c r="I939" s="95"/>
      <c r="U939" s="95"/>
    </row>
    <row r="940" spans="1:21" ht="13.5">
      <c r="A940" s="81"/>
      <c r="B940" s="166" t="s">
        <v>12</v>
      </c>
      <c r="C940" s="89">
        <v>8.9999999999999993E-3</v>
      </c>
      <c r="D940" s="167">
        <f t="shared" si="118"/>
        <v>0.01</v>
      </c>
      <c r="E940" s="91">
        <v>1.9E-2</v>
      </c>
      <c r="H940" s="95"/>
      <c r="I940" s="95"/>
      <c r="U940" s="95"/>
    </row>
    <row r="941" spans="1:21" ht="13.5">
      <c r="A941" s="81"/>
      <c r="B941" s="166" t="s">
        <v>4</v>
      </c>
      <c r="C941" s="89">
        <v>6.7000000000000004E-2</v>
      </c>
      <c r="D941" s="167">
        <f t="shared" si="118"/>
        <v>1.4999999999999999E-2</v>
      </c>
      <c r="E941" s="91">
        <v>8.2000000000000003E-2</v>
      </c>
      <c r="H941" s="95"/>
      <c r="I941" s="95"/>
      <c r="U941" s="95"/>
    </row>
    <row r="942" spans="1:21" ht="13.5">
      <c r="A942" s="81"/>
      <c r="B942" s="166" t="s">
        <v>6</v>
      </c>
      <c r="C942" s="89">
        <v>7.0000000000000001E-3</v>
      </c>
      <c r="D942" s="167">
        <f t="shared" si="118"/>
        <v>3.9999999999999992E-3</v>
      </c>
      <c r="E942" s="91">
        <v>1.0999999999999999E-2</v>
      </c>
      <c r="H942" s="95"/>
      <c r="I942" s="95"/>
      <c r="U942" s="95"/>
    </row>
    <row r="943" spans="1:21" ht="13.5">
      <c r="A943" s="81"/>
      <c r="B943" s="166" t="s">
        <v>8</v>
      </c>
      <c r="C943" s="89">
        <v>5.0000000000000001E-3</v>
      </c>
      <c r="D943" s="167">
        <f t="shared" si="118"/>
        <v>1.3999999999999999E-2</v>
      </c>
      <c r="E943" s="91">
        <v>1.9E-2</v>
      </c>
      <c r="H943" s="95"/>
      <c r="I943" s="95"/>
      <c r="U943" s="95"/>
    </row>
    <row r="944" spans="1:21" ht="13.5">
      <c r="A944" s="81"/>
      <c r="B944" s="166" t="s">
        <v>9</v>
      </c>
      <c r="C944" s="89">
        <v>1.6E-2</v>
      </c>
      <c r="D944" s="167">
        <f t="shared" si="118"/>
        <v>2.6000000000000002E-2</v>
      </c>
      <c r="E944" s="91">
        <v>4.2000000000000003E-2</v>
      </c>
      <c r="H944" s="95"/>
      <c r="I944" s="95"/>
      <c r="U944" s="95"/>
    </row>
    <row r="945" spans="1:21" ht="13.5">
      <c r="A945" s="81"/>
      <c r="B945" s="166" t="s">
        <v>10</v>
      </c>
      <c r="C945" s="89">
        <v>2.5000000000000001E-2</v>
      </c>
      <c r="D945" s="167">
        <f t="shared" si="118"/>
        <v>4.9999999999999975E-3</v>
      </c>
      <c r="E945" s="91">
        <v>0.03</v>
      </c>
      <c r="H945" s="95"/>
      <c r="I945" s="95"/>
      <c r="U945" s="95"/>
    </row>
    <row r="946" spans="1:21" ht="13.5">
      <c r="A946" s="81"/>
      <c r="B946" s="166" t="s">
        <v>5</v>
      </c>
      <c r="C946" s="89">
        <v>0.13600000000000001</v>
      </c>
      <c r="D946" s="167">
        <f t="shared" si="118"/>
        <v>2.8999999999999998E-2</v>
      </c>
      <c r="E946" s="91">
        <v>0.16500000000000001</v>
      </c>
      <c r="H946" s="95"/>
      <c r="I946" s="95"/>
      <c r="U946" s="95"/>
    </row>
    <row r="947" spans="1:21" ht="13.5">
      <c r="A947" s="81"/>
      <c r="B947" s="166" t="s">
        <v>11</v>
      </c>
      <c r="C947" s="89">
        <v>4.0000000000000001E-3</v>
      </c>
      <c r="D947" s="167">
        <f t="shared" si="118"/>
        <v>1.3000000000000001E-2</v>
      </c>
      <c r="E947" s="91">
        <v>1.7000000000000001E-2</v>
      </c>
      <c r="H947" s="95"/>
      <c r="I947" s="95"/>
      <c r="U947" s="95"/>
    </row>
    <row r="948" spans="1:21" ht="13.5">
      <c r="A948" s="81"/>
      <c r="B948" s="166" t="s">
        <v>13</v>
      </c>
      <c r="C948" s="89">
        <v>6.7000000000000004E-2</v>
      </c>
      <c r="D948" s="167">
        <f t="shared" si="118"/>
        <v>8.9999999999999941E-3</v>
      </c>
      <c r="E948" s="91">
        <v>7.5999999999999998E-2</v>
      </c>
      <c r="H948" s="95"/>
      <c r="I948" s="95"/>
      <c r="U948" s="95"/>
    </row>
    <row r="949" spans="1:21" ht="13.5">
      <c r="A949" s="81"/>
      <c r="B949" s="166" t="s">
        <v>14</v>
      </c>
      <c r="C949" s="89">
        <v>2.5999999999999999E-2</v>
      </c>
      <c r="D949" s="167">
        <f t="shared" si="118"/>
        <v>2.9000000000000001E-2</v>
      </c>
      <c r="E949" s="91">
        <v>5.5E-2</v>
      </c>
      <c r="H949" s="95"/>
      <c r="I949" s="95"/>
      <c r="U949" s="95"/>
    </row>
    <row r="950" spans="1:21" ht="13.5">
      <c r="A950" s="81"/>
      <c r="B950" s="166" t="s">
        <v>15</v>
      </c>
      <c r="C950" s="89">
        <v>0.06</v>
      </c>
      <c r="D950" s="167">
        <f t="shared" si="118"/>
        <v>6.0000000000000053E-3</v>
      </c>
      <c r="E950" s="91">
        <v>6.6000000000000003E-2</v>
      </c>
    </row>
    <row r="951" spans="1:21" ht="13.5">
      <c r="A951" s="81"/>
      <c r="B951" s="166" t="s">
        <v>16</v>
      </c>
      <c r="C951" s="89">
        <v>1.6E-2</v>
      </c>
      <c r="D951" s="167">
        <f t="shared" si="118"/>
        <v>9.9999999999999985E-3</v>
      </c>
      <c r="E951" s="91">
        <v>2.5999999999999999E-2</v>
      </c>
    </row>
    <row r="952" spans="1:21" ht="13.5">
      <c r="A952" s="81"/>
      <c r="B952" s="166" t="s">
        <v>21</v>
      </c>
      <c r="C952" s="89">
        <v>5.0000000000000001E-3</v>
      </c>
      <c r="D952" s="167">
        <f t="shared" si="118"/>
        <v>0</v>
      </c>
      <c r="E952" s="91">
        <v>5.0000000000000001E-3</v>
      </c>
    </row>
    <row r="953" spans="1:21" ht="13.5">
      <c r="A953" s="81"/>
      <c r="B953" s="166" t="s">
        <v>17</v>
      </c>
      <c r="C953" s="89">
        <v>2.9000000000000001E-2</v>
      </c>
      <c r="D953" s="167">
        <f t="shared" si="118"/>
        <v>1.9999999999999983E-3</v>
      </c>
      <c r="E953" s="91">
        <v>3.1E-2</v>
      </c>
    </row>
    <row r="954" spans="1:21" ht="13.5">
      <c r="A954" s="81"/>
      <c r="B954" s="166" t="s">
        <v>18</v>
      </c>
      <c r="C954" s="89">
        <v>5.0000000000000001E-3</v>
      </c>
      <c r="D954" s="167">
        <f t="shared" si="118"/>
        <v>5.0000000000000001E-3</v>
      </c>
      <c r="E954" s="91">
        <v>0.01</v>
      </c>
    </row>
    <row r="955" spans="1:21" ht="13.5">
      <c r="A955" s="81"/>
      <c r="B955" s="166" t="s">
        <v>19</v>
      </c>
      <c r="C955" s="89">
        <v>4.5999999999999999E-2</v>
      </c>
      <c r="D955" s="167">
        <f t="shared" si="118"/>
        <v>9.0000000000000011E-3</v>
      </c>
      <c r="E955" s="91">
        <v>5.5E-2</v>
      </c>
    </row>
    <row r="956" spans="1:21" ht="13.5">
      <c r="A956" s="81"/>
      <c r="B956" s="166" t="s">
        <v>65</v>
      </c>
      <c r="C956" s="89">
        <v>6.8000000000000005E-2</v>
      </c>
      <c r="D956" s="167">
        <f t="shared" si="118"/>
        <v>7.9999999999999932E-3</v>
      </c>
      <c r="E956" s="91">
        <v>7.5999999999999998E-2</v>
      </c>
    </row>
    <row r="957" spans="1:21" ht="13.5">
      <c r="A957" s="81"/>
      <c r="B957" s="166" t="s">
        <v>20</v>
      </c>
      <c r="C957" s="89">
        <v>1.6E-2</v>
      </c>
      <c r="D957" s="167">
        <f t="shared" si="118"/>
        <v>1.4999999999999999E-2</v>
      </c>
      <c r="E957" s="91">
        <v>3.1E-2</v>
      </c>
    </row>
    <row r="958" spans="1:21" ht="13.5">
      <c r="A958" s="81"/>
      <c r="B958" s="166" t="s">
        <v>7</v>
      </c>
      <c r="C958" s="89">
        <v>5.7000000000000002E-2</v>
      </c>
      <c r="D958" s="167">
        <f t="shared" si="118"/>
        <v>2.8999999999999991E-2</v>
      </c>
      <c r="E958" s="91">
        <v>8.5999999999999993E-2</v>
      </c>
    </row>
    <row r="959" spans="1:21" ht="13.5">
      <c r="A959" s="81"/>
      <c r="B959" s="166" t="s">
        <v>3</v>
      </c>
      <c r="C959" s="89">
        <v>0.02</v>
      </c>
      <c r="D959" s="167">
        <f t="shared" si="118"/>
        <v>1.3000000000000001E-2</v>
      </c>
      <c r="E959" s="91">
        <v>3.3000000000000002E-2</v>
      </c>
    </row>
    <row r="960" spans="1:21" ht="13.5">
      <c r="A960" s="81"/>
      <c r="B960" s="166" t="s">
        <v>165</v>
      </c>
      <c r="C960" s="89">
        <v>8.9999999999999993E-3</v>
      </c>
      <c r="D960" s="167">
        <f t="shared" si="118"/>
        <v>2E-3</v>
      </c>
      <c r="E960" s="91">
        <v>1.0999999999999999E-2</v>
      </c>
      <c r="H960" s="95"/>
      <c r="I960" s="95"/>
      <c r="U960" s="95"/>
    </row>
    <row r="961" spans="1:25" ht="13.5">
      <c r="A961" s="81"/>
      <c r="B961" s="223"/>
      <c r="C961" s="189"/>
      <c r="D961" s="224"/>
      <c r="E961" s="191"/>
    </row>
    <row r="962" spans="1:25" ht="14.25" thickBot="1">
      <c r="A962" s="82"/>
      <c r="B962" s="168" t="s">
        <v>22</v>
      </c>
      <c r="C962" s="92">
        <v>0.72799999999999998</v>
      </c>
      <c r="D962" s="169">
        <f>E962-C962</f>
        <v>0.27200000000000002</v>
      </c>
      <c r="E962" s="94">
        <v>1</v>
      </c>
    </row>
    <row r="963" spans="1:25" s="95" customFormat="1"/>
    <row r="964" spans="1:25" s="95" customFormat="1"/>
    <row r="965" spans="1:25" s="95" customFormat="1"/>
    <row r="966" spans="1:25">
      <c r="A966" s="147"/>
      <c r="B966" s="147"/>
      <c r="C966" s="95"/>
      <c r="E966" s="95"/>
      <c r="V966" s="95"/>
      <c r="W966" s="95"/>
      <c r="X966" s="95"/>
      <c r="Y966" s="95"/>
    </row>
    <row r="967" spans="1:25">
      <c r="A967" s="1">
        <v>2010</v>
      </c>
    </row>
    <row r="968" spans="1:25" ht="13.15" customHeight="1">
      <c r="A968" s="411"/>
      <c r="B968" s="412"/>
      <c r="C968" s="707" t="s">
        <v>146</v>
      </c>
      <c r="D968" s="708"/>
      <c r="E968" s="708"/>
      <c r="F968" s="709"/>
    </row>
    <row r="969" spans="1:25" ht="12.75">
      <c r="A969" s="413"/>
      <c r="B969" s="259"/>
      <c r="C969" s="707" t="s">
        <v>63</v>
      </c>
      <c r="D969" s="708"/>
      <c r="E969" s="708"/>
      <c r="F969" s="709"/>
    </row>
    <row r="970" spans="1:25" ht="12.75">
      <c r="A970" s="414"/>
      <c r="B970" s="415"/>
      <c r="C970" s="551" t="s">
        <v>114</v>
      </c>
      <c r="D970" s="552" t="s">
        <v>57</v>
      </c>
      <c r="E970" s="552" t="s">
        <v>115</v>
      </c>
      <c r="F970" s="553" t="s">
        <v>58</v>
      </c>
    </row>
    <row r="971" spans="1:25">
      <c r="A971" s="418" t="s">
        <v>23</v>
      </c>
      <c r="B971" s="419" t="s">
        <v>1</v>
      </c>
      <c r="C971" s="420">
        <f t="shared" ref="C971:C1000" si="119">N8</f>
        <v>11</v>
      </c>
      <c r="D971" s="421">
        <f>C971/$Z$39</f>
        <v>1.1351909184726523E-2</v>
      </c>
      <c r="E971" s="420">
        <f t="shared" ref="E971:E1000" si="120">Z8-C971</f>
        <v>23</v>
      </c>
      <c r="F971" s="421">
        <f>E971/$Z$39</f>
        <v>2.3735810113519093E-2</v>
      </c>
    </row>
    <row r="972" spans="1:25" ht="11.45" customHeight="1">
      <c r="A972" s="422"/>
      <c r="B972" s="71" t="s">
        <v>2</v>
      </c>
      <c r="C972" s="70">
        <f t="shared" si="119"/>
        <v>7</v>
      </c>
      <c r="D972" s="159">
        <f t="shared" ref="D972:D1002" si="121">C972/$Z$39</f>
        <v>7.2239422084623322E-3</v>
      </c>
      <c r="E972" s="70">
        <f t="shared" si="120"/>
        <v>28</v>
      </c>
      <c r="F972" s="159">
        <f t="shared" ref="F972:F1002" si="122">E972/$Z$39</f>
        <v>2.8895768833849329E-2</v>
      </c>
    </row>
    <row r="973" spans="1:25" ht="11.45" customHeight="1">
      <c r="A973" s="422"/>
      <c r="B973" s="71" t="s">
        <v>45</v>
      </c>
      <c r="C973" s="70">
        <f t="shared" si="119"/>
        <v>3</v>
      </c>
      <c r="D973" s="159">
        <f t="shared" si="121"/>
        <v>3.0959752321981426E-3</v>
      </c>
      <c r="E973" s="70">
        <f t="shared" si="120"/>
        <v>2</v>
      </c>
      <c r="F973" s="159">
        <f t="shared" si="122"/>
        <v>2.0639834881320948E-3</v>
      </c>
    </row>
    <row r="974" spans="1:25" ht="11.45" customHeight="1">
      <c r="A974" s="422"/>
      <c r="B974" s="71" t="s">
        <v>46</v>
      </c>
      <c r="C974" s="70">
        <f t="shared" si="119"/>
        <v>23</v>
      </c>
      <c r="D974" s="159">
        <f t="shared" si="121"/>
        <v>2.3735810113519093E-2</v>
      </c>
      <c r="E974" s="70">
        <f t="shared" si="120"/>
        <v>29</v>
      </c>
      <c r="F974" s="159">
        <f t="shared" si="122"/>
        <v>2.9927760577915376E-2</v>
      </c>
    </row>
    <row r="975" spans="1:25" ht="11.45" customHeight="1">
      <c r="A975" s="422"/>
      <c r="B975" s="71" t="s">
        <v>12</v>
      </c>
      <c r="C975" s="70">
        <f t="shared" si="119"/>
        <v>9</v>
      </c>
      <c r="D975" s="159">
        <f t="shared" si="121"/>
        <v>9.2879256965944269E-3</v>
      </c>
      <c r="E975" s="70">
        <f t="shared" si="120"/>
        <v>27</v>
      </c>
      <c r="F975" s="159">
        <f t="shared" si="122"/>
        <v>2.7863777089783281E-2</v>
      </c>
    </row>
    <row r="976" spans="1:25" ht="11.45" customHeight="1">
      <c r="A976" s="422"/>
      <c r="B976" s="71" t="s">
        <v>4</v>
      </c>
      <c r="C976" s="70">
        <f t="shared" si="119"/>
        <v>12</v>
      </c>
      <c r="D976" s="159">
        <f t="shared" si="121"/>
        <v>1.238390092879257E-2</v>
      </c>
      <c r="E976" s="70">
        <f t="shared" si="120"/>
        <v>30</v>
      </c>
      <c r="F976" s="159">
        <f t="shared" si="122"/>
        <v>3.0959752321981424E-2</v>
      </c>
    </row>
    <row r="977" spans="1:12" ht="11.45" customHeight="1">
      <c r="A977" s="422"/>
      <c r="B977" s="71" t="s">
        <v>6</v>
      </c>
      <c r="C977" s="70">
        <f t="shared" si="119"/>
        <v>1</v>
      </c>
      <c r="D977" s="159">
        <f t="shared" si="121"/>
        <v>1.0319917440660474E-3</v>
      </c>
      <c r="E977" s="70">
        <f t="shared" si="120"/>
        <v>5</v>
      </c>
      <c r="F977" s="159">
        <f t="shared" si="122"/>
        <v>5.1599587203302374E-3</v>
      </c>
    </row>
    <row r="978" spans="1:12" ht="11.45" customHeight="1">
      <c r="A978" s="422"/>
      <c r="B978" s="71" t="s">
        <v>8</v>
      </c>
      <c r="C978" s="70">
        <f t="shared" si="119"/>
        <v>0</v>
      </c>
      <c r="D978" s="159">
        <f t="shared" si="121"/>
        <v>0</v>
      </c>
      <c r="E978" s="70">
        <f t="shared" si="120"/>
        <v>18</v>
      </c>
      <c r="F978" s="159">
        <f t="shared" si="122"/>
        <v>1.8575851393188854E-2</v>
      </c>
    </row>
    <row r="979" spans="1:12" ht="11.45" customHeight="1">
      <c r="A979" s="422"/>
      <c r="B979" s="71" t="s">
        <v>9</v>
      </c>
      <c r="C979" s="70">
        <f t="shared" si="119"/>
        <v>13</v>
      </c>
      <c r="D979" s="159">
        <f t="shared" si="121"/>
        <v>1.3415892672858616E-2</v>
      </c>
      <c r="E979" s="70">
        <f t="shared" si="120"/>
        <v>30</v>
      </c>
      <c r="F979" s="159">
        <f t="shared" si="122"/>
        <v>3.0959752321981424E-2</v>
      </c>
    </row>
    <row r="980" spans="1:12" ht="11.45" customHeight="1">
      <c r="A980" s="422"/>
      <c r="B980" s="71" t="s">
        <v>10</v>
      </c>
      <c r="C980" s="70">
        <f t="shared" si="119"/>
        <v>7</v>
      </c>
      <c r="D980" s="159">
        <f t="shared" si="121"/>
        <v>7.2239422084623322E-3</v>
      </c>
      <c r="E980" s="70">
        <f t="shared" si="120"/>
        <v>19</v>
      </c>
      <c r="F980" s="159">
        <f t="shared" si="122"/>
        <v>1.9607843137254902E-2</v>
      </c>
    </row>
    <row r="981" spans="1:12" ht="11.45" customHeight="1">
      <c r="A981" s="422"/>
      <c r="B981" s="71" t="s">
        <v>47</v>
      </c>
      <c r="C981" s="70">
        <f t="shared" si="119"/>
        <v>1</v>
      </c>
      <c r="D981" s="159">
        <f t="shared" si="121"/>
        <v>1.0319917440660474E-3</v>
      </c>
      <c r="E981" s="70">
        <f t="shared" si="120"/>
        <v>14</v>
      </c>
      <c r="F981" s="159">
        <f t="shared" si="122"/>
        <v>1.4447884416924664E-2</v>
      </c>
    </row>
    <row r="982" spans="1:12" ht="11.45" customHeight="1">
      <c r="A982" s="422"/>
      <c r="B982" s="71" t="s">
        <v>5</v>
      </c>
      <c r="C982" s="70">
        <f t="shared" si="119"/>
        <v>36</v>
      </c>
      <c r="D982" s="159">
        <f t="shared" si="121"/>
        <v>3.7151702786377708E-2</v>
      </c>
      <c r="E982" s="70">
        <f t="shared" si="120"/>
        <v>63</v>
      </c>
      <c r="F982" s="159">
        <f t="shared" si="122"/>
        <v>6.5015479876160992E-2</v>
      </c>
    </row>
    <row r="983" spans="1:12" ht="11.45" customHeight="1">
      <c r="A983" s="422"/>
      <c r="B983" s="71" t="s">
        <v>11</v>
      </c>
      <c r="C983" s="70">
        <f t="shared" si="119"/>
        <v>8</v>
      </c>
      <c r="D983" s="159">
        <f t="shared" si="121"/>
        <v>8.2559339525283791E-3</v>
      </c>
      <c r="E983" s="70">
        <f t="shared" si="120"/>
        <v>23</v>
      </c>
      <c r="F983" s="159">
        <f t="shared" si="122"/>
        <v>2.3735810113519093E-2</v>
      </c>
    </row>
    <row r="984" spans="1:12" ht="11.45" customHeight="1">
      <c r="A984" s="422"/>
      <c r="B984" s="71" t="s">
        <v>13</v>
      </c>
      <c r="C984" s="70">
        <f t="shared" si="119"/>
        <v>18</v>
      </c>
      <c r="D984" s="159">
        <f t="shared" si="121"/>
        <v>1.8575851393188854E-2</v>
      </c>
      <c r="E984" s="70">
        <f t="shared" si="120"/>
        <v>28</v>
      </c>
      <c r="F984" s="159">
        <f t="shared" si="122"/>
        <v>2.8895768833849329E-2</v>
      </c>
    </row>
    <row r="985" spans="1:12" ht="11.45" customHeight="1">
      <c r="A985" s="422"/>
      <c r="B985" s="71" t="s">
        <v>14</v>
      </c>
      <c r="C985" s="70">
        <f t="shared" si="119"/>
        <v>0</v>
      </c>
      <c r="D985" s="159">
        <f t="shared" si="121"/>
        <v>0</v>
      </c>
      <c r="E985" s="70">
        <f t="shared" si="120"/>
        <v>31</v>
      </c>
      <c r="F985" s="159">
        <f t="shared" si="122"/>
        <v>3.1991744066047469E-2</v>
      </c>
    </row>
    <row r="986" spans="1:12" ht="11.45" customHeight="1">
      <c r="A986" s="422"/>
      <c r="B986" s="71" t="s">
        <v>15</v>
      </c>
      <c r="C986" s="70">
        <f t="shared" si="119"/>
        <v>24</v>
      </c>
      <c r="D986" s="159">
        <f t="shared" si="121"/>
        <v>2.4767801857585141E-2</v>
      </c>
      <c r="E986" s="70">
        <f t="shared" si="120"/>
        <v>92</v>
      </c>
      <c r="F986" s="159">
        <f t="shared" si="122"/>
        <v>9.4943240454076372E-2</v>
      </c>
    </row>
    <row r="987" spans="1:12" ht="11.45" customHeight="1">
      <c r="A987" s="422"/>
      <c r="B987" s="71" t="s">
        <v>48</v>
      </c>
      <c r="C987" s="70">
        <f t="shared" si="119"/>
        <v>1</v>
      </c>
      <c r="D987" s="159">
        <f t="shared" si="121"/>
        <v>1.0319917440660474E-3</v>
      </c>
      <c r="E987" s="70">
        <f t="shared" si="120"/>
        <v>27</v>
      </c>
      <c r="F987" s="159">
        <f t="shared" si="122"/>
        <v>2.7863777089783281E-2</v>
      </c>
      <c r="I987" s="95"/>
      <c r="J987" s="95"/>
      <c r="K987" s="95"/>
      <c r="L987" s="95"/>
    </row>
    <row r="988" spans="1:12" ht="11.45" customHeight="1">
      <c r="A988" s="422"/>
      <c r="B988" s="71" t="s">
        <v>16</v>
      </c>
      <c r="C988" s="70">
        <f t="shared" si="119"/>
        <v>0</v>
      </c>
      <c r="D988" s="159">
        <f t="shared" si="121"/>
        <v>0</v>
      </c>
      <c r="E988" s="70">
        <f t="shared" si="120"/>
        <v>3</v>
      </c>
      <c r="F988" s="159">
        <f t="shared" si="122"/>
        <v>3.0959752321981426E-3</v>
      </c>
      <c r="I988" s="95"/>
      <c r="J988" s="95"/>
      <c r="K988" s="95"/>
      <c r="L988" s="95"/>
    </row>
    <row r="989" spans="1:12" ht="11.45" customHeight="1">
      <c r="A989" s="422"/>
      <c r="B989" s="71" t="s">
        <v>21</v>
      </c>
      <c r="C989" s="70">
        <f t="shared" si="119"/>
        <v>4</v>
      </c>
      <c r="D989" s="159">
        <f t="shared" si="121"/>
        <v>4.1279669762641896E-3</v>
      </c>
      <c r="E989" s="70">
        <f t="shared" si="120"/>
        <v>1</v>
      </c>
      <c r="F989" s="159">
        <f t="shared" si="122"/>
        <v>1.0319917440660474E-3</v>
      </c>
      <c r="I989" s="95"/>
      <c r="J989" s="95"/>
      <c r="K989" s="95"/>
      <c r="L989" s="95"/>
    </row>
    <row r="990" spans="1:12" ht="11.45" customHeight="1">
      <c r="A990" s="422"/>
      <c r="B990" s="71" t="s">
        <v>17</v>
      </c>
      <c r="C990" s="70">
        <f t="shared" si="119"/>
        <v>8</v>
      </c>
      <c r="D990" s="159">
        <f t="shared" si="121"/>
        <v>8.2559339525283791E-3</v>
      </c>
      <c r="E990" s="70">
        <f t="shared" si="120"/>
        <v>3</v>
      </c>
      <c r="F990" s="159">
        <f t="shared" si="122"/>
        <v>3.0959752321981426E-3</v>
      </c>
      <c r="I990" s="95"/>
      <c r="J990" s="95"/>
      <c r="K990" s="95"/>
      <c r="L990" s="95"/>
    </row>
    <row r="991" spans="1:12" ht="11.45" customHeight="1">
      <c r="A991" s="422"/>
      <c r="B991" s="71" t="s">
        <v>18</v>
      </c>
      <c r="C991" s="70">
        <f t="shared" si="119"/>
        <v>0</v>
      </c>
      <c r="D991" s="159">
        <f t="shared" si="121"/>
        <v>0</v>
      </c>
      <c r="E991" s="70">
        <f t="shared" si="120"/>
        <v>16</v>
      </c>
      <c r="F991" s="159">
        <f t="shared" si="122"/>
        <v>1.6511867905056758E-2</v>
      </c>
      <c r="I991" s="95"/>
      <c r="J991" s="95"/>
      <c r="K991" s="95"/>
      <c r="L991" s="95"/>
    </row>
    <row r="992" spans="1:12" ht="11.45" customHeight="1">
      <c r="A992" s="422"/>
      <c r="B992" s="71" t="s">
        <v>19</v>
      </c>
      <c r="C992" s="70">
        <f t="shared" si="119"/>
        <v>1</v>
      </c>
      <c r="D992" s="159">
        <f t="shared" si="121"/>
        <v>1.0319917440660474E-3</v>
      </c>
      <c r="E992" s="70">
        <f t="shared" si="120"/>
        <v>26</v>
      </c>
      <c r="F992" s="159">
        <f t="shared" si="122"/>
        <v>2.6831785345717233E-2</v>
      </c>
      <c r="I992" s="95"/>
      <c r="J992" s="95"/>
      <c r="K992" s="95"/>
      <c r="L992" s="95"/>
    </row>
    <row r="993" spans="1:12" ht="11.45" customHeight="1">
      <c r="A993" s="422"/>
      <c r="B993" s="71" t="s">
        <v>49</v>
      </c>
      <c r="C993" s="70">
        <f t="shared" si="119"/>
        <v>4</v>
      </c>
      <c r="D993" s="159">
        <f t="shared" si="121"/>
        <v>4.1279669762641896E-3</v>
      </c>
      <c r="E993" s="70">
        <f t="shared" si="120"/>
        <v>21</v>
      </c>
      <c r="F993" s="159">
        <f t="shared" si="122"/>
        <v>2.1671826625386997E-2</v>
      </c>
      <c r="I993" s="95"/>
      <c r="J993" s="95"/>
      <c r="K993" s="95"/>
      <c r="L993" s="95"/>
    </row>
    <row r="994" spans="1:12" ht="11.45" customHeight="1">
      <c r="A994" s="422"/>
      <c r="B994" s="71" t="s">
        <v>50</v>
      </c>
      <c r="C994" s="70">
        <f t="shared" si="119"/>
        <v>4</v>
      </c>
      <c r="D994" s="159">
        <f t="shared" si="121"/>
        <v>4.1279669762641896E-3</v>
      </c>
      <c r="E994" s="70">
        <f t="shared" si="120"/>
        <v>25</v>
      </c>
      <c r="F994" s="159">
        <f t="shared" si="122"/>
        <v>2.5799793601651185E-2</v>
      </c>
      <c r="I994" s="95"/>
      <c r="J994" s="95"/>
      <c r="K994" s="95"/>
      <c r="L994" s="95"/>
    </row>
    <row r="995" spans="1:12" ht="11.45" customHeight="1">
      <c r="A995" s="422"/>
      <c r="B995" s="71" t="s">
        <v>44</v>
      </c>
      <c r="C995" s="70">
        <f t="shared" si="119"/>
        <v>6</v>
      </c>
      <c r="D995" s="159">
        <f t="shared" si="121"/>
        <v>6.1919504643962852E-3</v>
      </c>
      <c r="E995" s="70">
        <f t="shared" si="120"/>
        <v>52</v>
      </c>
      <c r="F995" s="159">
        <f t="shared" si="122"/>
        <v>5.3663570691434466E-2</v>
      </c>
      <c r="I995" s="95"/>
      <c r="J995" s="95"/>
      <c r="K995" s="95"/>
      <c r="L995" s="95"/>
    </row>
    <row r="996" spans="1:12" ht="11.45" customHeight="1">
      <c r="A996" s="422"/>
      <c r="B996" s="71" t="s">
        <v>20</v>
      </c>
      <c r="C996" s="70">
        <f t="shared" si="119"/>
        <v>3</v>
      </c>
      <c r="D996" s="159">
        <f t="shared" si="121"/>
        <v>3.0959752321981426E-3</v>
      </c>
      <c r="E996" s="70">
        <f t="shared" si="120"/>
        <v>20</v>
      </c>
      <c r="F996" s="159">
        <f t="shared" si="122"/>
        <v>2.063983488132095E-2</v>
      </c>
      <c r="I996" s="95"/>
      <c r="J996" s="95"/>
      <c r="K996" s="95"/>
      <c r="L996" s="95"/>
    </row>
    <row r="997" spans="1:12" ht="11.45" customHeight="1">
      <c r="A997" s="422"/>
      <c r="B997" s="71" t="s">
        <v>7</v>
      </c>
      <c r="C997" s="70">
        <f t="shared" si="119"/>
        <v>15</v>
      </c>
      <c r="D997" s="159">
        <f t="shared" si="121"/>
        <v>1.5479876160990712E-2</v>
      </c>
      <c r="E997" s="70">
        <f t="shared" si="120"/>
        <v>44</v>
      </c>
      <c r="F997" s="159">
        <f t="shared" si="122"/>
        <v>4.540763673890609E-2</v>
      </c>
      <c r="I997" s="95"/>
      <c r="J997" s="95"/>
      <c r="K997" s="95"/>
      <c r="L997" s="95"/>
    </row>
    <row r="998" spans="1:12" ht="11.45" customHeight="1">
      <c r="A998" s="422"/>
      <c r="B998" s="71" t="s">
        <v>29</v>
      </c>
      <c r="C998" s="70">
        <f t="shared" si="119"/>
        <v>7</v>
      </c>
      <c r="D998" s="159">
        <f t="shared" si="121"/>
        <v>7.2239422084623322E-3</v>
      </c>
      <c r="E998" s="70">
        <f t="shared" si="120"/>
        <v>10</v>
      </c>
      <c r="F998" s="159">
        <f t="shared" si="122"/>
        <v>1.0319917440660475E-2</v>
      </c>
      <c r="I998" s="95"/>
      <c r="J998" s="95"/>
      <c r="K998" s="95"/>
      <c r="L998" s="95"/>
    </row>
    <row r="999" spans="1:12" ht="11.45" customHeight="1">
      <c r="A999" s="422"/>
      <c r="B999" s="71" t="s">
        <v>3</v>
      </c>
      <c r="C999" s="70">
        <f t="shared" si="119"/>
        <v>2</v>
      </c>
      <c r="D999" s="159">
        <f t="shared" si="121"/>
        <v>2.0639834881320948E-3</v>
      </c>
      <c r="E999" s="70">
        <f t="shared" si="120"/>
        <v>17</v>
      </c>
      <c r="F999" s="159">
        <f t="shared" si="122"/>
        <v>1.7543859649122806E-2</v>
      </c>
      <c r="I999" s="95"/>
      <c r="J999" s="95"/>
      <c r="K999" s="95"/>
      <c r="L999" s="95"/>
    </row>
    <row r="1000" spans="1:12" ht="12" customHeight="1">
      <c r="A1000" s="422"/>
      <c r="B1000" s="71" t="s">
        <v>165</v>
      </c>
      <c r="C1000" s="70">
        <f t="shared" si="119"/>
        <v>3</v>
      </c>
      <c r="D1000" s="159">
        <f t="shared" si="121"/>
        <v>3.0959752321981426E-3</v>
      </c>
      <c r="E1000" s="70">
        <f t="shared" si="120"/>
        <v>11</v>
      </c>
      <c r="F1000" s="159">
        <f t="shared" si="122"/>
        <v>1.1351909184726523E-2</v>
      </c>
      <c r="I1000" s="95"/>
      <c r="J1000" s="95"/>
      <c r="K1000" s="95"/>
      <c r="L1000" s="95"/>
    </row>
    <row r="1001" spans="1:12" s="95" customFormat="1" ht="12.75">
      <c r="A1001" s="423"/>
      <c r="B1001" s="110"/>
      <c r="C1001" s="70"/>
      <c r="D1001" s="159"/>
      <c r="E1001" s="70"/>
      <c r="F1001" s="159"/>
    </row>
    <row r="1002" spans="1:12" s="95" customFormat="1" ht="12.75">
      <c r="A1002" s="424"/>
      <c r="B1002" s="111" t="s">
        <v>22</v>
      </c>
      <c r="C1002" s="70">
        <f>N39</f>
        <v>231</v>
      </c>
      <c r="D1002" s="159">
        <f t="shared" si="121"/>
        <v>0.23839009287925697</v>
      </c>
      <c r="E1002" s="70">
        <f>Z39-C1002</f>
        <v>738</v>
      </c>
      <c r="F1002" s="159">
        <f t="shared" si="122"/>
        <v>0.76160990712074306</v>
      </c>
    </row>
    <row r="1003" spans="1:12" ht="12.75" thickBot="1"/>
    <row r="1004" spans="1:12" ht="12.75">
      <c r="A1004" s="73"/>
      <c r="B1004" s="73"/>
      <c r="C1004" s="710" t="s">
        <v>146</v>
      </c>
      <c r="D1004" s="710"/>
      <c r="E1004" s="711"/>
    </row>
    <row r="1005" spans="1:12" ht="12.75">
      <c r="A1005" s="74"/>
      <c r="B1005" s="74"/>
      <c r="C1005" s="160"/>
      <c r="D1005" s="160" t="s">
        <v>63</v>
      </c>
      <c r="E1005" s="160"/>
    </row>
    <row r="1006" spans="1:12" ht="13.5" thickBot="1">
      <c r="A1006" s="74"/>
      <c r="B1006" s="74"/>
      <c r="C1006" s="161" t="s">
        <v>57</v>
      </c>
      <c r="D1006" s="162" t="s">
        <v>58</v>
      </c>
      <c r="E1006" s="163" t="s">
        <v>22</v>
      </c>
    </row>
    <row r="1007" spans="1:12" ht="13.5">
      <c r="A1007" s="77" t="s">
        <v>23</v>
      </c>
      <c r="B1007" s="164" t="s">
        <v>1</v>
      </c>
      <c r="C1007" s="86">
        <v>8.9999999999999993E-3</v>
      </c>
      <c r="D1007" s="165">
        <f t="shared" ref="D1007:D1029" si="123">E1007-C1007</f>
        <v>2.8999999999999998E-2</v>
      </c>
      <c r="E1007" s="88">
        <v>3.7999999999999999E-2</v>
      </c>
    </row>
    <row r="1008" spans="1:12" ht="13.5">
      <c r="A1008" s="81"/>
      <c r="B1008" s="166" t="s">
        <v>2</v>
      </c>
      <c r="C1008" s="89">
        <v>1E-3</v>
      </c>
      <c r="D1008" s="167">
        <f t="shared" si="123"/>
        <v>1.6E-2</v>
      </c>
      <c r="E1008" s="91">
        <v>1.7000000000000001E-2</v>
      </c>
    </row>
    <row r="1009" spans="1:12" ht="13.5">
      <c r="A1009" s="81"/>
      <c r="B1009" s="166" t="s">
        <v>12</v>
      </c>
      <c r="C1009" s="89">
        <v>6.0000000000000001E-3</v>
      </c>
      <c r="D1009" s="167">
        <f t="shared" si="123"/>
        <v>1.2999999999999999E-2</v>
      </c>
      <c r="E1009" s="91">
        <v>1.9E-2</v>
      </c>
    </row>
    <row r="1010" spans="1:12" ht="13.5">
      <c r="A1010" s="81"/>
      <c r="B1010" s="166" t="s">
        <v>4</v>
      </c>
      <c r="C1010" s="89">
        <v>0.01</v>
      </c>
      <c r="D1010" s="167">
        <f t="shared" si="123"/>
        <v>7.2000000000000008E-2</v>
      </c>
      <c r="E1010" s="91">
        <v>8.2000000000000003E-2</v>
      </c>
    </row>
    <row r="1011" spans="1:12" ht="13.5">
      <c r="A1011" s="81"/>
      <c r="B1011" s="166" t="s">
        <v>6</v>
      </c>
      <c r="C1011" s="89">
        <v>1E-3</v>
      </c>
      <c r="D1011" s="167">
        <f t="shared" si="123"/>
        <v>9.9999999999999985E-3</v>
      </c>
      <c r="E1011" s="91">
        <v>1.0999999999999999E-2</v>
      </c>
    </row>
    <row r="1012" spans="1:12" ht="13.5">
      <c r="A1012" s="81"/>
      <c r="B1012" s="166" t="s">
        <v>8</v>
      </c>
      <c r="C1012" s="89">
        <v>0</v>
      </c>
      <c r="D1012" s="167">
        <f t="shared" si="123"/>
        <v>1.9E-2</v>
      </c>
      <c r="E1012" s="91">
        <v>1.9E-2</v>
      </c>
    </row>
    <row r="1013" spans="1:12" ht="13.5">
      <c r="A1013" s="81"/>
      <c r="B1013" s="166" t="s">
        <v>9</v>
      </c>
      <c r="C1013" s="89">
        <v>0.01</v>
      </c>
      <c r="D1013" s="167">
        <f t="shared" si="123"/>
        <v>3.2000000000000001E-2</v>
      </c>
      <c r="E1013" s="91">
        <v>4.2000000000000003E-2</v>
      </c>
    </row>
    <row r="1014" spans="1:12" ht="13.5">
      <c r="A1014" s="81"/>
      <c r="B1014" s="166" t="s">
        <v>10</v>
      </c>
      <c r="C1014" s="89">
        <v>5.0000000000000001E-3</v>
      </c>
      <c r="D1014" s="167">
        <f t="shared" si="123"/>
        <v>2.4999999999999998E-2</v>
      </c>
      <c r="E1014" s="91">
        <v>0.03</v>
      </c>
    </row>
    <row r="1015" spans="1:12" ht="13.5">
      <c r="A1015" s="81"/>
      <c r="B1015" s="166" t="s">
        <v>5</v>
      </c>
      <c r="C1015" s="89">
        <v>4.5999999999999999E-2</v>
      </c>
      <c r="D1015" s="167">
        <f t="shared" si="123"/>
        <v>0.11900000000000001</v>
      </c>
      <c r="E1015" s="91">
        <v>0.16500000000000001</v>
      </c>
    </row>
    <row r="1016" spans="1:12" ht="13.5">
      <c r="A1016" s="81"/>
      <c r="B1016" s="166" t="s">
        <v>11</v>
      </c>
      <c r="C1016" s="89">
        <v>4.0000000000000001E-3</v>
      </c>
      <c r="D1016" s="167">
        <f t="shared" si="123"/>
        <v>1.3000000000000001E-2</v>
      </c>
      <c r="E1016" s="91">
        <v>1.7000000000000001E-2</v>
      </c>
      <c r="I1016" s="95"/>
      <c r="J1016" s="95"/>
      <c r="K1016" s="95"/>
      <c r="L1016" s="95"/>
    </row>
    <row r="1017" spans="1:12" ht="13.5">
      <c r="A1017" s="81"/>
      <c r="B1017" s="166" t="s">
        <v>13</v>
      </c>
      <c r="C1017" s="89">
        <v>1.4999999999999999E-2</v>
      </c>
      <c r="D1017" s="167">
        <f t="shared" si="123"/>
        <v>6.0999999999999999E-2</v>
      </c>
      <c r="E1017" s="91">
        <v>7.5999999999999998E-2</v>
      </c>
      <c r="I1017" s="95"/>
      <c r="J1017" s="95"/>
      <c r="K1017" s="95"/>
      <c r="L1017" s="95"/>
    </row>
    <row r="1018" spans="1:12" ht="13.5">
      <c r="A1018" s="81"/>
      <c r="B1018" s="166" t="s">
        <v>14</v>
      </c>
      <c r="C1018" s="89">
        <v>0</v>
      </c>
      <c r="D1018" s="167">
        <f t="shared" si="123"/>
        <v>5.5E-2</v>
      </c>
      <c r="E1018" s="91">
        <v>5.5E-2</v>
      </c>
      <c r="I1018" s="95"/>
      <c r="J1018" s="95"/>
      <c r="K1018" s="95"/>
      <c r="L1018" s="95"/>
    </row>
    <row r="1019" spans="1:12" ht="13.5">
      <c r="A1019" s="81"/>
      <c r="B1019" s="166" t="s">
        <v>15</v>
      </c>
      <c r="C1019" s="89">
        <v>2.1000000000000001E-2</v>
      </c>
      <c r="D1019" s="167">
        <f t="shared" si="123"/>
        <v>4.4999999999999998E-2</v>
      </c>
      <c r="E1019" s="91">
        <v>6.6000000000000003E-2</v>
      </c>
      <c r="I1019" s="95"/>
      <c r="J1019" s="95"/>
      <c r="K1019" s="95"/>
      <c r="L1019" s="95"/>
    </row>
    <row r="1020" spans="1:12" ht="13.5">
      <c r="A1020" s="81"/>
      <c r="B1020" s="166" t="s">
        <v>16</v>
      </c>
      <c r="C1020" s="89">
        <v>1E-3</v>
      </c>
      <c r="D1020" s="167">
        <f t="shared" si="123"/>
        <v>2.4999999999999998E-2</v>
      </c>
      <c r="E1020" s="91">
        <v>2.5999999999999999E-2</v>
      </c>
      <c r="I1020" s="95"/>
      <c r="J1020" s="95"/>
      <c r="K1020" s="95"/>
      <c r="L1020" s="95"/>
    </row>
    <row r="1021" spans="1:12" ht="13.5">
      <c r="A1021" s="81"/>
      <c r="B1021" s="166" t="s">
        <v>21</v>
      </c>
      <c r="C1021" s="89">
        <v>4.0000000000000001E-3</v>
      </c>
      <c r="D1021" s="167">
        <f t="shared" si="123"/>
        <v>1E-3</v>
      </c>
      <c r="E1021" s="91">
        <v>5.0000000000000001E-3</v>
      </c>
      <c r="I1021" s="95"/>
      <c r="J1021" s="95"/>
      <c r="K1021" s="95"/>
      <c r="L1021" s="95"/>
    </row>
    <row r="1022" spans="1:12" ht="13.5">
      <c r="A1022" s="81"/>
      <c r="B1022" s="166" t="s">
        <v>17</v>
      </c>
      <c r="C1022" s="89">
        <v>2.4E-2</v>
      </c>
      <c r="D1022" s="167">
        <f t="shared" si="123"/>
        <v>6.9999999999999993E-3</v>
      </c>
      <c r="E1022" s="91">
        <v>3.1E-2</v>
      </c>
      <c r="I1022" s="95"/>
      <c r="J1022" s="95"/>
      <c r="K1022" s="95"/>
      <c r="L1022" s="95"/>
    </row>
    <row r="1023" spans="1:12" ht="13.5">
      <c r="A1023" s="81"/>
      <c r="B1023" s="166" t="s">
        <v>18</v>
      </c>
      <c r="C1023" s="89">
        <v>1E-3</v>
      </c>
      <c r="D1023" s="167">
        <f t="shared" si="123"/>
        <v>9.0000000000000011E-3</v>
      </c>
      <c r="E1023" s="91">
        <v>0.01</v>
      </c>
      <c r="I1023" s="95"/>
      <c r="J1023" s="95"/>
      <c r="K1023" s="95"/>
      <c r="L1023" s="95"/>
    </row>
    <row r="1024" spans="1:12" ht="13.5">
      <c r="A1024" s="81"/>
      <c r="B1024" s="166" t="s">
        <v>19</v>
      </c>
      <c r="C1024" s="89">
        <v>7.0000000000000001E-3</v>
      </c>
      <c r="D1024" s="167">
        <f t="shared" si="123"/>
        <v>4.8000000000000001E-2</v>
      </c>
      <c r="E1024" s="91">
        <v>5.5E-2</v>
      </c>
      <c r="I1024" s="95"/>
      <c r="J1024" s="95"/>
      <c r="K1024" s="95"/>
      <c r="L1024" s="95"/>
    </row>
    <row r="1025" spans="1:25" ht="13.5">
      <c r="A1025" s="81"/>
      <c r="B1025" s="166" t="s">
        <v>65</v>
      </c>
      <c r="C1025" s="89">
        <v>1.9E-2</v>
      </c>
      <c r="D1025" s="167">
        <f t="shared" si="123"/>
        <v>5.6999999999999995E-2</v>
      </c>
      <c r="E1025" s="91">
        <v>7.5999999999999998E-2</v>
      </c>
      <c r="I1025" s="95"/>
      <c r="J1025" s="95"/>
      <c r="K1025" s="95"/>
      <c r="L1025" s="95"/>
    </row>
    <row r="1026" spans="1:25" ht="13.5">
      <c r="A1026" s="81"/>
      <c r="B1026" s="166" t="s">
        <v>20</v>
      </c>
      <c r="C1026" s="89">
        <v>2E-3</v>
      </c>
      <c r="D1026" s="167">
        <f t="shared" si="123"/>
        <v>2.8999999999999998E-2</v>
      </c>
      <c r="E1026" s="91">
        <v>3.1E-2</v>
      </c>
      <c r="I1026" s="95"/>
      <c r="J1026" s="95"/>
      <c r="K1026" s="95"/>
      <c r="L1026" s="95"/>
    </row>
    <row r="1027" spans="1:25" ht="13.5">
      <c r="A1027" s="81"/>
      <c r="B1027" s="166" t="s">
        <v>7</v>
      </c>
      <c r="C1027" s="89">
        <v>1.0999999999999999E-2</v>
      </c>
      <c r="D1027" s="167">
        <f t="shared" si="123"/>
        <v>7.4999999999999997E-2</v>
      </c>
      <c r="E1027" s="91">
        <v>8.5999999999999993E-2</v>
      </c>
      <c r="I1027" s="95"/>
      <c r="J1027" s="95"/>
      <c r="K1027" s="95"/>
      <c r="L1027" s="95"/>
    </row>
    <row r="1028" spans="1:25" ht="13.5">
      <c r="A1028" s="81"/>
      <c r="B1028" s="166" t="s">
        <v>3</v>
      </c>
      <c r="C1028" s="89">
        <v>2E-3</v>
      </c>
      <c r="D1028" s="167">
        <f t="shared" si="123"/>
        <v>3.1E-2</v>
      </c>
      <c r="E1028" s="91">
        <v>3.3000000000000002E-2</v>
      </c>
      <c r="I1028" s="95"/>
      <c r="J1028" s="95"/>
      <c r="K1028" s="95"/>
      <c r="L1028" s="95"/>
    </row>
    <row r="1029" spans="1:25" ht="13.5">
      <c r="A1029" s="81"/>
      <c r="B1029" s="166" t="s">
        <v>165</v>
      </c>
      <c r="C1029" s="89">
        <v>4.0000000000000001E-3</v>
      </c>
      <c r="D1029" s="167">
        <f t="shared" si="123"/>
        <v>6.9999999999999993E-3</v>
      </c>
      <c r="E1029" s="91">
        <v>1.0999999999999999E-2</v>
      </c>
    </row>
    <row r="1030" spans="1:25" ht="13.5">
      <c r="A1030" s="81"/>
      <c r="B1030" s="223"/>
      <c r="C1030" s="189"/>
      <c r="D1030" s="224"/>
      <c r="E1030" s="191"/>
      <c r="I1030" s="95"/>
      <c r="J1030" s="95"/>
      <c r="K1030" s="95"/>
      <c r="L1030" s="95"/>
    </row>
    <row r="1031" spans="1:25" ht="14.25" thickBot="1">
      <c r="A1031" s="82"/>
      <c r="B1031" s="168" t="s">
        <v>22</v>
      </c>
      <c r="C1031" s="92">
        <v>0.20300000000000001</v>
      </c>
      <c r="D1031" s="169">
        <f>E1031-C1031</f>
        <v>0.79699999999999993</v>
      </c>
      <c r="E1031" s="94">
        <v>1</v>
      </c>
      <c r="I1031" s="95"/>
      <c r="J1031" s="95"/>
      <c r="K1031" s="95"/>
      <c r="L1031" s="95"/>
    </row>
    <row r="1032" spans="1:25" s="95" customFormat="1"/>
    <row r="1033" spans="1:25" s="95" customFormat="1"/>
    <row r="1034" spans="1:25" s="95" customFormat="1"/>
    <row r="1035" spans="1:25">
      <c r="A1035" s="147"/>
      <c r="B1035" s="147"/>
      <c r="C1035" s="95"/>
      <c r="E1035" s="95"/>
      <c r="V1035" s="95"/>
      <c r="W1035" s="95"/>
      <c r="X1035" s="95"/>
      <c r="Y1035" s="95"/>
    </row>
    <row r="1036" spans="1:25">
      <c r="A1036" s="1">
        <v>2010</v>
      </c>
      <c r="I1036" s="95"/>
      <c r="J1036" s="95"/>
      <c r="K1036" s="95"/>
      <c r="L1036" s="95"/>
    </row>
    <row r="1037" spans="1:25" ht="13.15" customHeight="1">
      <c r="A1037" s="411"/>
      <c r="B1037" s="412"/>
      <c r="C1037" s="707" t="s">
        <v>147</v>
      </c>
      <c r="D1037" s="708"/>
      <c r="E1037" s="708"/>
      <c r="F1037" s="709"/>
      <c r="I1037" s="95"/>
      <c r="J1037" s="95"/>
      <c r="K1037" s="95"/>
      <c r="L1037" s="95"/>
    </row>
    <row r="1038" spans="1:25" ht="12.75">
      <c r="A1038" s="413"/>
      <c r="B1038" s="259"/>
      <c r="C1038" s="707" t="s">
        <v>63</v>
      </c>
      <c r="D1038" s="708"/>
      <c r="E1038" s="708"/>
      <c r="F1038" s="709"/>
    </row>
    <row r="1039" spans="1:25" ht="12.75">
      <c r="A1039" s="414"/>
      <c r="B1039" s="415"/>
      <c r="C1039" s="551" t="s">
        <v>114</v>
      </c>
      <c r="D1039" s="552" t="s">
        <v>57</v>
      </c>
      <c r="E1039" s="552" t="s">
        <v>115</v>
      </c>
      <c r="F1039" s="553" t="s">
        <v>58</v>
      </c>
    </row>
    <row r="1040" spans="1:25">
      <c r="A1040" s="418" t="s">
        <v>23</v>
      </c>
      <c r="B1040" s="419" t="s">
        <v>1</v>
      </c>
      <c r="C1040" s="420">
        <f t="shared" ref="C1040:C1069" si="124">O8</f>
        <v>31</v>
      </c>
      <c r="D1040" s="421">
        <f>C1040/$Z$39</f>
        <v>3.1991744066047469E-2</v>
      </c>
      <c r="E1040" s="420">
        <f t="shared" ref="E1040:E1069" si="125">Z8-C1040</f>
        <v>3</v>
      </c>
      <c r="F1040" s="421">
        <f>E1040/$Z$39</f>
        <v>3.0959752321981426E-3</v>
      </c>
    </row>
    <row r="1041" spans="1:6" ht="11.45" customHeight="1">
      <c r="A1041" s="422"/>
      <c r="B1041" s="71" t="s">
        <v>2</v>
      </c>
      <c r="C1041" s="70">
        <f t="shared" si="124"/>
        <v>16</v>
      </c>
      <c r="D1041" s="159">
        <f t="shared" ref="D1041:D1071" si="126">C1041/$Z$39</f>
        <v>1.6511867905056758E-2</v>
      </c>
      <c r="E1041" s="70">
        <f t="shared" si="125"/>
        <v>19</v>
      </c>
      <c r="F1041" s="159">
        <f t="shared" ref="F1041:F1071" si="127">E1041/$Z$39</f>
        <v>1.9607843137254902E-2</v>
      </c>
    </row>
    <row r="1042" spans="1:6" ht="11.45" customHeight="1">
      <c r="A1042" s="422"/>
      <c r="B1042" s="71" t="s">
        <v>45</v>
      </c>
      <c r="C1042" s="70">
        <f t="shared" si="124"/>
        <v>5</v>
      </c>
      <c r="D1042" s="159">
        <f t="shared" si="126"/>
        <v>5.1599587203302374E-3</v>
      </c>
      <c r="E1042" s="70">
        <f t="shared" si="125"/>
        <v>0</v>
      </c>
      <c r="F1042" s="159">
        <f t="shared" si="127"/>
        <v>0</v>
      </c>
    </row>
    <row r="1043" spans="1:6" ht="11.45" customHeight="1">
      <c r="A1043" s="422"/>
      <c r="B1043" s="71" t="s">
        <v>46</v>
      </c>
      <c r="C1043" s="70">
        <f t="shared" si="124"/>
        <v>43</v>
      </c>
      <c r="D1043" s="159">
        <f t="shared" si="126"/>
        <v>4.4375644994840042E-2</v>
      </c>
      <c r="E1043" s="70">
        <f t="shared" si="125"/>
        <v>9</v>
      </c>
      <c r="F1043" s="159">
        <f t="shared" si="127"/>
        <v>9.2879256965944269E-3</v>
      </c>
    </row>
    <row r="1044" spans="1:6" ht="11.45" customHeight="1">
      <c r="A1044" s="422"/>
      <c r="B1044" s="71" t="s">
        <v>12</v>
      </c>
      <c r="C1044" s="70">
        <f t="shared" si="124"/>
        <v>34</v>
      </c>
      <c r="D1044" s="159">
        <f t="shared" si="126"/>
        <v>3.5087719298245612E-2</v>
      </c>
      <c r="E1044" s="70">
        <f t="shared" si="125"/>
        <v>2</v>
      </c>
      <c r="F1044" s="159">
        <f t="shared" si="127"/>
        <v>2.0639834881320948E-3</v>
      </c>
    </row>
    <row r="1045" spans="1:6" ht="11.45" customHeight="1">
      <c r="A1045" s="422"/>
      <c r="B1045" s="71" t="s">
        <v>4</v>
      </c>
      <c r="C1045" s="70">
        <f t="shared" si="124"/>
        <v>31</v>
      </c>
      <c r="D1045" s="159">
        <f t="shared" si="126"/>
        <v>3.1991744066047469E-2</v>
      </c>
      <c r="E1045" s="70">
        <f t="shared" si="125"/>
        <v>11</v>
      </c>
      <c r="F1045" s="159">
        <f t="shared" si="127"/>
        <v>1.1351909184726523E-2</v>
      </c>
    </row>
    <row r="1046" spans="1:6" ht="11.45" customHeight="1">
      <c r="A1046" s="422"/>
      <c r="B1046" s="71" t="s">
        <v>6</v>
      </c>
      <c r="C1046" s="70">
        <f t="shared" si="124"/>
        <v>4</v>
      </c>
      <c r="D1046" s="159">
        <f t="shared" si="126"/>
        <v>4.1279669762641896E-3</v>
      </c>
      <c r="E1046" s="70">
        <f t="shared" si="125"/>
        <v>2</v>
      </c>
      <c r="F1046" s="159">
        <f t="shared" si="127"/>
        <v>2.0639834881320948E-3</v>
      </c>
    </row>
    <row r="1047" spans="1:6" ht="11.45" customHeight="1">
      <c r="A1047" s="422"/>
      <c r="B1047" s="71" t="s">
        <v>8</v>
      </c>
      <c r="C1047" s="70">
        <f t="shared" si="124"/>
        <v>16</v>
      </c>
      <c r="D1047" s="159">
        <f t="shared" si="126"/>
        <v>1.6511867905056758E-2</v>
      </c>
      <c r="E1047" s="70">
        <f t="shared" si="125"/>
        <v>2</v>
      </c>
      <c r="F1047" s="159">
        <f t="shared" si="127"/>
        <v>2.0639834881320948E-3</v>
      </c>
    </row>
    <row r="1048" spans="1:6" ht="11.45" customHeight="1">
      <c r="A1048" s="422"/>
      <c r="B1048" s="71" t="s">
        <v>9</v>
      </c>
      <c r="C1048" s="70">
        <f t="shared" si="124"/>
        <v>33</v>
      </c>
      <c r="D1048" s="159">
        <f t="shared" si="126"/>
        <v>3.4055727554179564E-2</v>
      </c>
      <c r="E1048" s="70">
        <f t="shared" si="125"/>
        <v>10</v>
      </c>
      <c r="F1048" s="159">
        <f t="shared" si="127"/>
        <v>1.0319917440660475E-2</v>
      </c>
    </row>
    <row r="1049" spans="1:6" ht="11.45" customHeight="1">
      <c r="A1049" s="422"/>
      <c r="B1049" s="71" t="s">
        <v>10</v>
      </c>
      <c r="C1049" s="70">
        <f t="shared" si="124"/>
        <v>13</v>
      </c>
      <c r="D1049" s="159">
        <f t="shared" si="126"/>
        <v>1.3415892672858616E-2</v>
      </c>
      <c r="E1049" s="70">
        <f t="shared" si="125"/>
        <v>13</v>
      </c>
      <c r="F1049" s="159">
        <f t="shared" si="127"/>
        <v>1.3415892672858616E-2</v>
      </c>
    </row>
    <row r="1050" spans="1:6" ht="11.45" customHeight="1">
      <c r="A1050" s="422"/>
      <c r="B1050" s="71" t="s">
        <v>47</v>
      </c>
      <c r="C1050" s="70">
        <f t="shared" si="124"/>
        <v>12</v>
      </c>
      <c r="D1050" s="159">
        <f t="shared" si="126"/>
        <v>1.238390092879257E-2</v>
      </c>
      <c r="E1050" s="70">
        <f t="shared" si="125"/>
        <v>3</v>
      </c>
      <c r="F1050" s="159">
        <f t="shared" si="127"/>
        <v>3.0959752321981426E-3</v>
      </c>
    </row>
    <row r="1051" spans="1:6" ht="11.45" customHeight="1">
      <c r="A1051" s="422"/>
      <c r="B1051" s="71" t="s">
        <v>5</v>
      </c>
      <c r="C1051" s="70">
        <f t="shared" si="124"/>
        <v>80</v>
      </c>
      <c r="D1051" s="159">
        <f t="shared" si="126"/>
        <v>8.2559339525283798E-2</v>
      </c>
      <c r="E1051" s="70">
        <f t="shared" si="125"/>
        <v>19</v>
      </c>
      <c r="F1051" s="159">
        <f t="shared" si="127"/>
        <v>1.9607843137254902E-2</v>
      </c>
    </row>
    <row r="1052" spans="1:6" ht="11.45" customHeight="1">
      <c r="A1052" s="422"/>
      <c r="B1052" s="71" t="s">
        <v>11</v>
      </c>
      <c r="C1052" s="70">
        <f t="shared" si="124"/>
        <v>31</v>
      </c>
      <c r="D1052" s="159">
        <f t="shared" si="126"/>
        <v>3.1991744066047469E-2</v>
      </c>
      <c r="E1052" s="70">
        <f t="shared" si="125"/>
        <v>0</v>
      </c>
      <c r="F1052" s="159">
        <f t="shared" si="127"/>
        <v>0</v>
      </c>
    </row>
    <row r="1053" spans="1:6" ht="11.45" customHeight="1">
      <c r="A1053" s="422"/>
      <c r="B1053" s="71" t="s">
        <v>13</v>
      </c>
      <c r="C1053" s="70">
        <f t="shared" si="124"/>
        <v>35</v>
      </c>
      <c r="D1053" s="159">
        <f t="shared" si="126"/>
        <v>3.611971104231166E-2</v>
      </c>
      <c r="E1053" s="70">
        <f t="shared" si="125"/>
        <v>11</v>
      </c>
      <c r="F1053" s="159">
        <f t="shared" si="127"/>
        <v>1.1351909184726523E-2</v>
      </c>
    </row>
    <row r="1054" spans="1:6" ht="11.45" customHeight="1">
      <c r="A1054" s="422"/>
      <c r="B1054" s="71" t="s">
        <v>14</v>
      </c>
      <c r="C1054" s="70">
        <f t="shared" si="124"/>
        <v>15</v>
      </c>
      <c r="D1054" s="159">
        <f t="shared" si="126"/>
        <v>1.5479876160990712E-2</v>
      </c>
      <c r="E1054" s="70">
        <f t="shared" si="125"/>
        <v>16</v>
      </c>
      <c r="F1054" s="159">
        <f t="shared" si="127"/>
        <v>1.6511867905056758E-2</v>
      </c>
    </row>
    <row r="1055" spans="1:6" ht="11.45" customHeight="1">
      <c r="A1055" s="422"/>
      <c r="B1055" s="71" t="s">
        <v>15</v>
      </c>
      <c r="C1055" s="70">
        <f t="shared" si="124"/>
        <v>93</v>
      </c>
      <c r="D1055" s="159">
        <f t="shared" si="126"/>
        <v>9.5975232198142413E-2</v>
      </c>
      <c r="E1055" s="70">
        <f t="shared" si="125"/>
        <v>23</v>
      </c>
      <c r="F1055" s="159">
        <f t="shared" si="127"/>
        <v>2.3735810113519093E-2</v>
      </c>
    </row>
    <row r="1056" spans="1:6" ht="11.45" customHeight="1">
      <c r="A1056" s="422"/>
      <c r="B1056" s="71" t="s">
        <v>48</v>
      </c>
      <c r="C1056" s="70">
        <f t="shared" si="124"/>
        <v>27</v>
      </c>
      <c r="D1056" s="159">
        <f t="shared" si="126"/>
        <v>2.7863777089783281E-2</v>
      </c>
      <c r="E1056" s="70">
        <f t="shared" si="125"/>
        <v>1</v>
      </c>
      <c r="F1056" s="159">
        <f t="shared" si="127"/>
        <v>1.0319917440660474E-3</v>
      </c>
    </row>
    <row r="1057" spans="1:12" ht="11.45" customHeight="1">
      <c r="A1057" s="422"/>
      <c r="B1057" s="71" t="s">
        <v>16</v>
      </c>
      <c r="C1057" s="70">
        <f t="shared" si="124"/>
        <v>3</v>
      </c>
      <c r="D1057" s="159">
        <f t="shared" si="126"/>
        <v>3.0959752321981426E-3</v>
      </c>
      <c r="E1057" s="70">
        <f t="shared" si="125"/>
        <v>0</v>
      </c>
      <c r="F1057" s="159">
        <f t="shared" si="127"/>
        <v>0</v>
      </c>
    </row>
    <row r="1058" spans="1:12" ht="11.45" customHeight="1">
      <c r="A1058" s="422"/>
      <c r="B1058" s="71" t="s">
        <v>21</v>
      </c>
      <c r="C1058" s="70">
        <f t="shared" si="124"/>
        <v>4</v>
      </c>
      <c r="D1058" s="159">
        <f t="shared" si="126"/>
        <v>4.1279669762641896E-3</v>
      </c>
      <c r="E1058" s="70">
        <f t="shared" si="125"/>
        <v>1</v>
      </c>
      <c r="F1058" s="159">
        <f t="shared" si="127"/>
        <v>1.0319917440660474E-3</v>
      </c>
    </row>
    <row r="1059" spans="1:12" ht="11.45" customHeight="1">
      <c r="A1059" s="422"/>
      <c r="B1059" s="71" t="s">
        <v>17</v>
      </c>
      <c r="C1059" s="70">
        <f t="shared" si="124"/>
        <v>10</v>
      </c>
      <c r="D1059" s="159">
        <f t="shared" si="126"/>
        <v>1.0319917440660475E-2</v>
      </c>
      <c r="E1059" s="70">
        <f t="shared" si="125"/>
        <v>1</v>
      </c>
      <c r="F1059" s="159">
        <f t="shared" si="127"/>
        <v>1.0319917440660474E-3</v>
      </c>
    </row>
    <row r="1060" spans="1:12" ht="11.45" customHeight="1">
      <c r="A1060" s="422"/>
      <c r="B1060" s="71" t="s">
        <v>18</v>
      </c>
      <c r="C1060" s="70">
        <f t="shared" si="124"/>
        <v>5</v>
      </c>
      <c r="D1060" s="159">
        <f t="shared" si="126"/>
        <v>5.1599587203302374E-3</v>
      </c>
      <c r="E1060" s="70">
        <f t="shared" si="125"/>
        <v>11</v>
      </c>
      <c r="F1060" s="159">
        <f t="shared" si="127"/>
        <v>1.1351909184726523E-2</v>
      </c>
    </row>
    <row r="1061" spans="1:12" ht="11.45" customHeight="1">
      <c r="A1061" s="422"/>
      <c r="B1061" s="71" t="s">
        <v>19</v>
      </c>
      <c r="C1061" s="70">
        <f t="shared" si="124"/>
        <v>23</v>
      </c>
      <c r="D1061" s="159">
        <f t="shared" si="126"/>
        <v>2.3735810113519093E-2</v>
      </c>
      <c r="E1061" s="70">
        <f t="shared" si="125"/>
        <v>4</v>
      </c>
      <c r="F1061" s="159">
        <f t="shared" si="127"/>
        <v>4.1279669762641896E-3</v>
      </c>
    </row>
    <row r="1062" spans="1:12" ht="11.45" customHeight="1">
      <c r="A1062" s="422"/>
      <c r="B1062" s="71" t="s">
        <v>49</v>
      </c>
      <c r="C1062" s="70">
        <f t="shared" si="124"/>
        <v>20</v>
      </c>
      <c r="D1062" s="159">
        <f t="shared" si="126"/>
        <v>2.063983488132095E-2</v>
      </c>
      <c r="E1062" s="70">
        <f t="shared" si="125"/>
        <v>5</v>
      </c>
      <c r="F1062" s="159">
        <f t="shared" si="127"/>
        <v>5.1599587203302374E-3</v>
      </c>
    </row>
    <row r="1063" spans="1:12" ht="11.45" customHeight="1">
      <c r="A1063" s="422"/>
      <c r="B1063" s="71" t="s">
        <v>50</v>
      </c>
      <c r="C1063" s="70">
        <f t="shared" si="124"/>
        <v>24</v>
      </c>
      <c r="D1063" s="159">
        <f t="shared" si="126"/>
        <v>2.4767801857585141E-2</v>
      </c>
      <c r="E1063" s="70">
        <f t="shared" si="125"/>
        <v>5</v>
      </c>
      <c r="F1063" s="159">
        <f t="shared" si="127"/>
        <v>5.1599587203302374E-3</v>
      </c>
    </row>
    <row r="1064" spans="1:12" ht="11.45" customHeight="1">
      <c r="A1064" s="422"/>
      <c r="B1064" s="71" t="s">
        <v>44</v>
      </c>
      <c r="C1064" s="70">
        <f t="shared" si="124"/>
        <v>32</v>
      </c>
      <c r="D1064" s="159">
        <f t="shared" si="126"/>
        <v>3.3023735810113516E-2</v>
      </c>
      <c r="E1064" s="70">
        <f t="shared" si="125"/>
        <v>26</v>
      </c>
      <c r="F1064" s="159">
        <f t="shared" si="127"/>
        <v>2.6831785345717233E-2</v>
      </c>
    </row>
    <row r="1065" spans="1:12" ht="11.45" customHeight="1">
      <c r="A1065" s="422"/>
      <c r="B1065" s="71" t="s">
        <v>20</v>
      </c>
      <c r="C1065" s="70">
        <f t="shared" si="124"/>
        <v>18</v>
      </c>
      <c r="D1065" s="159">
        <f t="shared" si="126"/>
        <v>1.8575851393188854E-2</v>
      </c>
      <c r="E1065" s="70">
        <f t="shared" si="125"/>
        <v>5</v>
      </c>
      <c r="F1065" s="159">
        <f t="shared" si="127"/>
        <v>5.1599587203302374E-3</v>
      </c>
    </row>
    <row r="1066" spans="1:12" ht="11.45" customHeight="1">
      <c r="A1066" s="422"/>
      <c r="B1066" s="71" t="s">
        <v>7</v>
      </c>
      <c r="C1066" s="70">
        <f t="shared" si="124"/>
        <v>39</v>
      </c>
      <c r="D1066" s="159">
        <f t="shared" si="126"/>
        <v>4.0247678018575851E-2</v>
      </c>
      <c r="E1066" s="70">
        <f t="shared" si="125"/>
        <v>20</v>
      </c>
      <c r="F1066" s="159">
        <f t="shared" si="127"/>
        <v>2.063983488132095E-2</v>
      </c>
    </row>
    <row r="1067" spans="1:12" ht="11.45" customHeight="1">
      <c r="A1067" s="422"/>
      <c r="B1067" s="71" t="s">
        <v>29</v>
      </c>
      <c r="C1067" s="70">
        <f t="shared" si="124"/>
        <v>6</v>
      </c>
      <c r="D1067" s="159">
        <f t="shared" si="126"/>
        <v>6.1919504643962852E-3</v>
      </c>
      <c r="E1067" s="70">
        <f t="shared" si="125"/>
        <v>11</v>
      </c>
      <c r="F1067" s="159">
        <f t="shared" si="127"/>
        <v>1.1351909184726523E-2</v>
      </c>
    </row>
    <row r="1068" spans="1:12" ht="11.45" customHeight="1">
      <c r="A1068" s="422"/>
      <c r="B1068" s="71" t="s">
        <v>3</v>
      </c>
      <c r="C1068" s="70">
        <f t="shared" si="124"/>
        <v>16</v>
      </c>
      <c r="D1068" s="159">
        <f t="shared" si="126"/>
        <v>1.6511867905056758E-2</v>
      </c>
      <c r="E1068" s="70">
        <f t="shared" si="125"/>
        <v>3</v>
      </c>
      <c r="F1068" s="159">
        <f t="shared" si="127"/>
        <v>3.0959752321981426E-3</v>
      </c>
    </row>
    <row r="1069" spans="1:12" ht="12" customHeight="1">
      <c r="A1069" s="422"/>
      <c r="B1069" s="71" t="s">
        <v>165</v>
      </c>
      <c r="C1069" s="70">
        <f t="shared" si="124"/>
        <v>6</v>
      </c>
      <c r="D1069" s="159">
        <f t="shared" si="126"/>
        <v>6.1919504643962852E-3</v>
      </c>
      <c r="E1069" s="70">
        <f t="shared" si="125"/>
        <v>8</v>
      </c>
      <c r="F1069" s="159">
        <f t="shared" si="127"/>
        <v>8.2559339525283791E-3</v>
      </c>
    </row>
    <row r="1070" spans="1:12" s="95" customFormat="1" ht="12.75">
      <c r="A1070" s="423"/>
      <c r="B1070" s="110"/>
      <c r="C1070" s="70"/>
      <c r="D1070" s="159"/>
      <c r="E1070" s="70"/>
      <c r="F1070" s="159"/>
    </row>
    <row r="1071" spans="1:12" s="95" customFormat="1" ht="12.75">
      <c r="A1071" s="424"/>
      <c r="B1071" s="111" t="s">
        <v>22</v>
      </c>
      <c r="C1071" s="70">
        <f>O39</f>
        <v>725</v>
      </c>
      <c r="D1071" s="159">
        <f t="shared" si="126"/>
        <v>0.74819401444788447</v>
      </c>
      <c r="E1071" s="70">
        <f>Z39-C1071</f>
        <v>244</v>
      </c>
      <c r="F1071" s="159">
        <f t="shared" si="127"/>
        <v>0.25180598555211559</v>
      </c>
    </row>
    <row r="1072" spans="1:12" ht="12.75" thickBot="1">
      <c r="I1072" s="95"/>
      <c r="J1072" s="95"/>
      <c r="K1072" s="95"/>
      <c r="L1072" s="95"/>
    </row>
    <row r="1073" spans="1:12" ht="12.75">
      <c r="A1073" s="73"/>
      <c r="B1073" s="73"/>
      <c r="C1073" s="710" t="s">
        <v>147</v>
      </c>
      <c r="D1073" s="710"/>
      <c r="E1073" s="711"/>
      <c r="I1073" s="95"/>
      <c r="J1073" s="95"/>
      <c r="K1073" s="95"/>
      <c r="L1073" s="95"/>
    </row>
    <row r="1074" spans="1:12" ht="12.75">
      <c r="A1074" s="74"/>
      <c r="B1074" s="74"/>
      <c r="C1074" s="160"/>
      <c r="D1074" s="160" t="s">
        <v>63</v>
      </c>
      <c r="E1074" s="160"/>
    </row>
    <row r="1075" spans="1:12" ht="13.5" thickBot="1">
      <c r="A1075" s="74"/>
      <c r="B1075" s="74"/>
      <c r="C1075" s="161" t="s">
        <v>57</v>
      </c>
      <c r="D1075" s="162" t="s">
        <v>58</v>
      </c>
      <c r="E1075" s="163" t="s">
        <v>22</v>
      </c>
    </row>
    <row r="1076" spans="1:12" ht="13.5">
      <c r="A1076" s="77" t="s">
        <v>23</v>
      </c>
      <c r="B1076" s="164" t="s">
        <v>1</v>
      </c>
      <c r="C1076" s="86">
        <v>3.6999999999999998E-2</v>
      </c>
      <c r="D1076" s="165">
        <f t="shared" ref="D1076:D1098" si="128">E1076-C1076</f>
        <v>1.0000000000000009E-3</v>
      </c>
      <c r="E1076" s="88">
        <v>3.7999999999999999E-2</v>
      </c>
    </row>
    <row r="1077" spans="1:12" ht="13.5">
      <c r="A1077" s="81"/>
      <c r="B1077" s="166" t="s">
        <v>2</v>
      </c>
      <c r="C1077" s="89">
        <v>6.0000000000000001E-3</v>
      </c>
      <c r="D1077" s="167">
        <f t="shared" si="128"/>
        <v>1.1000000000000001E-2</v>
      </c>
      <c r="E1077" s="91">
        <v>1.7000000000000001E-2</v>
      </c>
    </row>
    <row r="1078" spans="1:12" ht="13.5">
      <c r="A1078" s="81"/>
      <c r="B1078" s="166" t="s">
        <v>12</v>
      </c>
      <c r="C1078" s="89">
        <v>1.4E-2</v>
      </c>
      <c r="D1078" s="167">
        <f t="shared" si="128"/>
        <v>4.9999999999999992E-3</v>
      </c>
      <c r="E1078" s="91">
        <v>1.9E-2</v>
      </c>
    </row>
    <row r="1079" spans="1:12" ht="13.5">
      <c r="A1079" s="81"/>
      <c r="B1079" s="166" t="s">
        <v>4</v>
      </c>
      <c r="C1079" s="89">
        <v>4.8000000000000001E-2</v>
      </c>
      <c r="D1079" s="167">
        <f t="shared" si="128"/>
        <v>3.4000000000000002E-2</v>
      </c>
      <c r="E1079" s="91">
        <v>8.2000000000000003E-2</v>
      </c>
    </row>
    <row r="1080" spans="1:12" ht="13.5">
      <c r="A1080" s="81"/>
      <c r="B1080" s="166" t="s">
        <v>6</v>
      </c>
      <c r="C1080" s="89">
        <v>0.01</v>
      </c>
      <c r="D1080" s="167">
        <f t="shared" si="128"/>
        <v>9.9999999999999915E-4</v>
      </c>
      <c r="E1080" s="91">
        <v>1.0999999999999999E-2</v>
      </c>
    </row>
    <row r="1081" spans="1:12" ht="13.5">
      <c r="A1081" s="81"/>
      <c r="B1081" s="166" t="s">
        <v>8</v>
      </c>
      <c r="C1081" s="89">
        <v>1.4E-2</v>
      </c>
      <c r="D1081" s="167">
        <f t="shared" si="128"/>
        <v>4.9999999999999992E-3</v>
      </c>
      <c r="E1081" s="91">
        <v>1.9E-2</v>
      </c>
    </row>
    <row r="1082" spans="1:12" ht="13.5">
      <c r="A1082" s="81"/>
      <c r="B1082" s="166" t="s">
        <v>9</v>
      </c>
      <c r="C1082" s="89">
        <v>3.5000000000000003E-2</v>
      </c>
      <c r="D1082" s="167">
        <f t="shared" si="128"/>
        <v>6.9999999999999993E-3</v>
      </c>
      <c r="E1082" s="91">
        <v>4.2000000000000003E-2</v>
      </c>
    </row>
    <row r="1083" spans="1:12" ht="13.5">
      <c r="A1083" s="81"/>
      <c r="B1083" s="166" t="s">
        <v>10</v>
      </c>
      <c r="C1083" s="89">
        <v>1.9E-2</v>
      </c>
      <c r="D1083" s="167">
        <f t="shared" si="128"/>
        <v>1.0999999999999999E-2</v>
      </c>
      <c r="E1083" s="91">
        <v>0.03</v>
      </c>
    </row>
    <row r="1084" spans="1:12" ht="13.5">
      <c r="A1084" s="81"/>
      <c r="B1084" s="166" t="s">
        <v>5</v>
      </c>
      <c r="C1084" s="89">
        <v>0.13400000000000001</v>
      </c>
      <c r="D1084" s="167">
        <f t="shared" si="128"/>
        <v>3.1E-2</v>
      </c>
      <c r="E1084" s="91">
        <v>0.16500000000000001</v>
      </c>
    </row>
    <row r="1085" spans="1:12" ht="13.5">
      <c r="A1085" s="81"/>
      <c r="B1085" s="166" t="s">
        <v>11</v>
      </c>
      <c r="C1085" s="89">
        <v>1.6E-2</v>
      </c>
      <c r="D1085" s="167">
        <f t="shared" si="128"/>
        <v>1.0000000000000009E-3</v>
      </c>
      <c r="E1085" s="91">
        <v>1.7000000000000001E-2</v>
      </c>
    </row>
    <row r="1086" spans="1:12" ht="13.5">
      <c r="A1086" s="81"/>
      <c r="B1086" s="166" t="s">
        <v>13</v>
      </c>
      <c r="C1086" s="89">
        <v>4.2000000000000003E-2</v>
      </c>
      <c r="D1086" s="167">
        <f t="shared" si="128"/>
        <v>3.3999999999999996E-2</v>
      </c>
      <c r="E1086" s="91">
        <v>7.5999999999999998E-2</v>
      </c>
    </row>
    <row r="1087" spans="1:12" ht="13.5">
      <c r="A1087" s="81"/>
      <c r="B1087" s="166" t="s">
        <v>14</v>
      </c>
      <c r="C1087" s="89">
        <v>1.9E-2</v>
      </c>
      <c r="D1087" s="167">
        <f t="shared" si="128"/>
        <v>3.6000000000000004E-2</v>
      </c>
      <c r="E1087" s="91">
        <v>5.5E-2</v>
      </c>
    </row>
    <row r="1088" spans="1:12" ht="13.5">
      <c r="A1088" s="81"/>
      <c r="B1088" s="166" t="s">
        <v>15</v>
      </c>
      <c r="C1088" s="89">
        <v>0.05</v>
      </c>
      <c r="D1088" s="167">
        <f t="shared" si="128"/>
        <v>1.6E-2</v>
      </c>
      <c r="E1088" s="91">
        <v>6.6000000000000003E-2</v>
      </c>
    </row>
    <row r="1089" spans="1:25" ht="13.5">
      <c r="A1089" s="81"/>
      <c r="B1089" s="166" t="s">
        <v>16</v>
      </c>
      <c r="C1089" s="89">
        <v>2.5000000000000001E-2</v>
      </c>
      <c r="D1089" s="167">
        <f t="shared" si="128"/>
        <v>9.9999999999999742E-4</v>
      </c>
      <c r="E1089" s="91">
        <v>2.5999999999999999E-2</v>
      </c>
    </row>
    <row r="1090" spans="1:25" ht="13.5">
      <c r="A1090" s="81"/>
      <c r="B1090" s="166" t="s">
        <v>21</v>
      </c>
      <c r="C1090" s="89">
        <v>5.0000000000000001E-3</v>
      </c>
      <c r="D1090" s="167">
        <f t="shared" si="128"/>
        <v>0</v>
      </c>
      <c r="E1090" s="91">
        <v>5.0000000000000001E-3</v>
      </c>
    </row>
    <row r="1091" spans="1:25" ht="13.5">
      <c r="A1091" s="81"/>
      <c r="B1091" s="166" t="s">
        <v>17</v>
      </c>
      <c r="C1091" s="89">
        <v>2.7E-2</v>
      </c>
      <c r="D1091" s="167">
        <f t="shared" si="128"/>
        <v>4.0000000000000001E-3</v>
      </c>
      <c r="E1091" s="91">
        <v>3.1E-2</v>
      </c>
    </row>
    <row r="1092" spans="1:25" ht="13.5">
      <c r="A1092" s="81"/>
      <c r="B1092" s="166" t="s">
        <v>18</v>
      </c>
      <c r="C1092" s="89">
        <v>4.0000000000000001E-3</v>
      </c>
      <c r="D1092" s="167">
        <f t="shared" si="128"/>
        <v>6.0000000000000001E-3</v>
      </c>
      <c r="E1092" s="91">
        <v>0.01</v>
      </c>
    </row>
    <row r="1093" spans="1:25" ht="13.5">
      <c r="A1093" s="81"/>
      <c r="B1093" s="166" t="s">
        <v>19</v>
      </c>
      <c r="C1093" s="89">
        <v>5.1999999999999998E-2</v>
      </c>
      <c r="D1093" s="167">
        <f t="shared" si="128"/>
        <v>3.0000000000000027E-3</v>
      </c>
      <c r="E1093" s="91">
        <v>5.5E-2</v>
      </c>
    </row>
    <row r="1094" spans="1:25" ht="13.5">
      <c r="A1094" s="81"/>
      <c r="B1094" s="166" t="s">
        <v>65</v>
      </c>
      <c r="C1094" s="89">
        <v>4.2000000000000003E-2</v>
      </c>
      <c r="D1094" s="167">
        <f t="shared" si="128"/>
        <v>3.3999999999999996E-2</v>
      </c>
      <c r="E1094" s="91">
        <v>7.5999999999999998E-2</v>
      </c>
    </row>
    <row r="1095" spans="1:25" ht="13.5">
      <c r="A1095" s="81"/>
      <c r="B1095" s="166" t="s">
        <v>20</v>
      </c>
      <c r="C1095" s="89">
        <v>2.4E-2</v>
      </c>
      <c r="D1095" s="167">
        <f t="shared" si="128"/>
        <v>6.9999999999999993E-3</v>
      </c>
      <c r="E1095" s="91">
        <v>3.1E-2</v>
      </c>
    </row>
    <row r="1096" spans="1:25" ht="13.5">
      <c r="A1096" s="81"/>
      <c r="B1096" s="166" t="s">
        <v>7</v>
      </c>
      <c r="C1096" s="89">
        <v>5.7000000000000002E-2</v>
      </c>
      <c r="D1096" s="167">
        <f t="shared" si="128"/>
        <v>2.8999999999999991E-2</v>
      </c>
      <c r="E1096" s="91">
        <v>8.5999999999999993E-2</v>
      </c>
    </row>
    <row r="1097" spans="1:25" ht="13.5">
      <c r="A1097" s="81"/>
      <c r="B1097" s="166" t="s">
        <v>3</v>
      </c>
      <c r="C1097" s="89">
        <v>3.1E-2</v>
      </c>
      <c r="D1097" s="167">
        <f t="shared" si="128"/>
        <v>2.0000000000000018E-3</v>
      </c>
      <c r="E1097" s="91">
        <v>3.3000000000000002E-2</v>
      </c>
    </row>
    <row r="1098" spans="1:25" ht="13.5">
      <c r="A1098" s="81"/>
      <c r="B1098" s="166" t="s">
        <v>165</v>
      </c>
      <c r="C1098" s="89">
        <v>7.0000000000000001E-3</v>
      </c>
      <c r="D1098" s="167">
        <f t="shared" si="128"/>
        <v>3.9999999999999992E-3</v>
      </c>
      <c r="E1098" s="91">
        <v>1.0999999999999999E-2</v>
      </c>
    </row>
    <row r="1099" spans="1:25" ht="13.5">
      <c r="A1099" s="81"/>
      <c r="B1099" s="223"/>
      <c r="C1099" s="189"/>
      <c r="D1099" s="224"/>
      <c r="E1099" s="191"/>
    </row>
    <row r="1100" spans="1:25" ht="14.25" thickBot="1">
      <c r="A1100" s="82"/>
      <c r="B1100" s="168" t="s">
        <v>22</v>
      </c>
      <c r="C1100" s="92">
        <v>0.71699999999999997</v>
      </c>
      <c r="D1100" s="169">
        <f>E1100-C1100</f>
        <v>0.28300000000000003</v>
      </c>
      <c r="E1100" s="94">
        <v>1</v>
      </c>
    </row>
    <row r="1101" spans="1:25" s="95" customFormat="1"/>
    <row r="1102" spans="1:25" s="95" customFormat="1"/>
    <row r="1103" spans="1:25" s="95" customFormat="1"/>
    <row r="1104" spans="1:25">
      <c r="A1104" s="147"/>
      <c r="B1104" s="147"/>
      <c r="C1104" s="95"/>
      <c r="E1104" s="95"/>
      <c r="V1104" s="95"/>
      <c r="W1104" s="95"/>
      <c r="X1104" s="95"/>
      <c r="Y1104" s="95"/>
    </row>
    <row r="1105" spans="1:6">
      <c r="A1105" s="1">
        <v>2010</v>
      </c>
    </row>
    <row r="1106" spans="1:6" ht="13.15" customHeight="1">
      <c r="A1106" s="411"/>
      <c r="B1106" s="412"/>
      <c r="C1106" s="707" t="s">
        <v>148</v>
      </c>
      <c r="D1106" s="708"/>
      <c r="E1106" s="708"/>
      <c r="F1106" s="709"/>
    </row>
    <row r="1107" spans="1:6" ht="12.75">
      <c r="A1107" s="413"/>
      <c r="B1107" s="259"/>
      <c r="C1107" s="707" t="s">
        <v>63</v>
      </c>
      <c r="D1107" s="708"/>
      <c r="E1107" s="708"/>
      <c r="F1107" s="709"/>
    </row>
    <row r="1108" spans="1:6" ht="12.75">
      <c r="A1108" s="414"/>
      <c r="B1108" s="415"/>
      <c r="C1108" s="551" t="s">
        <v>114</v>
      </c>
      <c r="D1108" s="552" t="s">
        <v>57</v>
      </c>
      <c r="E1108" s="552" t="s">
        <v>115</v>
      </c>
      <c r="F1108" s="553" t="s">
        <v>58</v>
      </c>
    </row>
    <row r="1109" spans="1:6">
      <c r="A1109" s="418" t="s">
        <v>23</v>
      </c>
      <c r="B1109" s="419" t="s">
        <v>1</v>
      </c>
      <c r="C1109" s="420">
        <f t="shared" ref="C1109:C1138" si="129">P8</f>
        <v>26</v>
      </c>
      <c r="D1109" s="421">
        <f>C1109/$Z$39</f>
        <v>2.6831785345717233E-2</v>
      </c>
      <c r="E1109" s="420">
        <f t="shared" ref="E1109:E1138" si="130">Z8-C1109</f>
        <v>8</v>
      </c>
      <c r="F1109" s="421">
        <f>E1109/$Z$39</f>
        <v>8.2559339525283791E-3</v>
      </c>
    </row>
    <row r="1110" spans="1:6" ht="11.45" customHeight="1">
      <c r="A1110" s="422"/>
      <c r="B1110" s="71" t="s">
        <v>2</v>
      </c>
      <c r="C1110" s="70">
        <f t="shared" si="129"/>
        <v>19</v>
      </c>
      <c r="D1110" s="159">
        <f t="shared" ref="D1110:D1140" si="131">C1110/$Z$39</f>
        <v>1.9607843137254902E-2</v>
      </c>
      <c r="E1110" s="70">
        <f t="shared" si="130"/>
        <v>16</v>
      </c>
      <c r="F1110" s="159">
        <f t="shared" ref="F1110:F1140" si="132">E1110/$Z$39</f>
        <v>1.6511867905056758E-2</v>
      </c>
    </row>
    <row r="1111" spans="1:6" ht="11.45" customHeight="1">
      <c r="A1111" s="422"/>
      <c r="B1111" s="71" t="s">
        <v>45</v>
      </c>
      <c r="C1111" s="70">
        <f t="shared" si="129"/>
        <v>5</v>
      </c>
      <c r="D1111" s="159">
        <f t="shared" si="131"/>
        <v>5.1599587203302374E-3</v>
      </c>
      <c r="E1111" s="70">
        <f t="shared" si="130"/>
        <v>0</v>
      </c>
      <c r="F1111" s="159">
        <f t="shared" si="132"/>
        <v>0</v>
      </c>
    </row>
    <row r="1112" spans="1:6" ht="11.45" customHeight="1">
      <c r="A1112" s="422"/>
      <c r="B1112" s="71" t="s">
        <v>46</v>
      </c>
      <c r="C1112" s="70">
        <f t="shared" si="129"/>
        <v>7</v>
      </c>
      <c r="D1112" s="159">
        <f t="shared" si="131"/>
        <v>7.2239422084623322E-3</v>
      </c>
      <c r="E1112" s="70">
        <f t="shared" si="130"/>
        <v>45</v>
      </c>
      <c r="F1112" s="159">
        <f t="shared" si="132"/>
        <v>4.6439628482972138E-2</v>
      </c>
    </row>
    <row r="1113" spans="1:6" ht="11.45" customHeight="1">
      <c r="A1113" s="422"/>
      <c r="B1113" s="71" t="s">
        <v>12</v>
      </c>
      <c r="C1113" s="70">
        <f t="shared" si="129"/>
        <v>34</v>
      </c>
      <c r="D1113" s="159">
        <f t="shared" si="131"/>
        <v>3.5087719298245612E-2</v>
      </c>
      <c r="E1113" s="70">
        <f t="shared" si="130"/>
        <v>2</v>
      </c>
      <c r="F1113" s="159">
        <f t="shared" si="132"/>
        <v>2.0639834881320948E-3</v>
      </c>
    </row>
    <row r="1114" spans="1:6" ht="11.45" customHeight="1">
      <c r="A1114" s="422"/>
      <c r="B1114" s="71" t="s">
        <v>4</v>
      </c>
      <c r="C1114" s="70">
        <f t="shared" si="129"/>
        <v>32</v>
      </c>
      <c r="D1114" s="159">
        <f t="shared" si="131"/>
        <v>3.3023735810113516E-2</v>
      </c>
      <c r="E1114" s="70">
        <f t="shared" si="130"/>
        <v>10</v>
      </c>
      <c r="F1114" s="159">
        <f t="shared" si="132"/>
        <v>1.0319917440660475E-2</v>
      </c>
    </row>
    <row r="1115" spans="1:6" ht="11.45" customHeight="1">
      <c r="A1115" s="422"/>
      <c r="B1115" s="71" t="s">
        <v>6</v>
      </c>
      <c r="C1115" s="70">
        <f t="shared" si="129"/>
        <v>1</v>
      </c>
      <c r="D1115" s="159">
        <f t="shared" si="131"/>
        <v>1.0319917440660474E-3</v>
      </c>
      <c r="E1115" s="70">
        <f t="shared" si="130"/>
        <v>5</v>
      </c>
      <c r="F1115" s="159">
        <f t="shared" si="132"/>
        <v>5.1599587203302374E-3</v>
      </c>
    </row>
    <row r="1116" spans="1:6" ht="11.45" customHeight="1">
      <c r="A1116" s="422"/>
      <c r="B1116" s="71" t="s">
        <v>8</v>
      </c>
      <c r="C1116" s="70">
        <f t="shared" si="129"/>
        <v>3</v>
      </c>
      <c r="D1116" s="159">
        <f t="shared" si="131"/>
        <v>3.0959752321981426E-3</v>
      </c>
      <c r="E1116" s="70">
        <f t="shared" si="130"/>
        <v>15</v>
      </c>
      <c r="F1116" s="159">
        <f t="shared" si="132"/>
        <v>1.5479876160990712E-2</v>
      </c>
    </row>
    <row r="1117" spans="1:6" ht="11.45" customHeight="1">
      <c r="A1117" s="422"/>
      <c r="B1117" s="71" t="s">
        <v>9</v>
      </c>
      <c r="C1117" s="70">
        <f t="shared" si="129"/>
        <v>6</v>
      </c>
      <c r="D1117" s="159">
        <f t="shared" si="131"/>
        <v>6.1919504643962852E-3</v>
      </c>
      <c r="E1117" s="70">
        <f t="shared" si="130"/>
        <v>37</v>
      </c>
      <c r="F1117" s="159">
        <f t="shared" si="132"/>
        <v>3.8183694530443756E-2</v>
      </c>
    </row>
    <row r="1118" spans="1:6" ht="11.45" customHeight="1">
      <c r="A1118" s="422"/>
      <c r="B1118" s="71" t="s">
        <v>10</v>
      </c>
      <c r="C1118" s="70">
        <f t="shared" si="129"/>
        <v>8</v>
      </c>
      <c r="D1118" s="159">
        <f t="shared" si="131"/>
        <v>8.2559339525283791E-3</v>
      </c>
      <c r="E1118" s="70">
        <f t="shared" si="130"/>
        <v>18</v>
      </c>
      <c r="F1118" s="159">
        <f t="shared" si="132"/>
        <v>1.8575851393188854E-2</v>
      </c>
    </row>
    <row r="1119" spans="1:6" ht="11.45" customHeight="1">
      <c r="A1119" s="422"/>
      <c r="B1119" s="71" t="s">
        <v>47</v>
      </c>
      <c r="C1119" s="70">
        <f t="shared" si="129"/>
        <v>6</v>
      </c>
      <c r="D1119" s="159">
        <f t="shared" si="131"/>
        <v>6.1919504643962852E-3</v>
      </c>
      <c r="E1119" s="70">
        <f t="shared" si="130"/>
        <v>9</v>
      </c>
      <c r="F1119" s="159">
        <f t="shared" si="132"/>
        <v>9.2879256965944269E-3</v>
      </c>
    </row>
    <row r="1120" spans="1:6" ht="11.45" customHeight="1">
      <c r="A1120" s="422"/>
      <c r="B1120" s="71" t="s">
        <v>5</v>
      </c>
      <c r="C1120" s="70">
        <f t="shared" si="129"/>
        <v>86</v>
      </c>
      <c r="D1120" s="159">
        <f t="shared" si="131"/>
        <v>8.8751289989680085E-2</v>
      </c>
      <c r="E1120" s="70">
        <f t="shared" si="130"/>
        <v>13</v>
      </c>
      <c r="F1120" s="159">
        <f t="shared" si="132"/>
        <v>1.3415892672858616E-2</v>
      </c>
    </row>
    <row r="1121" spans="1:6" ht="11.45" customHeight="1">
      <c r="A1121" s="422"/>
      <c r="B1121" s="71" t="s">
        <v>11</v>
      </c>
      <c r="C1121" s="70">
        <f t="shared" si="129"/>
        <v>30</v>
      </c>
      <c r="D1121" s="159">
        <f t="shared" si="131"/>
        <v>3.0959752321981424E-2</v>
      </c>
      <c r="E1121" s="70">
        <f t="shared" si="130"/>
        <v>1</v>
      </c>
      <c r="F1121" s="159">
        <f t="shared" si="132"/>
        <v>1.0319917440660474E-3</v>
      </c>
    </row>
    <row r="1122" spans="1:6" ht="11.45" customHeight="1">
      <c r="A1122" s="422"/>
      <c r="B1122" s="71" t="s">
        <v>13</v>
      </c>
      <c r="C1122" s="70">
        <f t="shared" si="129"/>
        <v>33</v>
      </c>
      <c r="D1122" s="159">
        <f t="shared" si="131"/>
        <v>3.4055727554179564E-2</v>
      </c>
      <c r="E1122" s="70">
        <f t="shared" si="130"/>
        <v>13</v>
      </c>
      <c r="F1122" s="159">
        <f t="shared" si="132"/>
        <v>1.3415892672858616E-2</v>
      </c>
    </row>
    <row r="1123" spans="1:6" ht="11.45" customHeight="1">
      <c r="A1123" s="422"/>
      <c r="B1123" s="71" t="s">
        <v>14</v>
      </c>
      <c r="C1123" s="70">
        <f t="shared" si="129"/>
        <v>5</v>
      </c>
      <c r="D1123" s="159">
        <f t="shared" si="131"/>
        <v>5.1599587203302374E-3</v>
      </c>
      <c r="E1123" s="70">
        <f t="shared" si="130"/>
        <v>26</v>
      </c>
      <c r="F1123" s="159">
        <f t="shared" si="132"/>
        <v>2.6831785345717233E-2</v>
      </c>
    </row>
    <row r="1124" spans="1:6" ht="11.45" customHeight="1">
      <c r="A1124" s="422"/>
      <c r="B1124" s="71" t="s">
        <v>15</v>
      </c>
      <c r="C1124" s="70">
        <f t="shared" si="129"/>
        <v>82</v>
      </c>
      <c r="D1124" s="159">
        <f t="shared" si="131"/>
        <v>8.4623323013415894E-2</v>
      </c>
      <c r="E1124" s="70">
        <f t="shared" si="130"/>
        <v>34</v>
      </c>
      <c r="F1124" s="159">
        <f t="shared" si="132"/>
        <v>3.5087719298245612E-2</v>
      </c>
    </row>
    <row r="1125" spans="1:6" ht="11.45" customHeight="1">
      <c r="A1125" s="422"/>
      <c r="B1125" s="71" t="s">
        <v>48</v>
      </c>
      <c r="C1125" s="70">
        <f t="shared" si="129"/>
        <v>14</v>
      </c>
      <c r="D1125" s="159">
        <f t="shared" si="131"/>
        <v>1.4447884416924664E-2</v>
      </c>
      <c r="E1125" s="70">
        <f t="shared" si="130"/>
        <v>14</v>
      </c>
      <c r="F1125" s="159">
        <f t="shared" si="132"/>
        <v>1.4447884416924664E-2</v>
      </c>
    </row>
    <row r="1126" spans="1:6" ht="11.45" customHeight="1">
      <c r="A1126" s="422"/>
      <c r="B1126" s="71" t="s">
        <v>16</v>
      </c>
      <c r="C1126" s="70">
        <f t="shared" si="129"/>
        <v>2</v>
      </c>
      <c r="D1126" s="159">
        <f t="shared" si="131"/>
        <v>2.0639834881320948E-3</v>
      </c>
      <c r="E1126" s="70">
        <f t="shared" si="130"/>
        <v>1</v>
      </c>
      <c r="F1126" s="159">
        <f t="shared" si="132"/>
        <v>1.0319917440660474E-3</v>
      </c>
    </row>
    <row r="1127" spans="1:6" ht="11.45" customHeight="1">
      <c r="A1127" s="422"/>
      <c r="B1127" s="71" t="s">
        <v>21</v>
      </c>
      <c r="C1127" s="70">
        <f t="shared" si="129"/>
        <v>4</v>
      </c>
      <c r="D1127" s="159">
        <f t="shared" si="131"/>
        <v>4.1279669762641896E-3</v>
      </c>
      <c r="E1127" s="70">
        <f t="shared" si="130"/>
        <v>1</v>
      </c>
      <c r="F1127" s="159">
        <f t="shared" si="132"/>
        <v>1.0319917440660474E-3</v>
      </c>
    </row>
    <row r="1128" spans="1:6" ht="11.45" customHeight="1">
      <c r="A1128" s="422"/>
      <c r="B1128" s="71" t="s">
        <v>17</v>
      </c>
      <c r="C1128" s="70">
        <f t="shared" si="129"/>
        <v>4</v>
      </c>
      <c r="D1128" s="159">
        <f t="shared" si="131"/>
        <v>4.1279669762641896E-3</v>
      </c>
      <c r="E1128" s="70">
        <f t="shared" si="130"/>
        <v>7</v>
      </c>
      <c r="F1128" s="159">
        <f t="shared" si="132"/>
        <v>7.2239422084623322E-3</v>
      </c>
    </row>
    <row r="1129" spans="1:6" ht="11.45" customHeight="1">
      <c r="A1129" s="422"/>
      <c r="B1129" s="71" t="s">
        <v>18</v>
      </c>
      <c r="C1129" s="70">
        <f t="shared" si="129"/>
        <v>6</v>
      </c>
      <c r="D1129" s="159">
        <f t="shared" si="131"/>
        <v>6.1919504643962852E-3</v>
      </c>
      <c r="E1129" s="70">
        <f t="shared" si="130"/>
        <v>10</v>
      </c>
      <c r="F1129" s="159">
        <f t="shared" si="132"/>
        <v>1.0319917440660475E-2</v>
      </c>
    </row>
    <row r="1130" spans="1:6" ht="11.45" customHeight="1">
      <c r="A1130" s="422"/>
      <c r="B1130" s="71" t="s">
        <v>19</v>
      </c>
      <c r="C1130" s="70">
        <f t="shared" si="129"/>
        <v>3</v>
      </c>
      <c r="D1130" s="159">
        <f t="shared" si="131"/>
        <v>3.0959752321981426E-3</v>
      </c>
      <c r="E1130" s="70">
        <f t="shared" si="130"/>
        <v>24</v>
      </c>
      <c r="F1130" s="159">
        <f t="shared" si="132"/>
        <v>2.4767801857585141E-2</v>
      </c>
    </row>
    <row r="1131" spans="1:6" ht="11.45" customHeight="1">
      <c r="A1131" s="422"/>
      <c r="B1131" s="71" t="s">
        <v>49</v>
      </c>
      <c r="C1131" s="70">
        <f t="shared" si="129"/>
        <v>9</v>
      </c>
      <c r="D1131" s="159">
        <f t="shared" si="131"/>
        <v>9.2879256965944269E-3</v>
      </c>
      <c r="E1131" s="70">
        <f t="shared" si="130"/>
        <v>16</v>
      </c>
      <c r="F1131" s="159">
        <f t="shared" si="132"/>
        <v>1.6511867905056758E-2</v>
      </c>
    </row>
    <row r="1132" spans="1:6" ht="11.45" customHeight="1">
      <c r="A1132" s="422"/>
      <c r="B1132" s="71" t="s">
        <v>50</v>
      </c>
      <c r="C1132" s="70">
        <f t="shared" si="129"/>
        <v>20</v>
      </c>
      <c r="D1132" s="159">
        <f t="shared" si="131"/>
        <v>2.063983488132095E-2</v>
      </c>
      <c r="E1132" s="70">
        <f t="shared" si="130"/>
        <v>9</v>
      </c>
      <c r="F1132" s="159">
        <f t="shared" si="132"/>
        <v>9.2879256965944269E-3</v>
      </c>
    </row>
    <row r="1133" spans="1:6" ht="11.45" customHeight="1">
      <c r="A1133" s="422"/>
      <c r="B1133" s="71" t="s">
        <v>44</v>
      </c>
      <c r="C1133" s="70">
        <f t="shared" si="129"/>
        <v>42</v>
      </c>
      <c r="D1133" s="159">
        <f t="shared" si="131"/>
        <v>4.3343653250773995E-2</v>
      </c>
      <c r="E1133" s="70">
        <f t="shared" si="130"/>
        <v>16</v>
      </c>
      <c r="F1133" s="159">
        <f t="shared" si="132"/>
        <v>1.6511867905056758E-2</v>
      </c>
    </row>
    <row r="1134" spans="1:6" ht="11.45" customHeight="1">
      <c r="A1134" s="422"/>
      <c r="B1134" s="71" t="s">
        <v>20</v>
      </c>
      <c r="C1134" s="70">
        <f t="shared" si="129"/>
        <v>20</v>
      </c>
      <c r="D1134" s="159">
        <f t="shared" si="131"/>
        <v>2.063983488132095E-2</v>
      </c>
      <c r="E1134" s="70">
        <f t="shared" si="130"/>
        <v>3</v>
      </c>
      <c r="F1134" s="159">
        <f t="shared" si="132"/>
        <v>3.0959752321981426E-3</v>
      </c>
    </row>
    <row r="1135" spans="1:6" ht="11.45" customHeight="1">
      <c r="A1135" s="422"/>
      <c r="B1135" s="71" t="s">
        <v>7</v>
      </c>
      <c r="C1135" s="70">
        <f t="shared" si="129"/>
        <v>21</v>
      </c>
      <c r="D1135" s="159">
        <f t="shared" si="131"/>
        <v>2.1671826625386997E-2</v>
      </c>
      <c r="E1135" s="70">
        <f t="shared" si="130"/>
        <v>38</v>
      </c>
      <c r="F1135" s="159">
        <f t="shared" si="132"/>
        <v>3.9215686274509803E-2</v>
      </c>
    </row>
    <row r="1136" spans="1:6" ht="11.45" customHeight="1">
      <c r="A1136" s="422"/>
      <c r="B1136" s="71" t="s">
        <v>29</v>
      </c>
      <c r="C1136" s="70">
        <f t="shared" si="129"/>
        <v>2</v>
      </c>
      <c r="D1136" s="159">
        <f t="shared" si="131"/>
        <v>2.0639834881320948E-3</v>
      </c>
      <c r="E1136" s="70">
        <f t="shared" si="130"/>
        <v>15</v>
      </c>
      <c r="F1136" s="159">
        <f t="shared" si="132"/>
        <v>1.5479876160990712E-2</v>
      </c>
    </row>
    <row r="1137" spans="1:6" ht="11.45" customHeight="1">
      <c r="A1137" s="422"/>
      <c r="B1137" s="71" t="s">
        <v>3</v>
      </c>
      <c r="C1137" s="70">
        <f t="shared" si="129"/>
        <v>15</v>
      </c>
      <c r="D1137" s="159">
        <f t="shared" si="131"/>
        <v>1.5479876160990712E-2</v>
      </c>
      <c r="E1137" s="70">
        <f t="shared" si="130"/>
        <v>4</v>
      </c>
      <c r="F1137" s="159">
        <f t="shared" si="132"/>
        <v>4.1279669762641896E-3</v>
      </c>
    </row>
    <row r="1138" spans="1:6" ht="12" customHeight="1">
      <c r="A1138" s="422"/>
      <c r="B1138" s="71" t="s">
        <v>165</v>
      </c>
      <c r="C1138" s="70">
        <f t="shared" si="129"/>
        <v>1</v>
      </c>
      <c r="D1138" s="159">
        <f t="shared" si="131"/>
        <v>1.0319917440660474E-3</v>
      </c>
      <c r="E1138" s="70">
        <f t="shared" si="130"/>
        <v>13</v>
      </c>
      <c r="F1138" s="159">
        <f t="shared" si="132"/>
        <v>1.3415892672858616E-2</v>
      </c>
    </row>
    <row r="1139" spans="1:6" ht="12.75">
      <c r="A1139" s="423"/>
      <c r="B1139" s="110"/>
      <c r="C1139" s="70"/>
      <c r="D1139" s="159"/>
      <c r="E1139" s="70"/>
      <c r="F1139" s="159"/>
    </row>
    <row r="1140" spans="1:6" ht="12.75">
      <c r="A1140" s="424"/>
      <c r="B1140" s="111" t="s">
        <v>22</v>
      </c>
      <c r="C1140" s="70">
        <f>P39</f>
        <v>546</v>
      </c>
      <c r="D1140" s="159">
        <f t="shared" si="131"/>
        <v>0.56346749226006188</v>
      </c>
      <c r="E1140" s="70">
        <f>Z39-C1140</f>
        <v>423</v>
      </c>
      <c r="F1140" s="159">
        <f t="shared" si="132"/>
        <v>0.43653250773993807</v>
      </c>
    </row>
    <row r="1141" spans="1:6" ht="12.75" thickBot="1"/>
    <row r="1142" spans="1:6" ht="12.75">
      <c r="A1142" s="73"/>
      <c r="B1142" s="73"/>
      <c r="C1142" s="710" t="s">
        <v>148</v>
      </c>
      <c r="D1142" s="710"/>
      <c r="E1142" s="711"/>
    </row>
    <row r="1143" spans="1:6" ht="12.75">
      <c r="A1143" s="74"/>
      <c r="B1143" s="74"/>
      <c r="C1143" s="160"/>
      <c r="D1143" s="160" t="s">
        <v>63</v>
      </c>
      <c r="E1143" s="160"/>
    </row>
    <row r="1144" spans="1:6" ht="13.5" thickBot="1">
      <c r="A1144" s="74"/>
      <c r="B1144" s="74"/>
      <c r="C1144" s="161" t="s">
        <v>57</v>
      </c>
      <c r="D1144" s="162" t="s">
        <v>58</v>
      </c>
      <c r="E1144" s="163" t="s">
        <v>22</v>
      </c>
    </row>
    <row r="1145" spans="1:6" ht="13.5">
      <c r="A1145" s="77" t="s">
        <v>23</v>
      </c>
      <c r="B1145" s="164" t="s">
        <v>1</v>
      </c>
      <c r="C1145" s="86">
        <v>3.5000000000000003E-2</v>
      </c>
      <c r="D1145" s="165">
        <f t="shared" ref="D1145:D1167" si="133">E1145-C1145</f>
        <v>2.9999999999999957E-3</v>
      </c>
      <c r="E1145" s="88">
        <v>3.7999999999999999E-2</v>
      </c>
    </row>
    <row r="1146" spans="1:6" ht="13.5">
      <c r="A1146" s="81"/>
      <c r="B1146" s="166" t="s">
        <v>2</v>
      </c>
      <c r="C1146" s="89">
        <v>6.0000000000000001E-3</v>
      </c>
      <c r="D1146" s="167">
        <f t="shared" si="133"/>
        <v>1.1000000000000001E-2</v>
      </c>
      <c r="E1146" s="91">
        <v>1.7000000000000001E-2</v>
      </c>
    </row>
    <row r="1147" spans="1:6" ht="13.5">
      <c r="A1147" s="81"/>
      <c r="B1147" s="166" t="s">
        <v>12</v>
      </c>
      <c r="C1147" s="89">
        <v>1.7000000000000001E-2</v>
      </c>
      <c r="D1147" s="167">
        <f t="shared" si="133"/>
        <v>1.9999999999999983E-3</v>
      </c>
      <c r="E1147" s="91">
        <v>1.9E-2</v>
      </c>
    </row>
    <row r="1148" spans="1:6" ht="13.5">
      <c r="A1148" s="81"/>
      <c r="B1148" s="166" t="s">
        <v>4</v>
      </c>
      <c r="C1148" s="89">
        <v>6.0999999999999999E-2</v>
      </c>
      <c r="D1148" s="167">
        <f t="shared" si="133"/>
        <v>2.1000000000000005E-2</v>
      </c>
      <c r="E1148" s="91">
        <v>8.2000000000000003E-2</v>
      </c>
    </row>
    <row r="1149" spans="1:6" ht="13.5">
      <c r="A1149" s="81"/>
      <c r="B1149" s="166" t="s">
        <v>6</v>
      </c>
      <c r="C1149" s="89">
        <v>2E-3</v>
      </c>
      <c r="D1149" s="167">
        <f t="shared" si="133"/>
        <v>8.9999999999999993E-3</v>
      </c>
      <c r="E1149" s="91">
        <v>1.0999999999999999E-2</v>
      </c>
    </row>
    <row r="1150" spans="1:6" ht="13.5">
      <c r="A1150" s="81"/>
      <c r="B1150" s="166" t="s">
        <v>8</v>
      </c>
      <c r="C1150" s="89">
        <v>4.0000000000000001E-3</v>
      </c>
      <c r="D1150" s="167">
        <f t="shared" si="133"/>
        <v>1.4999999999999999E-2</v>
      </c>
      <c r="E1150" s="91">
        <v>1.9E-2</v>
      </c>
    </row>
    <row r="1151" spans="1:6" ht="13.5">
      <c r="A1151" s="81"/>
      <c r="B1151" s="166" t="s">
        <v>9</v>
      </c>
      <c r="C1151" s="89">
        <v>1.0999999999999999E-2</v>
      </c>
      <c r="D1151" s="167">
        <f t="shared" si="133"/>
        <v>3.1000000000000003E-2</v>
      </c>
      <c r="E1151" s="91">
        <v>4.2000000000000003E-2</v>
      </c>
    </row>
    <row r="1152" spans="1:6" ht="13.5">
      <c r="A1152" s="81"/>
      <c r="B1152" s="166" t="s">
        <v>10</v>
      </c>
      <c r="C1152" s="89">
        <v>7.0000000000000001E-3</v>
      </c>
      <c r="D1152" s="167">
        <f t="shared" si="133"/>
        <v>2.3E-2</v>
      </c>
      <c r="E1152" s="91">
        <v>0.03</v>
      </c>
    </row>
    <row r="1153" spans="1:5" ht="13.5">
      <c r="A1153" s="81"/>
      <c r="B1153" s="166" t="s">
        <v>5</v>
      </c>
      <c r="C1153" s="89">
        <v>0.127</v>
      </c>
      <c r="D1153" s="167">
        <f t="shared" si="133"/>
        <v>3.8000000000000006E-2</v>
      </c>
      <c r="E1153" s="91">
        <v>0.16500000000000001</v>
      </c>
    </row>
    <row r="1154" spans="1:5" ht="13.5">
      <c r="A1154" s="81"/>
      <c r="B1154" s="166" t="s">
        <v>11</v>
      </c>
      <c r="C1154" s="89">
        <v>1.4999999999999999E-2</v>
      </c>
      <c r="D1154" s="167">
        <f t="shared" si="133"/>
        <v>2.0000000000000018E-3</v>
      </c>
      <c r="E1154" s="91">
        <v>1.7000000000000001E-2</v>
      </c>
    </row>
    <row r="1155" spans="1:5" ht="13.5">
      <c r="A1155" s="81"/>
      <c r="B1155" s="166" t="s">
        <v>13</v>
      </c>
      <c r="C1155" s="89">
        <v>5.1999999999999998E-2</v>
      </c>
      <c r="D1155" s="167">
        <f t="shared" si="133"/>
        <v>2.4E-2</v>
      </c>
      <c r="E1155" s="91">
        <v>7.5999999999999998E-2</v>
      </c>
    </row>
    <row r="1156" spans="1:5" ht="13.5">
      <c r="A1156" s="81"/>
      <c r="B1156" s="166" t="s">
        <v>14</v>
      </c>
      <c r="C1156" s="89">
        <v>0.01</v>
      </c>
      <c r="D1156" s="167">
        <f t="shared" si="133"/>
        <v>4.4999999999999998E-2</v>
      </c>
      <c r="E1156" s="91">
        <v>5.5E-2</v>
      </c>
    </row>
    <row r="1157" spans="1:5" ht="13.5">
      <c r="A1157" s="81"/>
      <c r="B1157" s="166" t="s">
        <v>15</v>
      </c>
      <c r="C1157" s="89">
        <v>4.7E-2</v>
      </c>
      <c r="D1157" s="167">
        <f t="shared" si="133"/>
        <v>1.9000000000000003E-2</v>
      </c>
      <c r="E1157" s="91">
        <v>6.6000000000000003E-2</v>
      </c>
    </row>
    <row r="1158" spans="1:5" ht="13.5">
      <c r="A1158" s="81"/>
      <c r="B1158" s="166" t="s">
        <v>16</v>
      </c>
      <c r="C1158" s="89">
        <v>1.4999999999999999E-2</v>
      </c>
      <c r="D1158" s="167">
        <f t="shared" si="133"/>
        <v>1.0999999999999999E-2</v>
      </c>
      <c r="E1158" s="91">
        <v>2.5999999999999999E-2</v>
      </c>
    </row>
    <row r="1159" spans="1:5" ht="13.5">
      <c r="A1159" s="81"/>
      <c r="B1159" s="166" t="s">
        <v>21</v>
      </c>
      <c r="C1159" s="89">
        <v>4.0000000000000001E-3</v>
      </c>
      <c r="D1159" s="167">
        <f t="shared" si="133"/>
        <v>1E-3</v>
      </c>
      <c r="E1159" s="91">
        <v>5.0000000000000001E-3</v>
      </c>
    </row>
    <row r="1160" spans="1:5" ht="13.5">
      <c r="A1160" s="81"/>
      <c r="B1160" s="166" t="s">
        <v>17</v>
      </c>
      <c r="C1160" s="89">
        <v>0.02</v>
      </c>
      <c r="D1160" s="167">
        <f t="shared" si="133"/>
        <v>1.0999999999999999E-2</v>
      </c>
      <c r="E1160" s="91">
        <v>3.1E-2</v>
      </c>
    </row>
    <row r="1161" spans="1:5" ht="13.5">
      <c r="A1161" s="81"/>
      <c r="B1161" s="166" t="s">
        <v>18</v>
      </c>
      <c r="C1161" s="89">
        <v>4.0000000000000001E-3</v>
      </c>
      <c r="D1161" s="167">
        <f t="shared" si="133"/>
        <v>6.0000000000000001E-3</v>
      </c>
      <c r="E1161" s="91">
        <v>0.01</v>
      </c>
    </row>
    <row r="1162" spans="1:5" ht="13.5">
      <c r="A1162" s="81"/>
      <c r="B1162" s="166" t="s">
        <v>19</v>
      </c>
      <c r="C1162" s="89">
        <v>4.0000000000000001E-3</v>
      </c>
      <c r="D1162" s="167">
        <f t="shared" si="133"/>
        <v>5.1000000000000004E-2</v>
      </c>
      <c r="E1162" s="91">
        <v>5.5E-2</v>
      </c>
    </row>
    <row r="1163" spans="1:5" ht="13.5">
      <c r="A1163" s="81"/>
      <c r="B1163" s="166" t="s">
        <v>65</v>
      </c>
      <c r="C1163" s="89">
        <v>6.5000000000000002E-2</v>
      </c>
      <c r="D1163" s="167">
        <f t="shared" si="133"/>
        <v>1.0999999999999996E-2</v>
      </c>
      <c r="E1163" s="91">
        <v>7.5999999999999998E-2</v>
      </c>
    </row>
    <row r="1164" spans="1:5" ht="13.5">
      <c r="A1164" s="81"/>
      <c r="B1164" s="166" t="s">
        <v>20</v>
      </c>
      <c r="C1164" s="89">
        <v>2.5000000000000001E-2</v>
      </c>
      <c r="D1164" s="167">
        <f t="shared" si="133"/>
        <v>5.9999999999999984E-3</v>
      </c>
      <c r="E1164" s="91">
        <v>3.1E-2</v>
      </c>
    </row>
    <row r="1165" spans="1:5" ht="13.5">
      <c r="A1165" s="81"/>
      <c r="B1165" s="166" t="s">
        <v>7</v>
      </c>
      <c r="C1165" s="89">
        <v>2.1999999999999999E-2</v>
      </c>
      <c r="D1165" s="167">
        <f t="shared" si="133"/>
        <v>6.4000000000000001E-2</v>
      </c>
      <c r="E1165" s="91">
        <v>8.5999999999999993E-2</v>
      </c>
    </row>
    <row r="1166" spans="1:5" ht="13.5">
      <c r="A1166" s="81"/>
      <c r="B1166" s="166" t="s">
        <v>3</v>
      </c>
      <c r="C1166" s="89">
        <v>0.02</v>
      </c>
      <c r="D1166" s="167">
        <f t="shared" si="133"/>
        <v>1.3000000000000001E-2</v>
      </c>
      <c r="E1166" s="91">
        <v>3.3000000000000002E-2</v>
      </c>
    </row>
    <row r="1167" spans="1:5" ht="13.5">
      <c r="A1167" s="81"/>
      <c r="B1167" s="166" t="s">
        <v>165</v>
      </c>
      <c r="C1167" s="89">
        <v>4.0000000000000001E-3</v>
      </c>
      <c r="D1167" s="167">
        <f t="shared" si="133"/>
        <v>6.9999999999999993E-3</v>
      </c>
      <c r="E1167" s="91">
        <v>1.0999999999999999E-2</v>
      </c>
    </row>
    <row r="1168" spans="1:5" ht="13.5">
      <c r="A1168" s="81"/>
      <c r="B1168" s="223"/>
      <c r="C1168" s="189"/>
      <c r="D1168" s="224"/>
      <c r="E1168" s="191"/>
    </row>
    <row r="1169" spans="1:25" ht="14.25" thickBot="1">
      <c r="A1169" s="82"/>
      <c r="B1169" s="168" t="s">
        <v>22</v>
      </c>
      <c r="C1169" s="92">
        <v>0.57599999999999996</v>
      </c>
      <c r="D1169" s="169">
        <f>E1169-C1169</f>
        <v>0.42400000000000004</v>
      </c>
      <c r="E1169" s="94">
        <v>1</v>
      </c>
    </row>
    <row r="1171" spans="1:25" s="95" customFormat="1"/>
    <row r="1172" spans="1:25" s="95" customFormat="1"/>
    <row r="1173" spans="1:25" s="95" customFormat="1"/>
    <row r="1174" spans="1:25">
      <c r="A1174" s="147"/>
      <c r="B1174" s="147"/>
      <c r="C1174" s="95"/>
      <c r="E1174" s="95"/>
      <c r="V1174" s="95"/>
      <c r="W1174" s="95"/>
      <c r="X1174" s="95"/>
      <c r="Y1174" s="95"/>
    </row>
    <row r="1175" spans="1:25">
      <c r="A1175" s="1">
        <v>2010</v>
      </c>
    </row>
    <row r="1176" spans="1:25" ht="13.15" customHeight="1">
      <c r="A1176" s="411"/>
      <c r="B1176" s="412"/>
      <c r="C1176" s="707" t="s">
        <v>149</v>
      </c>
      <c r="D1176" s="708"/>
      <c r="E1176" s="708"/>
      <c r="F1176" s="709"/>
    </row>
    <row r="1177" spans="1:25" ht="12.75">
      <c r="A1177" s="413"/>
      <c r="B1177" s="259"/>
      <c r="C1177" s="707" t="s">
        <v>63</v>
      </c>
      <c r="D1177" s="708"/>
      <c r="E1177" s="708"/>
      <c r="F1177" s="709"/>
    </row>
    <row r="1178" spans="1:25" ht="12.75">
      <c r="A1178" s="414"/>
      <c r="B1178" s="415"/>
      <c r="C1178" s="551" t="s">
        <v>114</v>
      </c>
      <c r="D1178" s="552" t="s">
        <v>57</v>
      </c>
      <c r="E1178" s="552" t="s">
        <v>115</v>
      </c>
      <c r="F1178" s="553" t="s">
        <v>58</v>
      </c>
    </row>
    <row r="1179" spans="1:25">
      <c r="A1179" s="418" t="s">
        <v>23</v>
      </c>
      <c r="B1179" s="419" t="s">
        <v>1</v>
      </c>
      <c r="C1179" s="420">
        <f t="shared" ref="C1179:C1208" si="134">Q8</f>
        <v>31</v>
      </c>
      <c r="D1179" s="421">
        <f>C1179/$Z$39</f>
        <v>3.1991744066047469E-2</v>
      </c>
      <c r="E1179" s="420">
        <f t="shared" ref="E1179:E1208" si="135">Z8-C1179</f>
        <v>3</v>
      </c>
      <c r="F1179" s="421">
        <f>E1179/$Z$39</f>
        <v>3.0959752321981426E-3</v>
      </c>
    </row>
    <row r="1180" spans="1:25" ht="11.45" customHeight="1">
      <c r="A1180" s="422"/>
      <c r="B1180" s="71" t="s">
        <v>2</v>
      </c>
      <c r="C1180" s="70">
        <f t="shared" si="134"/>
        <v>17</v>
      </c>
      <c r="D1180" s="159">
        <f t="shared" ref="D1180:D1210" si="136">C1180/$Z$39</f>
        <v>1.7543859649122806E-2</v>
      </c>
      <c r="E1180" s="70">
        <f t="shared" si="135"/>
        <v>18</v>
      </c>
      <c r="F1180" s="159">
        <f t="shared" ref="F1180:F1210" si="137">E1180/$Z$39</f>
        <v>1.8575851393188854E-2</v>
      </c>
    </row>
    <row r="1181" spans="1:25" ht="11.45" customHeight="1">
      <c r="A1181" s="422"/>
      <c r="B1181" s="71" t="s">
        <v>45</v>
      </c>
      <c r="C1181" s="70">
        <f t="shared" si="134"/>
        <v>5</v>
      </c>
      <c r="D1181" s="159">
        <f t="shared" si="136"/>
        <v>5.1599587203302374E-3</v>
      </c>
      <c r="E1181" s="70">
        <f t="shared" si="135"/>
        <v>0</v>
      </c>
      <c r="F1181" s="159">
        <f t="shared" si="137"/>
        <v>0</v>
      </c>
    </row>
    <row r="1182" spans="1:25" ht="11.45" customHeight="1">
      <c r="A1182" s="422"/>
      <c r="B1182" s="71" t="s">
        <v>46</v>
      </c>
      <c r="C1182" s="70">
        <f t="shared" si="134"/>
        <v>32</v>
      </c>
      <c r="D1182" s="159">
        <f t="shared" si="136"/>
        <v>3.3023735810113516E-2</v>
      </c>
      <c r="E1182" s="70">
        <f t="shared" si="135"/>
        <v>20</v>
      </c>
      <c r="F1182" s="159">
        <f t="shared" si="137"/>
        <v>2.063983488132095E-2</v>
      </c>
    </row>
    <row r="1183" spans="1:25" ht="11.45" customHeight="1">
      <c r="A1183" s="422"/>
      <c r="B1183" s="71" t="s">
        <v>12</v>
      </c>
      <c r="C1183" s="70">
        <f t="shared" si="134"/>
        <v>31</v>
      </c>
      <c r="D1183" s="159">
        <f t="shared" si="136"/>
        <v>3.1991744066047469E-2</v>
      </c>
      <c r="E1183" s="70">
        <f t="shared" si="135"/>
        <v>5</v>
      </c>
      <c r="F1183" s="159">
        <f t="shared" si="137"/>
        <v>5.1599587203302374E-3</v>
      </c>
    </row>
    <row r="1184" spans="1:25" ht="11.45" customHeight="1">
      <c r="A1184" s="422"/>
      <c r="B1184" s="71" t="s">
        <v>4</v>
      </c>
      <c r="C1184" s="70">
        <f t="shared" si="134"/>
        <v>36</v>
      </c>
      <c r="D1184" s="159">
        <f t="shared" si="136"/>
        <v>3.7151702786377708E-2</v>
      </c>
      <c r="E1184" s="70">
        <f t="shared" si="135"/>
        <v>6</v>
      </c>
      <c r="F1184" s="159">
        <f t="shared" si="137"/>
        <v>6.1919504643962852E-3</v>
      </c>
    </row>
    <row r="1185" spans="1:6" ht="11.45" customHeight="1">
      <c r="A1185" s="422"/>
      <c r="B1185" s="71" t="s">
        <v>6</v>
      </c>
      <c r="C1185" s="70">
        <f t="shared" si="134"/>
        <v>2</v>
      </c>
      <c r="D1185" s="159">
        <f t="shared" si="136"/>
        <v>2.0639834881320948E-3</v>
      </c>
      <c r="E1185" s="70">
        <f t="shared" si="135"/>
        <v>4</v>
      </c>
      <c r="F1185" s="159">
        <f t="shared" si="137"/>
        <v>4.1279669762641896E-3</v>
      </c>
    </row>
    <row r="1186" spans="1:6" ht="11.45" customHeight="1">
      <c r="A1186" s="422"/>
      <c r="B1186" s="71" t="s">
        <v>8</v>
      </c>
      <c r="C1186" s="70">
        <f t="shared" si="134"/>
        <v>8</v>
      </c>
      <c r="D1186" s="159">
        <f t="shared" si="136"/>
        <v>8.2559339525283791E-3</v>
      </c>
      <c r="E1186" s="70">
        <f t="shared" si="135"/>
        <v>10</v>
      </c>
      <c r="F1186" s="159">
        <f t="shared" si="137"/>
        <v>1.0319917440660475E-2</v>
      </c>
    </row>
    <row r="1187" spans="1:6" ht="11.45" customHeight="1">
      <c r="A1187" s="422"/>
      <c r="B1187" s="71" t="s">
        <v>9</v>
      </c>
      <c r="C1187" s="70">
        <f t="shared" si="134"/>
        <v>36</v>
      </c>
      <c r="D1187" s="159">
        <f t="shared" si="136"/>
        <v>3.7151702786377708E-2</v>
      </c>
      <c r="E1187" s="70">
        <f t="shared" si="135"/>
        <v>7</v>
      </c>
      <c r="F1187" s="159">
        <f t="shared" si="137"/>
        <v>7.2239422084623322E-3</v>
      </c>
    </row>
    <row r="1188" spans="1:6" ht="11.45" customHeight="1">
      <c r="A1188" s="422"/>
      <c r="B1188" s="71" t="s">
        <v>10</v>
      </c>
      <c r="C1188" s="70">
        <f t="shared" si="134"/>
        <v>15</v>
      </c>
      <c r="D1188" s="159">
        <f t="shared" si="136"/>
        <v>1.5479876160990712E-2</v>
      </c>
      <c r="E1188" s="70">
        <f t="shared" si="135"/>
        <v>11</v>
      </c>
      <c r="F1188" s="159">
        <f t="shared" si="137"/>
        <v>1.1351909184726523E-2</v>
      </c>
    </row>
    <row r="1189" spans="1:6" ht="11.45" customHeight="1">
      <c r="A1189" s="422"/>
      <c r="B1189" s="71" t="s">
        <v>47</v>
      </c>
      <c r="C1189" s="70">
        <f t="shared" si="134"/>
        <v>10</v>
      </c>
      <c r="D1189" s="159">
        <f t="shared" si="136"/>
        <v>1.0319917440660475E-2</v>
      </c>
      <c r="E1189" s="70">
        <f t="shared" si="135"/>
        <v>5</v>
      </c>
      <c r="F1189" s="159">
        <f t="shared" si="137"/>
        <v>5.1599587203302374E-3</v>
      </c>
    </row>
    <row r="1190" spans="1:6" ht="11.45" customHeight="1">
      <c r="A1190" s="422"/>
      <c r="B1190" s="71" t="s">
        <v>5</v>
      </c>
      <c r="C1190" s="70">
        <f t="shared" si="134"/>
        <v>93</v>
      </c>
      <c r="D1190" s="159">
        <f t="shared" si="136"/>
        <v>9.5975232198142413E-2</v>
      </c>
      <c r="E1190" s="70">
        <f t="shared" si="135"/>
        <v>6</v>
      </c>
      <c r="F1190" s="159">
        <f t="shared" si="137"/>
        <v>6.1919504643962852E-3</v>
      </c>
    </row>
    <row r="1191" spans="1:6" ht="11.45" customHeight="1">
      <c r="A1191" s="422"/>
      <c r="B1191" s="71" t="s">
        <v>11</v>
      </c>
      <c r="C1191" s="70">
        <f t="shared" si="134"/>
        <v>26</v>
      </c>
      <c r="D1191" s="159">
        <f t="shared" si="136"/>
        <v>2.6831785345717233E-2</v>
      </c>
      <c r="E1191" s="70">
        <f t="shared" si="135"/>
        <v>5</v>
      </c>
      <c r="F1191" s="159">
        <f t="shared" si="137"/>
        <v>5.1599587203302374E-3</v>
      </c>
    </row>
    <row r="1192" spans="1:6" ht="11.45" customHeight="1">
      <c r="A1192" s="422"/>
      <c r="B1192" s="71" t="s">
        <v>13</v>
      </c>
      <c r="C1192" s="70">
        <f t="shared" si="134"/>
        <v>44</v>
      </c>
      <c r="D1192" s="159">
        <f t="shared" si="136"/>
        <v>4.540763673890609E-2</v>
      </c>
      <c r="E1192" s="70">
        <f t="shared" si="135"/>
        <v>2</v>
      </c>
      <c r="F1192" s="159">
        <f t="shared" si="137"/>
        <v>2.0639834881320948E-3</v>
      </c>
    </row>
    <row r="1193" spans="1:6" ht="11.45" customHeight="1">
      <c r="A1193" s="422"/>
      <c r="B1193" s="71" t="s">
        <v>14</v>
      </c>
      <c r="C1193" s="70">
        <f t="shared" si="134"/>
        <v>22</v>
      </c>
      <c r="D1193" s="159">
        <f t="shared" si="136"/>
        <v>2.2703818369453045E-2</v>
      </c>
      <c r="E1193" s="70">
        <f t="shared" si="135"/>
        <v>9</v>
      </c>
      <c r="F1193" s="159">
        <f t="shared" si="137"/>
        <v>9.2879256965944269E-3</v>
      </c>
    </row>
    <row r="1194" spans="1:6" ht="11.45" customHeight="1">
      <c r="A1194" s="422"/>
      <c r="B1194" s="71" t="s">
        <v>15</v>
      </c>
      <c r="C1194" s="70">
        <f t="shared" si="134"/>
        <v>102</v>
      </c>
      <c r="D1194" s="159">
        <f t="shared" si="136"/>
        <v>0.10526315789473684</v>
      </c>
      <c r="E1194" s="70">
        <f t="shared" si="135"/>
        <v>14</v>
      </c>
      <c r="F1194" s="159">
        <f t="shared" si="137"/>
        <v>1.4447884416924664E-2</v>
      </c>
    </row>
    <row r="1195" spans="1:6" ht="11.45" customHeight="1">
      <c r="A1195" s="422"/>
      <c r="B1195" s="71" t="s">
        <v>48</v>
      </c>
      <c r="C1195" s="70">
        <f t="shared" si="134"/>
        <v>22</v>
      </c>
      <c r="D1195" s="159">
        <f t="shared" si="136"/>
        <v>2.2703818369453045E-2</v>
      </c>
      <c r="E1195" s="70">
        <f t="shared" si="135"/>
        <v>6</v>
      </c>
      <c r="F1195" s="159">
        <f t="shared" si="137"/>
        <v>6.1919504643962852E-3</v>
      </c>
    </row>
    <row r="1196" spans="1:6" ht="11.45" customHeight="1">
      <c r="A1196" s="422"/>
      <c r="B1196" s="71" t="s">
        <v>16</v>
      </c>
      <c r="C1196" s="70">
        <f t="shared" si="134"/>
        <v>3</v>
      </c>
      <c r="D1196" s="159">
        <f t="shared" si="136"/>
        <v>3.0959752321981426E-3</v>
      </c>
      <c r="E1196" s="70">
        <f t="shared" si="135"/>
        <v>0</v>
      </c>
      <c r="F1196" s="159">
        <f t="shared" si="137"/>
        <v>0</v>
      </c>
    </row>
    <row r="1197" spans="1:6" ht="11.45" customHeight="1">
      <c r="A1197" s="422"/>
      <c r="B1197" s="71" t="s">
        <v>21</v>
      </c>
      <c r="C1197" s="70">
        <f t="shared" si="134"/>
        <v>5</v>
      </c>
      <c r="D1197" s="159">
        <f t="shared" si="136"/>
        <v>5.1599587203302374E-3</v>
      </c>
      <c r="E1197" s="70">
        <f t="shared" si="135"/>
        <v>0</v>
      </c>
      <c r="F1197" s="159">
        <f t="shared" si="137"/>
        <v>0</v>
      </c>
    </row>
    <row r="1198" spans="1:6" ht="11.45" customHeight="1">
      <c r="A1198" s="422"/>
      <c r="B1198" s="71" t="s">
        <v>17</v>
      </c>
      <c r="C1198" s="70">
        <f t="shared" si="134"/>
        <v>2</v>
      </c>
      <c r="D1198" s="159">
        <f t="shared" si="136"/>
        <v>2.0639834881320948E-3</v>
      </c>
      <c r="E1198" s="70">
        <f t="shared" si="135"/>
        <v>9</v>
      </c>
      <c r="F1198" s="159">
        <f t="shared" si="137"/>
        <v>9.2879256965944269E-3</v>
      </c>
    </row>
    <row r="1199" spans="1:6" ht="11.45" customHeight="1">
      <c r="A1199" s="422"/>
      <c r="B1199" s="71" t="s">
        <v>18</v>
      </c>
      <c r="C1199" s="70">
        <f t="shared" si="134"/>
        <v>11</v>
      </c>
      <c r="D1199" s="159">
        <f t="shared" si="136"/>
        <v>1.1351909184726523E-2</v>
      </c>
      <c r="E1199" s="70">
        <f t="shared" si="135"/>
        <v>5</v>
      </c>
      <c r="F1199" s="159">
        <f t="shared" si="137"/>
        <v>5.1599587203302374E-3</v>
      </c>
    </row>
    <row r="1200" spans="1:6" ht="11.45" customHeight="1">
      <c r="A1200" s="422"/>
      <c r="B1200" s="71" t="s">
        <v>19</v>
      </c>
      <c r="C1200" s="70">
        <f t="shared" si="134"/>
        <v>14</v>
      </c>
      <c r="D1200" s="159">
        <f t="shared" si="136"/>
        <v>1.4447884416924664E-2</v>
      </c>
      <c r="E1200" s="70">
        <f t="shared" si="135"/>
        <v>13</v>
      </c>
      <c r="F1200" s="159">
        <f t="shared" si="137"/>
        <v>1.3415892672858616E-2</v>
      </c>
    </row>
    <row r="1201" spans="1:6" ht="11.45" customHeight="1">
      <c r="A1201" s="422"/>
      <c r="B1201" s="71" t="s">
        <v>49</v>
      </c>
      <c r="C1201" s="70">
        <f t="shared" si="134"/>
        <v>23</v>
      </c>
      <c r="D1201" s="159">
        <f t="shared" si="136"/>
        <v>2.3735810113519093E-2</v>
      </c>
      <c r="E1201" s="70">
        <f t="shared" si="135"/>
        <v>2</v>
      </c>
      <c r="F1201" s="159">
        <f t="shared" si="137"/>
        <v>2.0639834881320948E-3</v>
      </c>
    </row>
    <row r="1202" spans="1:6" ht="11.45" customHeight="1">
      <c r="A1202" s="422"/>
      <c r="B1202" s="71" t="s">
        <v>50</v>
      </c>
      <c r="C1202" s="70">
        <f t="shared" si="134"/>
        <v>22</v>
      </c>
      <c r="D1202" s="159">
        <f t="shared" si="136"/>
        <v>2.2703818369453045E-2</v>
      </c>
      <c r="E1202" s="70">
        <f t="shared" si="135"/>
        <v>7</v>
      </c>
      <c r="F1202" s="159">
        <f t="shared" si="137"/>
        <v>7.2239422084623322E-3</v>
      </c>
    </row>
    <row r="1203" spans="1:6" ht="11.45" customHeight="1">
      <c r="A1203" s="422"/>
      <c r="B1203" s="71" t="s">
        <v>44</v>
      </c>
      <c r="C1203" s="70">
        <f t="shared" si="134"/>
        <v>48</v>
      </c>
      <c r="D1203" s="159">
        <f t="shared" si="136"/>
        <v>4.9535603715170282E-2</v>
      </c>
      <c r="E1203" s="70">
        <f t="shared" si="135"/>
        <v>10</v>
      </c>
      <c r="F1203" s="159">
        <f t="shared" si="137"/>
        <v>1.0319917440660475E-2</v>
      </c>
    </row>
    <row r="1204" spans="1:6" ht="11.45" customHeight="1">
      <c r="A1204" s="422"/>
      <c r="B1204" s="71" t="s">
        <v>20</v>
      </c>
      <c r="C1204" s="70">
        <f t="shared" si="134"/>
        <v>22</v>
      </c>
      <c r="D1204" s="159">
        <f t="shared" si="136"/>
        <v>2.2703818369453045E-2</v>
      </c>
      <c r="E1204" s="70">
        <f t="shared" si="135"/>
        <v>1</v>
      </c>
      <c r="F1204" s="159">
        <f t="shared" si="137"/>
        <v>1.0319917440660474E-3</v>
      </c>
    </row>
    <row r="1205" spans="1:6" ht="11.45" customHeight="1">
      <c r="A1205" s="422"/>
      <c r="B1205" s="71" t="s">
        <v>7</v>
      </c>
      <c r="C1205" s="70">
        <f t="shared" si="134"/>
        <v>56</v>
      </c>
      <c r="D1205" s="159">
        <f t="shared" si="136"/>
        <v>5.7791537667698657E-2</v>
      </c>
      <c r="E1205" s="70">
        <f t="shared" si="135"/>
        <v>3</v>
      </c>
      <c r="F1205" s="159">
        <f t="shared" si="137"/>
        <v>3.0959752321981426E-3</v>
      </c>
    </row>
    <row r="1206" spans="1:6" ht="11.45" customHeight="1">
      <c r="A1206" s="422"/>
      <c r="B1206" s="71" t="s">
        <v>29</v>
      </c>
      <c r="C1206" s="70">
        <f t="shared" si="134"/>
        <v>4</v>
      </c>
      <c r="D1206" s="159">
        <f t="shared" si="136"/>
        <v>4.1279669762641896E-3</v>
      </c>
      <c r="E1206" s="70">
        <f t="shared" si="135"/>
        <v>13</v>
      </c>
      <c r="F1206" s="159">
        <f t="shared" si="137"/>
        <v>1.3415892672858616E-2</v>
      </c>
    </row>
    <row r="1207" spans="1:6" ht="11.45" customHeight="1">
      <c r="A1207" s="422"/>
      <c r="B1207" s="71" t="s">
        <v>3</v>
      </c>
      <c r="C1207" s="70">
        <f t="shared" si="134"/>
        <v>16</v>
      </c>
      <c r="D1207" s="159">
        <f t="shared" si="136"/>
        <v>1.6511867905056758E-2</v>
      </c>
      <c r="E1207" s="70">
        <f t="shared" si="135"/>
        <v>3</v>
      </c>
      <c r="F1207" s="159">
        <f t="shared" si="137"/>
        <v>3.0959752321981426E-3</v>
      </c>
    </row>
    <row r="1208" spans="1:6" ht="12" customHeight="1">
      <c r="A1208" s="422"/>
      <c r="B1208" s="71" t="s">
        <v>165</v>
      </c>
      <c r="C1208" s="70">
        <f t="shared" si="134"/>
        <v>7</v>
      </c>
      <c r="D1208" s="159">
        <f t="shared" si="136"/>
        <v>7.2239422084623322E-3</v>
      </c>
      <c r="E1208" s="70">
        <f t="shared" si="135"/>
        <v>7</v>
      </c>
      <c r="F1208" s="159">
        <f t="shared" si="137"/>
        <v>7.2239422084623322E-3</v>
      </c>
    </row>
    <row r="1209" spans="1:6" s="95" customFormat="1" ht="12.75">
      <c r="A1209" s="423"/>
      <c r="B1209" s="110"/>
      <c r="C1209" s="70"/>
      <c r="D1209" s="159"/>
      <c r="E1209" s="70"/>
      <c r="F1209" s="159"/>
    </row>
    <row r="1210" spans="1:6" s="95" customFormat="1" ht="12.75">
      <c r="A1210" s="424"/>
      <c r="B1210" s="111" t="s">
        <v>22</v>
      </c>
      <c r="C1210" s="70">
        <f>Q39</f>
        <v>765</v>
      </c>
      <c r="D1210" s="159">
        <f t="shared" si="136"/>
        <v>0.78947368421052633</v>
      </c>
      <c r="E1210" s="70">
        <f>Z39-C1210</f>
        <v>204</v>
      </c>
      <c r="F1210" s="159">
        <f t="shared" si="137"/>
        <v>0.21052631578947367</v>
      </c>
    </row>
    <row r="1211" spans="1:6" ht="12.75" thickBot="1"/>
    <row r="1212" spans="1:6" ht="12.75">
      <c r="A1212" s="73"/>
      <c r="B1212" s="73"/>
      <c r="C1212" s="710" t="s">
        <v>149</v>
      </c>
      <c r="D1212" s="710"/>
      <c r="E1212" s="711"/>
    </row>
    <row r="1213" spans="1:6" ht="12.75">
      <c r="A1213" s="74"/>
      <c r="B1213" s="74"/>
      <c r="C1213" s="160"/>
      <c r="D1213" s="160" t="s">
        <v>63</v>
      </c>
      <c r="E1213" s="160"/>
    </row>
    <row r="1214" spans="1:6" ht="13.5" thickBot="1">
      <c r="A1214" s="74"/>
      <c r="B1214" s="74"/>
      <c r="C1214" s="161" t="s">
        <v>57</v>
      </c>
      <c r="D1214" s="162" t="s">
        <v>58</v>
      </c>
      <c r="E1214" s="163" t="s">
        <v>22</v>
      </c>
    </row>
    <row r="1215" spans="1:6" ht="13.5">
      <c r="A1215" s="77" t="s">
        <v>23</v>
      </c>
      <c r="B1215" s="164" t="s">
        <v>1</v>
      </c>
      <c r="C1215" s="86">
        <v>3.5999999999999997E-2</v>
      </c>
      <c r="D1215" s="165">
        <f t="shared" ref="D1215:D1237" si="138">E1215-C1215</f>
        <v>2.0000000000000018E-3</v>
      </c>
      <c r="E1215" s="88">
        <v>3.7999999999999999E-2</v>
      </c>
    </row>
    <row r="1216" spans="1:6" ht="13.5">
      <c r="A1216" s="81"/>
      <c r="B1216" s="166" t="s">
        <v>2</v>
      </c>
      <c r="C1216" s="89">
        <v>7.0000000000000001E-3</v>
      </c>
      <c r="D1216" s="167">
        <f t="shared" si="138"/>
        <v>1.0000000000000002E-2</v>
      </c>
      <c r="E1216" s="91">
        <v>1.7000000000000001E-2</v>
      </c>
    </row>
    <row r="1217" spans="1:5" ht="13.5">
      <c r="A1217" s="81"/>
      <c r="B1217" s="166" t="s">
        <v>12</v>
      </c>
      <c r="C1217" s="89">
        <v>1.4999999999999999E-2</v>
      </c>
      <c r="D1217" s="167">
        <f t="shared" si="138"/>
        <v>4.0000000000000001E-3</v>
      </c>
      <c r="E1217" s="91">
        <v>1.9E-2</v>
      </c>
    </row>
    <row r="1218" spans="1:5" ht="13.5">
      <c r="A1218" s="81"/>
      <c r="B1218" s="166" t="s">
        <v>4</v>
      </c>
      <c r="C1218" s="89">
        <v>6.8000000000000005E-2</v>
      </c>
      <c r="D1218" s="167">
        <f t="shared" si="138"/>
        <v>1.3999999999999999E-2</v>
      </c>
      <c r="E1218" s="91">
        <v>8.2000000000000003E-2</v>
      </c>
    </row>
    <row r="1219" spans="1:5" ht="13.5">
      <c r="A1219" s="81"/>
      <c r="B1219" s="166" t="s">
        <v>6</v>
      </c>
      <c r="C1219" s="89">
        <v>4.0000000000000001E-3</v>
      </c>
      <c r="D1219" s="167">
        <f t="shared" si="138"/>
        <v>6.9999999999999993E-3</v>
      </c>
      <c r="E1219" s="91">
        <v>1.0999999999999999E-2</v>
      </c>
    </row>
    <row r="1220" spans="1:5" ht="13.5">
      <c r="A1220" s="81"/>
      <c r="B1220" s="166" t="s">
        <v>8</v>
      </c>
      <c r="C1220" s="89">
        <v>6.0000000000000001E-3</v>
      </c>
      <c r="D1220" s="167">
        <f t="shared" si="138"/>
        <v>1.2999999999999999E-2</v>
      </c>
      <c r="E1220" s="91">
        <v>1.9E-2</v>
      </c>
    </row>
    <row r="1221" spans="1:5" ht="13.5">
      <c r="A1221" s="81"/>
      <c r="B1221" s="166" t="s">
        <v>9</v>
      </c>
      <c r="C1221" s="89">
        <v>3.5999999999999997E-2</v>
      </c>
      <c r="D1221" s="167">
        <f t="shared" si="138"/>
        <v>6.0000000000000053E-3</v>
      </c>
      <c r="E1221" s="91">
        <v>4.2000000000000003E-2</v>
      </c>
    </row>
    <row r="1222" spans="1:5" ht="13.5">
      <c r="A1222" s="81"/>
      <c r="B1222" s="166" t="s">
        <v>10</v>
      </c>
      <c r="C1222" s="89">
        <v>1.0999999999999999E-2</v>
      </c>
      <c r="D1222" s="167">
        <f t="shared" si="138"/>
        <v>1.9E-2</v>
      </c>
      <c r="E1222" s="91">
        <v>0.03</v>
      </c>
    </row>
    <row r="1223" spans="1:5" ht="13.5">
      <c r="A1223" s="81"/>
      <c r="B1223" s="166" t="s">
        <v>5</v>
      </c>
      <c r="C1223" s="89">
        <v>0.13800000000000001</v>
      </c>
      <c r="D1223" s="167">
        <f t="shared" si="138"/>
        <v>2.6999999999999996E-2</v>
      </c>
      <c r="E1223" s="91">
        <v>0.16500000000000001</v>
      </c>
    </row>
    <row r="1224" spans="1:5" ht="13.5">
      <c r="A1224" s="81"/>
      <c r="B1224" s="166" t="s">
        <v>11</v>
      </c>
      <c r="C1224" s="89">
        <v>1.4E-2</v>
      </c>
      <c r="D1224" s="167">
        <f t="shared" si="138"/>
        <v>3.0000000000000009E-3</v>
      </c>
      <c r="E1224" s="91">
        <v>1.7000000000000001E-2</v>
      </c>
    </row>
    <row r="1225" spans="1:5" ht="13.5">
      <c r="A1225" s="81"/>
      <c r="B1225" s="166" t="s">
        <v>13</v>
      </c>
      <c r="C1225" s="89">
        <v>6.0999999999999999E-2</v>
      </c>
      <c r="D1225" s="167">
        <f t="shared" si="138"/>
        <v>1.4999999999999999E-2</v>
      </c>
      <c r="E1225" s="91">
        <v>7.5999999999999998E-2</v>
      </c>
    </row>
    <row r="1226" spans="1:5" ht="13.5">
      <c r="A1226" s="81"/>
      <c r="B1226" s="166" t="s">
        <v>14</v>
      </c>
      <c r="C1226" s="89">
        <v>3.7999999999999999E-2</v>
      </c>
      <c r="D1226" s="167">
        <f t="shared" si="138"/>
        <v>1.7000000000000001E-2</v>
      </c>
      <c r="E1226" s="91">
        <v>5.5E-2</v>
      </c>
    </row>
    <row r="1227" spans="1:5" ht="13.5">
      <c r="A1227" s="81"/>
      <c r="B1227" s="166" t="s">
        <v>15</v>
      </c>
      <c r="C1227" s="89">
        <v>0.06</v>
      </c>
      <c r="D1227" s="167">
        <f t="shared" si="138"/>
        <v>6.0000000000000053E-3</v>
      </c>
      <c r="E1227" s="91">
        <v>6.6000000000000003E-2</v>
      </c>
    </row>
    <row r="1228" spans="1:5" ht="13.5">
      <c r="A1228" s="81"/>
      <c r="B1228" s="166" t="s">
        <v>16</v>
      </c>
      <c r="C1228" s="89">
        <v>1.2E-2</v>
      </c>
      <c r="D1228" s="167">
        <f t="shared" si="138"/>
        <v>1.3999999999999999E-2</v>
      </c>
      <c r="E1228" s="91">
        <v>2.5999999999999999E-2</v>
      </c>
    </row>
    <row r="1229" spans="1:5" ht="13.5">
      <c r="A1229" s="81"/>
      <c r="B1229" s="166" t="s">
        <v>21</v>
      </c>
      <c r="C1229" s="89">
        <v>5.0000000000000001E-3</v>
      </c>
      <c r="D1229" s="167">
        <f t="shared" si="138"/>
        <v>0</v>
      </c>
      <c r="E1229" s="91">
        <v>5.0000000000000001E-3</v>
      </c>
    </row>
    <row r="1230" spans="1:5" ht="13.5">
      <c r="A1230" s="81"/>
      <c r="B1230" s="166" t="s">
        <v>17</v>
      </c>
      <c r="C1230" s="89">
        <v>2E-3</v>
      </c>
      <c r="D1230" s="167">
        <f t="shared" si="138"/>
        <v>2.8999999999999998E-2</v>
      </c>
      <c r="E1230" s="91">
        <v>3.1E-2</v>
      </c>
    </row>
    <row r="1231" spans="1:5" ht="13.5">
      <c r="A1231" s="81"/>
      <c r="B1231" s="166" t="s">
        <v>18</v>
      </c>
      <c r="C1231" s="89">
        <v>8.9999999999999993E-3</v>
      </c>
      <c r="D1231" s="167">
        <f t="shared" si="138"/>
        <v>1.0000000000000009E-3</v>
      </c>
      <c r="E1231" s="91">
        <v>0.01</v>
      </c>
    </row>
    <row r="1232" spans="1:5" ht="13.5">
      <c r="A1232" s="81"/>
      <c r="B1232" s="166" t="s">
        <v>19</v>
      </c>
      <c r="C1232" s="89">
        <v>4.1000000000000002E-2</v>
      </c>
      <c r="D1232" s="167">
        <f t="shared" si="138"/>
        <v>1.3999999999999999E-2</v>
      </c>
      <c r="E1232" s="91">
        <v>5.5E-2</v>
      </c>
    </row>
    <row r="1233" spans="1:25" ht="13.5">
      <c r="A1233" s="81"/>
      <c r="B1233" s="166" t="s">
        <v>65</v>
      </c>
      <c r="C1233" s="89">
        <v>7.0999999999999994E-2</v>
      </c>
      <c r="D1233" s="167">
        <f t="shared" si="138"/>
        <v>5.0000000000000044E-3</v>
      </c>
      <c r="E1233" s="91">
        <v>7.5999999999999998E-2</v>
      </c>
    </row>
    <row r="1234" spans="1:25" ht="13.5">
      <c r="A1234" s="81"/>
      <c r="B1234" s="166" t="s">
        <v>20</v>
      </c>
      <c r="C1234" s="89">
        <v>2.7E-2</v>
      </c>
      <c r="D1234" s="167">
        <f t="shared" si="138"/>
        <v>4.0000000000000001E-3</v>
      </c>
      <c r="E1234" s="91">
        <v>3.1E-2</v>
      </c>
    </row>
    <row r="1235" spans="1:25" ht="13.5">
      <c r="A1235" s="81"/>
      <c r="B1235" s="166" t="s">
        <v>7</v>
      </c>
      <c r="C1235" s="89">
        <v>8.3000000000000004E-2</v>
      </c>
      <c r="D1235" s="167">
        <f t="shared" si="138"/>
        <v>2.9999999999999888E-3</v>
      </c>
      <c r="E1235" s="91">
        <v>8.5999999999999993E-2</v>
      </c>
    </row>
    <row r="1236" spans="1:25" ht="13.5">
      <c r="A1236" s="81"/>
      <c r="B1236" s="166" t="s">
        <v>3</v>
      </c>
      <c r="C1236" s="89">
        <v>0.03</v>
      </c>
      <c r="D1236" s="167">
        <f t="shared" si="138"/>
        <v>3.0000000000000027E-3</v>
      </c>
      <c r="E1236" s="91">
        <v>3.3000000000000002E-2</v>
      </c>
    </row>
    <row r="1237" spans="1:25" ht="13.5">
      <c r="A1237" s="81"/>
      <c r="B1237" s="166" t="s">
        <v>165</v>
      </c>
      <c r="C1237" s="89">
        <v>5.0000000000000001E-3</v>
      </c>
      <c r="D1237" s="167">
        <f t="shared" si="138"/>
        <v>5.9999999999999993E-3</v>
      </c>
      <c r="E1237" s="91">
        <v>1.0999999999999999E-2</v>
      </c>
    </row>
    <row r="1238" spans="1:25" ht="13.5">
      <c r="A1238" s="81"/>
      <c r="B1238" s="223"/>
      <c r="C1238" s="189"/>
      <c r="D1238" s="224"/>
      <c r="E1238" s="191"/>
    </row>
    <row r="1239" spans="1:25" ht="14.25" thickBot="1">
      <c r="A1239" s="82"/>
      <c r="B1239" s="168" t="s">
        <v>22</v>
      </c>
      <c r="C1239" s="92">
        <v>0.77900000000000003</v>
      </c>
      <c r="D1239" s="169">
        <f>E1239-C1239</f>
        <v>0.22099999999999997</v>
      </c>
      <c r="E1239" s="94">
        <v>1</v>
      </c>
    </row>
    <row r="1240" spans="1:25" s="95" customFormat="1"/>
    <row r="1241" spans="1:25" s="95" customFormat="1"/>
    <row r="1242" spans="1:25" s="95" customFormat="1"/>
    <row r="1243" spans="1:25">
      <c r="A1243" s="147"/>
      <c r="B1243" s="147"/>
      <c r="C1243" s="95"/>
      <c r="E1243" s="95"/>
      <c r="V1243" s="95"/>
      <c r="W1243" s="95"/>
      <c r="X1243" s="95"/>
      <c r="Y1243" s="95"/>
    </row>
    <row r="1244" spans="1:25">
      <c r="A1244" s="1">
        <v>2010</v>
      </c>
    </row>
    <row r="1245" spans="1:25" ht="13.15" customHeight="1">
      <c r="A1245" s="411"/>
      <c r="B1245" s="412"/>
      <c r="C1245" s="707" t="s">
        <v>150</v>
      </c>
      <c r="D1245" s="708"/>
      <c r="E1245" s="708"/>
      <c r="F1245" s="709"/>
    </row>
    <row r="1246" spans="1:25" ht="12.75">
      <c r="A1246" s="413"/>
      <c r="B1246" s="259"/>
      <c r="C1246" s="707" t="s">
        <v>63</v>
      </c>
      <c r="D1246" s="708"/>
      <c r="E1246" s="708"/>
      <c r="F1246" s="709"/>
    </row>
    <row r="1247" spans="1:25" ht="12.75">
      <c r="A1247" s="414"/>
      <c r="B1247" s="415"/>
      <c r="C1247" s="551" t="s">
        <v>114</v>
      </c>
      <c r="D1247" s="552" t="s">
        <v>57</v>
      </c>
      <c r="E1247" s="552" t="s">
        <v>115</v>
      </c>
      <c r="F1247" s="553" t="s">
        <v>58</v>
      </c>
    </row>
    <row r="1248" spans="1:25">
      <c r="A1248" s="418" t="s">
        <v>23</v>
      </c>
      <c r="B1248" s="419" t="s">
        <v>1</v>
      </c>
      <c r="C1248" s="420">
        <f t="shared" ref="C1248:C1277" si="139">R8</f>
        <v>25</v>
      </c>
      <c r="D1248" s="421">
        <f>C1248/$Z$39</f>
        <v>2.5799793601651185E-2</v>
      </c>
      <c r="E1248" s="420">
        <f t="shared" ref="E1248:E1277" si="140">Z8-C1248</f>
        <v>9</v>
      </c>
      <c r="F1248" s="421">
        <f>E1248/$Z$39</f>
        <v>9.2879256965944269E-3</v>
      </c>
    </row>
    <row r="1249" spans="1:6" ht="11.45" customHeight="1">
      <c r="A1249" s="422"/>
      <c r="B1249" s="71" t="s">
        <v>2</v>
      </c>
      <c r="C1249" s="70">
        <f t="shared" si="139"/>
        <v>25</v>
      </c>
      <c r="D1249" s="159">
        <f t="shared" ref="D1249:D1279" si="141">C1249/$Z$39</f>
        <v>2.5799793601651185E-2</v>
      </c>
      <c r="E1249" s="70">
        <f t="shared" si="140"/>
        <v>10</v>
      </c>
      <c r="F1249" s="159">
        <f t="shared" ref="F1249:F1279" si="142">E1249/$Z$39</f>
        <v>1.0319917440660475E-2</v>
      </c>
    </row>
    <row r="1250" spans="1:6" ht="11.45" customHeight="1">
      <c r="A1250" s="422"/>
      <c r="B1250" s="71" t="s">
        <v>45</v>
      </c>
      <c r="C1250" s="70">
        <f t="shared" si="139"/>
        <v>1</v>
      </c>
      <c r="D1250" s="159">
        <f t="shared" si="141"/>
        <v>1.0319917440660474E-3</v>
      </c>
      <c r="E1250" s="70">
        <f t="shared" si="140"/>
        <v>4</v>
      </c>
      <c r="F1250" s="159">
        <f t="shared" si="142"/>
        <v>4.1279669762641896E-3</v>
      </c>
    </row>
    <row r="1251" spans="1:6" ht="11.45" customHeight="1">
      <c r="A1251" s="422"/>
      <c r="B1251" s="71" t="s">
        <v>46</v>
      </c>
      <c r="C1251" s="70">
        <f t="shared" si="139"/>
        <v>8</v>
      </c>
      <c r="D1251" s="159">
        <f t="shared" si="141"/>
        <v>8.2559339525283791E-3</v>
      </c>
      <c r="E1251" s="70">
        <f t="shared" si="140"/>
        <v>44</v>
      </c>
      <c r="F1251" s="159">
        <f t="shared" si="142"/>
        <v>4.540763673890609E-2</v>
      </c>
    </row>
    <row r="1252" spans="1:6" ht="11.45" customHeight="1">
      <c r="A1252" s="422"/>
      <c r="B1252" s="71" t="s">
        <v>12</v>
      </c>
      <c r="C1252" s="70">
        <f t="shared" si="139"/>
        <v>8</v>
      </c>
      <c r="D1252" s="159">
        <f t="shared" si="141"/>
        <v>8.2559339525283791E-3</v>
      </c>
      <c r="E1252" s="70">
        <f t="shared" si="140"/>
        <v>28</v>
      </c>
      <c r="F1252" s="159">
        <f t="shared" si="142"/>
        <v>2.8895768833849329E-2</v>
      </c>
    </row>
    <row r="1253" spans="1:6" ht="11.45" customHeight="1">
      <c r="A1253" s="422"/>
      <c r="B1253" s="71" t="s">
        <v>4</v>
      </c>
      <c r="C1253" s="70">
        <f t="shared" si="139"/>
        <v>33</v>
      </c>
      <c r="D1253" s="159">
        <f t="shared" si="141"/>
        <v>3.4055727554179564E-2</v>
      </c>
      <c r="E1253" s="70">
        <f t="shared" si="140"/>
        <v>9</v>
      </c>
      <c r="F1253" s="159">
        <f t="shared" si="142"/>
        <v>9.2879256965944269E-3</v>
      </c>
    </row>
    <row r="1254" spans="1:6" ht="11.45" customHeight="1">
      <c r="A1254" s="422"/>
      <c r="B1254" s="71" t="s">
        <v>6</v>
      </c>
      <c r="C1254" s="70">
        <f t="shared" si="139"/>
        <v>4</v>
      </c>
      <c r="D1254" s="159">
        <f t="shared" si="141"/>
        <v>4.1279669762641896E-3</v>
      </c>
      <c r="E1254" s="70">
        <f t="shared" si="140"/>
        <v>2</v>
      </c>
      <c r="F1254" s="159">
        <f t="shared" si="142"/>
        <v>2.0639834881320948E-3</v>
      </c>
    </row>
    <row r="1255" spans="1:6" ht="11.45" customHeight="1">
      <c r="A1255" s="422"/>
      <c r="B1255" s="71" t="s">
        <v>8</v>
      </c>
      <c r="C1255" s="70">
        <f t="shared" si="139"/>
        <v>3</v>
      </c>
      <c r="D1255" s="159">
        <f t="shared" si="141"/>
        <v>3.0959752321981426E-3</v>
      </c>
      <c r="E1255" s="70">
        <f t="shared" si="140"/>
        <v>15</v>
      </c>
      <c r="F1255" s="159">
        <f t="shared" si="142"/>
        <v>1.5479876160990712E-2</v>
      </c>
    </row>
    <row r="1256" spans="1:6" ht="11.45" customHeight="1">
      <c r="A1256" s="422"/>
      <c r="B1256" s="71" t="s">
        <v>9</v>
      </c>
      <c r="C1256" s="70">
        <f t="shared" si="139"/>
        <v>19</v>
      </c>
      <c r="D1256" s="159">
        <f t="shared" si="141"/>
        <v>1.9607843137254902E-2</v>
      </c>
      <c r="E1256" s="70">
        <f t="shared" si="140"/>
        <v>24</v>
      </c>
      <c r="F1256" s="159">
        <f t="shared" si="142"/>
        <v>2.4767801857585141E-2</v>
      </c>
    </row>
    <row r="1257" spans="1:6" ht="11.45" customHeight="1">
      <c r="A1257" s="422"/>
      <c r="B1257" s="71" t="s">
        <v>10</v>
      </c>
      <c r="C1257" s="70">
        <f t="shared" si="139"/>
        <v>19</v>
      </c>
      <c r="D1257" s="159">
        <f t="shared" si="141"/>
        <v>1.9607843137254902E-2</v>
      </c>
      <c r="E1257" s="70">
        <f t="shared" si="140"/>
        <v>7</v>
      </c>
      <c r="F1257" s="159">
        <f t="shared" si="142"/>
        <v>7.2239422084623322E-3</v>
      </c>
    </row>
    <row r="1258" spans="1:6" ht="11.45" customHeight="1">
      <c r="A1258" s="422"/>
      <c r="B1258" s="71" t="s">
        <v>47</v>
      </c>
      <c r="C1258" s="70">
        <f t="shared" si="139"/>
        <v>0</v>
      </c>
      <c r="D1258" s="159">
        <f t="shared" si="141"/>
        <v>0</v>
      </c>
      <c r="E1258" s="70">
        <f t="shared" si="140"/>
        <v>15</v>
      </c>
      <c r="F1258" s="159">
        <f t="shared" si="142"/>
        <v>1.5479876160990712E-2</v>
      </c>
    </row>
    <row r="1259" spans="1:6" ht="11.45" customHeight="1">
      <c r="A1259" s="422"/>
      <c r="B1259" s="71" t="s">
        <v>5</v>
      </c>
      <c r="C1259" s="70">
        <f t="shared" si="139"/>
        <v>68</v>
      </c>
      <c r="D1259" s="159">
        <f t="shared" si="141"/>
        <v>7.0175438596491224E-2</v>
      </c>
      <c r="E1259" s="70">
        <f t="shared" si="140"/>
        <v>31</v>
      </c>
      <c r="F1259" s="159">
        <f t="shared" si="142"/>
        <v>3.1991744066047469E-2</v>
      </c>
    </row>
    <row r="1260" spans="1:6" ht="11.45" customHeight="1">
      <c r="A1260" s="422"/>
      <c r="B1260" s="71" t="s">
        <v>11</v>
      </c>
      <c r="C1260" s="70">
        <f t="shared" si="139"/>
        <v>18</v>
      </c>
      <c r="D1260" s="159">
        <f t="shared" si="141"/>
        <v>1.8575851393188854E-2</v>
      </c>
      <c r="E1260" s="70">
        <f t="shared" si="140"/>
        <v>13</v>
      </c>
      <c r="F1260" s="159">
        <f t="shared" si="142"/>
        <v>1.3415892672858616E-2</v>
      </c>
    </row>
    <row r="1261" spans="1:6" ht="11.45" customHeight="1">
      <c r="A1261" s="422"/>
      <c r="B1261" s="71" t="s">
        <v>13</v>
      </c>
      <c r="C1261" s="70">
        <f t="shared" si="139"/>
        <v>42</v>
      </c>
      <c r="D1261" s="159">
        <f t="shared" si="141"/>
        <v>4.3343653250773995E-2</v>
      </c>
      <c r="E1261" s="70">
        <f t="shared" si="140"/>
        <v>4</v>
      </c>
      <c r="F1261" s="159">
        <f t="shared" si="142"/>
        <v>4.1279669762641896E-3</v>
      </c>
    </row>
    <row r="1262" spans="1:6" ht="11.45" customHeight="1">
      <c r="A1262" s="422"/>
      <c r="B1262" s="71" t="s">
        <v>14</v>
      </c>
      <c r="C1262" s="70">
        <f t="shared" si="139"/>
        <v>20</v>
      </c>
      <c r="D1262" s="159">
        <f t="shared" si="141"/>
        <v>2.063983488132095E-2</v>
      </c>
      <c r="E1262" s="70">
        <f t="shared" si="140"/>
        <v>11</v>
      </c>
      <c r="F1262" s="159">
        <f t="shared" si="142"/>
        <v>1.1351909184726523E-2</v>
      </c>
    </row>
    <row r="1263" spans="1:6" ht="11.45" customHeight="1">
      <c r="A1263" s="422"/>
      <c r="B1263" s="71" t="s">
        <v>15</v>
      </c>
      <c r="C1263" s="70">
        <f t="shared" si="139"/>
        <v>88</v>
      </c>
      <c r="D1263" s="159">
        <f t="shared" si="141"/>
        <v>9.0815273477812181E-2</v>
      </c>
      <c r="E1263" s="70">
        <f t="shared" si="140"/>
        <v>28</v>
      </c>
      <c r="F1263" s="159">
        <f t="shared" si="142"/>
        <v>2.8895768833849329E-2</v>
      </c>
    </row>
    <row r="1264" spans="1:6" ht="11.45" customHeight="1">
      <c r="A1264" s="422"/>
      <c r="B1264" s="71" t="s">
        <v>48</v>
      </c>
      <c r="C1264" s="70">
        <f t="shared" si="139"/>
        <v>1</v>
      </c>
      <c r="D1264" s="159">
        <f t="shared" si="141"/>
        <v>1.0319917440660474E-3</v>
      </c>
      <c r="E1264" s="70">
        <f t="shared" si="140"/>
        <v>27</v>
      </c>
      <c r="F1264" s="159">
        <f t="shared" si="142"/>
        <v>2.7863777089783281E-2</v>
      </c>
    </row>
    <row r="1265" spans="1:6" ht="11.45" customHeight="1">
      <c r="A1265" s="422"/>
      <c r="B1265" s="71" t="s">
        <v>16</v>
      </c>
      <c r="C1265" s="70">
        <f t="shared" si="139"/>
        <v>1</v>
      </c>
      <c r="D1265" s="159">
        <f t="shared" si="141"/>
        <v>1.0319917440660474E-3</v>
      </c>
      <c r="E1265" s="70">
        <f t="shared" si="140"/>
        <v>2</v>
      </c>
      <c r="F1265" s="159">
        <f t="shared" si="142"/>
        <v>2.0639834881320948E-3</v>
      </c>
    </row>
    <row r="1266" spans="1:6" ht="11.45" customHeight="1">
      <c r="A1266" s="422"/>
      <c r="B1266" s="71" t="s">
        <v>21</v>
      </c>
      <c r="C1266" s="70">
        <f t="shared" si="139"/>
        <v>5</v>
      </c>
      <c r="D1266" s="159">
        <f t="shared" si="141"/>
        <v>5.1599587203302374E-3</v>
      </c>
      <c r="E1266" s="70">
        <f t="shared" si="140"/>
        <v>0</v>
      </c>
      <c r="F1266" s="159">
        <f t="shared" si="142"/>
        <v>0</v>
      </c>
    </row>
    <row r="1267" spans="1:6" ht="11.45" customHeight="1">
      <c r="A1267" s="422"/>
      <c r="B1267" s="71" t="s">
        <v>17</v>
      </c>
      <c r="C1267" s="70">
        <f t="shared" si="139"/>
        <v>10</v>
      </c>
      <c r="D1267" s="159">
        <f t="shared" si="141"/>
        <v>1.0319917440660475E-2</v>
      </c>
      <c r="E1267" s="70">
        <f t="shared" si="140"/>
        <v>1</v>
      </c>
      <c r="F1267" s="159">
        <f t="shared" si="142"/>
        <v>1.0319917440660474E-3</v>
      </c>
    </row>
    <row r="1268" spans="1:6" ht="11.45" customHeight="1">
      <c r="A1268" s="422"/>
      <c r="B1268" s="71" t="s">
        <v>18</v>
      </c>
      <c r="C1268" s="70">
        <f t="shared" si="139"/>
        <v>11</v>
      </c>
      <c r="D1268" s="159">
        <f t="shared" si="141"/>
        <v>1.1351909184726523E-2</v>
      </c>
      <c r="E1268" s="70">
        <f t="shared" si="140"/>
        <v>5</v>
      </c>
      <c r="F1268" s="159">
        <f t="shared" si="142"/>
        <v>5.1599587203302374E-3</v>
      </c>
    </row>
    <row r="1269" spans="1:6" ht="11.45" customHeight="1">
      <c r="A1269" s="422"/>
      <c r="B1269" s="71" t="s">
        <v>19</v>
      </c>
      <c r="C1269" s="70">
        <f t="shared" si="139"/>
        <v>5</v>
      </c>
      <c r="D1269" s="159">
        <f t="shared" si="141"/>
        <v>5.1599587203302374E-3</v>
      </c>
      <c r="E1269" s="70">
        <f t="shared" si="140"/>
        <v>22</v>
      </c>
      <c r="F1269" s="159">
        <f t="shared" si="142"/>
        <v>2.2703818369453045E-2</v>
      </c>
    </row>
    <row r="1270" spans="1:6" ht="11.45" customHeight="1">
      <c r="A1270" s="422"/>
      <c r="B1270" s="71" t="s">
        <v>49</v>
      </c>
      <c r="C1270" s="70">
        <f t="shared" si="139"/>
        <v>20</v>
      </c>
      <c r="D1270" s="159">
        <f t="shared" si="141"/>
        <v>2.063983488132095E-2</v>
      </c>
      <c r="E1270" s="70">
        <f t="shared" si="140"/>
        <v>5</v>
      </c>
      <c r="F1270" s="159">
        <f t="shared" si="142"/>
        <v>5.1599587203302374E-3</v>
      </c>
    </row>
    <row r="1271" spans="1:6" ht="11.45" customHeight="1">
      <c r="A1271" s="422"/>
      <c r="B1271" s="71" t="s">
        <v>50</v>
      </c>
      <c r="C1271" s="70">
        <f t="shared" si="139"/>
        <v>6</v>
      </c>
      <c r="D1271" s="159">
        <f t="shared" si="141"/>
        <v>6.1919504643962852E-3</v>
      </c>
      <c r="E1271" s="70">
        <f t="shared" si="140"/>
        <v>23</v>
      </c>
      <c r="F1271" s="159">
        <f t="shared" si="142"/>
        <v>2.3735810113519093E-2</v>
      </c>
    </row>
    <row r="1272" spans="1:6" ht="11.45" customHeight="1">
      <c r="A1272" s="422"/>
      <c r="B1272" s="71" t="s">
        <v>44</v>
      </c>
      <c r="C1272" s="70">
        <f t="shared" si="139"/>
        <v>32</v>
      </c>
      <c r="D1272" s="159">
        <f t="shared" si="141"/>
        <v>3.3023735810113516E-2</v>
      </c>
      <c r="E1272" s="70">
        <f t="shared" si="140"/>
        <v>26</v>
      </c>
      <c r="F1272" s="159">
        <f t="shared" si="142"/>
        <v>2.6831785345717233E-2</v>
      </c>
    </row>
    <row r="1273" spans="1:6" ht="11.45" customHeight="1">
      <c r="A1273" s="422"/>
      <c r="B1273" s="71" t="s">
        <v>20</v>
      </c>
      <c r="C1273" s="70">
        <f t="shared" si="139"/>
        <v>12</v>
      </c>
      <c r="D1273" s="159">
        <f t="shared" si="141"/>
        <v>1.238390092879257E-2</v>
      </c>
      <c r="E1273" s="70">
        <f t="shared" si="140"/>
        <v>11</v>
      </c>
      <c r="F1273" s="159">
        <f t="shared" si="142"/>
        <v>1.1351909184726523E-2</v>
      </c>
    </row>
    <row r="1274" spans="1:6" ht="11.45" customHeight="1">
      <c r="A1274" s="422"/>
      <c r="B1274" s="71" t="s">
        <v>7</v>
      </c>
      <c r="C1274" s="70">
        <f t="shared" si="139"/>
        <v>56</v>
      </c>
      <c r="D1274" s="159">
        <f t="shared" si="141"/>
        <v>5.7791537667698657E-2</v>
      </c>
      <c r="E1274" s="70">
        <f t="shared" si="140"/>
        <v>3</v>
      </c>
      <c r="F1274" s="159">
        <f t="shared" si="142"/>
        <v>3.0959752321981426E-3</v>
      </c>
    </row>
    <row r="1275" spans="1:6" ht="11.45" customHeight="1">
      <c r="A1275" s="422"/>
      <c r="B1275" s="71" t="s">
        <v>29</v>
      </c>
      <c r="C1275" s="70">
        <f t="shared" si="139"/>
        <v>11</v>
      </c>
      <c r="D1275" s="159">
        <f t="shared" si="141"/>
        <v>1.1351909184726523E-2</v>
      </c>
      <c r="E1275" s="70">
        <f t="shared" si="140"/>
        <v>6</v>
      </c>
      <c r="F1275" s="159">
        <f t="shared" si="142"/>
        <v>6.1919504643962852E-3</v>
      </c>
    </row>
    <row r="1276" spans="1:6" ht="11.45" customHeight="1">
      <c r="A1276" s="422"/>
      <c r="B1276" s="71" t="s">
        <v>3</v>
      </c>
      <c r="C1276" s="70">
        <f t="shared" si="139"/>
        <v>17</v>
      </c>
      <c r="D1276" s="159">
        <f t="shared" si="141"/>
        <v>1.7543859649122806E-2</v>
      </c>
      <c r="E1276" s="70">
        <f t="shared" si="140"/>
        <v>2</v>
      </c>
      <c r="F1276" s="159">
        <f t="shared" si="142"/>
        <v>2.0639834881320948E-3</v>
      </c>
    </row>
    <row r="1277" spans="1:6" ht="12" customHeight="1">
      <c r="A1277" s="422"/>
      <c r="B1277" s="71" t="s">
        <v>165</v>
      </c>
      <c r="C1277" s="70">
        <f t="shared" si="139"/>
        <v>12</v>
      </c>
      <c r="D1277" s="159">
        <f t="shared" si="141"/>
        <v>1.238390092879257E-2</v>
      </c>
      <c r="E1277" s="70">
        <f t="shared" si="140"/>
        <v>2</v>
      </c>
      <c r="F1277" s="159">
        <f t="shared" si="142"/>
        <v>2.0639834881320948E-3</v>
      </c>
    </row>
    <row r="1278" spans="1:6" ht="12.75">
      <c r="A1278" s="423"/>
      <c r="B1278" s="110"/>
      <c r="C1278" s="70"/>
      <c r="D1278" s="159"/>
      <c r="E1278" s="70"/>
      <c r="F1278" s="159"/>
    </row>
    <row r="1279" spans="1:6" ht="12.75">
      <c r="A1279" s="424"/>
      <c r="B1279" s="111" t="s">
        <v>22</v>
      </c>
      <c r="C1279" s="70">
        <f>R39</f>
        <v>580</v>
      </c>
      <c r="D1279" s="159">
        <f t="shared" si="141"/>
        <v>0.59855521155830749</v>
      </c>
      <c r="E1279" s="70">
        <f>Z39-C1279</f>
        <v>389</v>
      </c>
      <c r="F1279" s="159">
        <f t="shared" si="142"/>
        <v>0.40144478844169246</v>
      </c>
    </row>
    <row r="1280" spans="1:6" ht="12.75" thickBot="1"/>
    <row r="1281" spans="1:5" ht="12.75">
      <c r="A1281" s="73"/>
      <c r="B1281" s="73"/>
      <c r="C1281" s="710" t="s">
        <v>150</v>
      </c>
      <c r="D1281" s="710"/>
      <c r="E1281" s="711"/>
    </row>
    <row r="1282" spans="1:5" ht="12.75">
      <c r="A1282" s="74"/>
      <c r="B1282" s="74"/>
      <c r="C1282" s="160"/>
      <c r="D1282" s="160" t="s">
        <v>63</v>
      </c>
      <c r="E1282" s="160"/>
    </row>
    <row r="1283" spans="1:5" ht="13.5" thickBot="1">
      <c r="A1283" s="74"/>
      <c r="B1283" s="74"/>
      <c r="C1283" s="161" t="s">
        <v>57</v>
      </c>
      <c r="D1283" s="162" t="s">
        <v>58</v>
      </c>
      <c r="E1283" s="163" t="s">
        <v>22</v>
      </c>
    </row>
    <row r="1284" spans="1:5" ht="13.5">
      <c r="A1284" s="77" t="s">
        <v>23</v>
      </c>
      <c r="B1284" s="164" t="s">
        <v>1</v>
      </c>
      <c r="C1284" s="86">
        <v>2.1999999999999999E-2</v>
      </c>
      <c r="D1284" s="165">
        <f t="shared" ref="D1284:D1306" si="143">E1284-C1284</f>
        <v>1.6E-2</v>
      </c>
      <c r="E1284" s="88">
        <v>3.7999999999999999E-2</v>
      </c>
    </row>
    <row r="1285" spans="1:5" ht="13.5">
      <c r="A1285" s="81"/>
      <c r="B1285" s="166" t="s">
        <v>2</v>
      </c>
      <c r="C1285" s="89">
        <v>1.4E-2</v>
      </c>
      <c r="D1285" s="167">
        <f t="shared" si="143"/>
        <v>3.0000000000000009E-3</v>
      </c>
      <c r="E1285" s="91">
        <v>1.7000000000000001E-2</v>
      </c>
    </row>
    <row r="1286" spans="1:5" ht="13.5">
      <c r="A1286" s="81"/>
      <c r="B1286" s="166" t="s">
        <v>12</v>
      </c>
      <c r="C1286" s="89">
        <v>5.0000000000000001E-3</v>
      </c>
      <c r="D1286" s="167">
        <f t="shared" si="143"/>
        <v>1.3999999999999999E-2</v>
      </c>
      <c r="E1286" s="91">
        <v>1.9E-2</v>
      </c>
    </row>
    <row r="1287" spans="1:5" ht="13.5">
      <c r="A1287" s="81"/>
      <c r="B1287" s="166" t="s">
        <v>4</v>
      </c>
      <c r="C1287" s="89">
        <v>1.7000000000000001E-2</v>
      </c>
      <c r="D1287" s="167">
        <f t="shared" si="143"/>
        <v>6.5000000000000002E-2</v>
      </c>
      <c r="E1287" s="91">
        <v>8.2000000000000003E-2</v>
      </c>
    </row>
    <row r="1288" spans="1:5" ht="13.5">
      <c r="A1288" s="81"/>
      <c r="B1288" s="166" t="s">
        <v>6</v>
      </c>
      <c r="C1288" s="89">
        <v>7.0000000000000001E-3</v>
      </c>
      <c r="D1288" s="167">
        <f t="shared" si="143"/>
        <v>3.9999999999999992E-3</v>
      </c>
      <c r="E1288" s="91">
        <v>1.0999999999999999E-2</v>
      </c>
    </row>
    <row r="1289" spans="1:5" ht="13.5">
      <c r="A1289" s="81"/>
      <c r="B1289" s="166" t="s">
        <v>8</v>
      </c>
      <c r="C1289" s="89">
        <v>2E-3</v>
      </c>
      <c r="D1289" s="167">
        <f t="shared" si="143"/>
        <v>1.7000000000000001E-2</v>
      </c>
      <c r="E1289" s="91">
        <v>1.9E-2</v>
      </c>
    </row>
    <row r="1290" spans="1:5" ht="13.5">
      <c r="A1290" s="81"/>
      <c r="B1290" s="166" t="s">
        <v>9</v>
      </c>
      <c r="C1290" s="89">
        <v>2.1999999999999999E-2</v>
      </c>
      <c r="D1290" s="167">
        <f t="shared" si="143"/>
        <v>2.0000000000000004E-2</v>
      </c>
      <c r="E1290" s="91">
        <v>4.2000000000000003E-2</v>
      </c>
    </row>
    <row r="1291" spans="1:5" ht="13.5">
      <c r="A1291" s="81"/>
      <c r="B1291" s="166" t="s">
        <v>10</v>
      </c>
      <c r="C1291" s="89">
        <v>2.1999999999999999E-2</v>
      </c>
      <c r="D1291" s="167">
        <f t="shared" si="143"/>
        <v>8.0000000000000002E-3</v>
      </c>
      <c r="E1291" s="91">
        <v>0.03</v>
      </c>
    </row>
    <row r="1292" spans="1:5" ht="13.5">
      <c r="A1292" s="81"/>
      <c r="B1292" s="166" t="s">
        <v>5</v>
      </c>
      <c r="C1292" s="89">
        <v>9.7000000000000003E-2</v>
      </c>
      <c r="D1292" s="167">
        <f t="shared" si="143"/>
        <v>6.8000000000000005E-2</v>
      </c>
      <c r="E1292" s="91">
        <v>0.16500000000000001</v>
      </c>
    </row>
    <row r="1293" spans="1:5" ht="13.5">
      <c r="A1293" s="81"/>
      <c r="B1293" s="166" t="s">
        <v>11</v>
      </c>
      <c r="C1293" s="89">
        <v>1.0999999999999999E-2</v>
      </c>
      <c r="D1293" s="167">
        <f t="shared" si="143"/>
        <v>6.0000000000000019E-3</v>
      </c>
      <c r="E1293" s="91">
        <v>1.7000000000000001E-2</v>
      </c>
    </row>
    <row r="1294" spans="1:5" ht="13.5">
      <c r="A1294" s="81"/>
      <c r="B1294" s="166" t="s">
        <v>13</v>
      </c>
      <c r="C1294" s="89">
        <v>5.2999999999999999E-2</v>
      </c>
      <c r="D1294" s="167">
        <f t="shared" si="143"/>
        <v>2.3E-2</v>
      </c>
      <c r="E1294" s="91">
        <v>7.5999999999999998E-2</v>
      </c>
    </row>
    <row r="1295" spans="1:5" ht="13.5">
      <c r="A1295" s="81"/>
      <c r="B1295" s="166" t="s">
        <v>14</v>
      </c>
      <c r="C1295" s="89">
        <v>3.3000000000000002E-2</v>
      </c>
      <c r="D1295" s="167">
        <f t="shared" si="143"/>
        <v>2.1999999999999999E-2</v>
      </c>
      <c r="E1295" s="91">
        <v>5.5E-2</v>
      </c>
    </row>
    <row r="1296" spans="1:5" ht="13.5">
      <c r="A1296" s="81"/>
      <c r="B1296" s="166" t="s">
        <v>15</v>
      </c>
      <c r="C1296" s="89">
        <v>5.8000000000000003E-2</v>
      </c>
      <c r="D1296" s="167">
        <f t="shared" si="143"/>
        <v>8.0000000000000002E-3</v>
      </c>
      <c r="E1296" s="91">
        <v>6.6000000000000003E-2</v>
      </c>
    </row>
    <row r="1297" spans="1:5" ht="13.5">
      <c r="A1297" s="81"/>
      <c r="B1297" s="166" t="s">
        <v>16</v>
      </c>
      <c r="C1297" s="89">
        <v>0</v>
      </c>
      <c r="D1297" s="167">
        <f t="shared" si="143"/>
        <v>2.5999999999999999E-2</v>
      </c>
      <c r="E1297" s="91">
        <v>2.5999999999999999E-2</v>
      </c>
    </row>
    <row r="1298" spans="1:5" ht="13.5">
      <c r="A1298" s="81"/>
      <c r="B1298" s="166" t="s">
        <v>21</v>
      </c>
      <c r="C1298" s="89">
        <v>4.0000000000000001E-3</v>
      </c>
      <c r="D1298" s="167">
        <f t="shared" si="143"/>
        <v>1E-3</v>
      </c>
      <c r="E1298" s="91">
        <v>5.0000000000000001E-3</v>
      </c>
    </row>
    <row r="1299" spans="1:5" ht="13.5">
      <c r="A1299" s="81"/>
      <c r="B1299" s="166" t="s">
        <v>17</v>
      </c>
      <c r="C1299" s="89">
        <v>3.1E-2</v>
      </c>
      <c r="D1299" s="167">
        <f t="shared" si="143"/>
        <v>0</v>
      </c>
      <c r="E1299" s="91">
        <v>3.1E-2</v>
      </c>
    </row>
    <row r="1300" spans="1:5" ht="13.5">
      <c r="A1300" s="81"/>
      <c r="B1300" s="166" t="s">
        <v>18</v>
      </c>
      <c r="C1300" s="89">
        <v>7.0000000000000001E-3</v>
      </c>
      <c r="D1300" s="167">
        <f t="shared" si="143"/>
        <v>3.0000000000000001E-3</v>
      </c>
      <c r="E1300" s="91">
        <v>0.01</v>
      </c>
    </row>
    <row r="1301" spans="1:5" ht="13.5">
      <c r="A1301" s="81"/>
      <c r="B1301" s="166" t="s">
        <v>19</v>
      </c>
      <c r="C1301" s="89">
        <v>1.7000000000000001E-2</v>
      </c>
      <c r="D1301" s="167">
        <f t="shared" si="143"/>
        <v>3.7999999999999999E-2</v>
      </c>
      <c r="E1301" s="91">
        <v>5.5E-2</v>
      </c>
    </row>
    <row r="1302" spans="1:5" ht="13.5">
      <c r="A1302" s="81"/>
      <c r="B1302" s="166" t="s">
        <v>65</v>
      </c>
      <c r="C1302" s="89">
        <v>2.1999999999999999E-2</v>
      </c>
      <c r="D1302" s="167">
        <f t="shared" si="143"/>
        <v>5.3999999999999999E-2</v>
      </c>
      <c r="E1302" s="91">
        <v>7.5999999999999998E-2</v>
      </c>
    </row>
    <row r="1303" spans="1:5" ht="13.5">
      <c r="A1303" s="81"/>
      <c r="B1303" s="166" t="s">
        <v>20</v>
      </c>
      <c r="C1303" s="89">
        <v>1.9E-2</v>
      </c>
      <c r="D1303" s="167">
        <f t="shared" si="143"/>
        <v>1.2E-2</v>
      </c>
      <c r="E1303" s="91">
        <v>3.1E-2</v>
      </c>
    </row>
    <row r="1304" spans="1:5" ht="13.5">
      <c r="A1304" s="81"/>
      <c r="B1304" s="166" t="s">
        <v>7</v>
      </c>
      <c r="C1304" s="89">
        <v>6.9000000000000006E-2</v>
      </c>
      <c r="D1304" s="167">
        <f t="shared" si="143"/>
        <v>1.6999999999999987E-2</v>
      </c>
      <c r="E1304" s="91">
        <v>8.5999999999999993E-2</v>
      </c>
    </row>
    <row r="1305" spans="1:5" ht="13.5">
      <c r="A1305" s="81"/>
      <c r="B1305" s="166" t="s">
        <v>3</v>
      </c>
      <c r="C1305" s="89">
        <v>2.4E-2</v>
      </c>
      <c r="D1305" s="167">
        <f t="shared" si="143"/>
        <v>9.0000000000000011E-3</v>
      </c>
      <c r="E1305" s="91">
        <v>3.3000000000000002E-2</v>
      </c>
    </row>
    <row r="1306" spans="1:5" ht="13.5">
      <c r="A1306" s="81"/>
      <c r="B1306" s="166" t="s">
        <v>165</v>
      </c>
      <c r="C1306" s="89">
        <v>1.0999999999999999E-2</v>
      </c>
      <c r="D1306" s="167">
        <f t="shared" si="143"/>
        <v>0</v>
      </c>
      <c r="E1306" s="91">
        <v>1.0999999999999999E-2</v>
      </c>
    </row>
    <row r="1307" spans="1:5" ht="13.5">
      <c r="A1307" s="81"/>
      <c r="B1307" s="223"/>
      <c r="C1307" s="189"/>
      <c r="D1307" s="224"/>
      <c r="E1307" s="191"/>
    </row>
    <row r="1308" spans="1:5" ht="14.25" thickBot="1">
      <c r="A1308" s="82"/>
      <c r="B1308" s="168" t="s">
        <v>22</v>
      </c>
      <c r="C1308" s="92">
        <v>0.57099999999999995</v>
      </c>
      <c r="D1308" s="169">
        <f>E1308-C1308</f>
        <v>0.42900000000000005</v>
      </c>
      <c r="E1308" s="94">
        <v>1</v>
      </c>
    </row>
    <row r="1310" spans="1:5" s="95" customFormat="1"/>
    <row r="1311" spans="1:5" s="95" customFormat="1"/>
    <row r="1312" spans="1:5" s="95" customFormat="1"/>
    <row r="1313" spans="1:25">
      <c r="A1313" s="147"/>
      <c r="B1313" s="147"/>
      <c r="C1313" s="95"/>
      <c r="E1313" s="95"/>
      <c r="V1313" s="95"/>
      <c r="W1313" s="95"/>
      <c r="X1313" s="95"/>
      <c r="Y1313" s="95"/>
    </row>
    <row r="1314" spans="1:25">
      <c r="A1314" s="1">
        <v>2010</v>
      </c>
    </row>
    <row r="1315" spans="1:25" ht="13.15" customHeight="1">
      <c r="A1315" s="411"/>
      <c r="B1315" s="412"/>
      <c r="C1315" s="707" t="s">
        <v>151</v>
      </c>
      <c r="D1315" s="708"/>
      <c r="E1315" s="708"/>
      <c r="F1315" s="709"/>
    </row>
    <row r="1316" spans="1:25" ht="12.75">
      <c r="A1316" s="413"/>
      <c r="B1316" s="259"/>
      <c r="C1316" s="707" t="s">
        <v>63</v>
      </c>
      <c r="D1316" s="708"/>
      <c r="E1316" s="708"/>
      <c r="F1316" s="709"/>
    </row>
    <row r="1317" spans="1:25" ht="12.75">
      <c r="A1317" s="414"/>
      <c r="B1317" s="415"/>
      <c r="C1317" s="551" t="s">
        <v>114</v>
      </c>
      <c r="D1317" s="552" t="s">
        <v>57</v>
      </c>
      <c r="E1317" s="552" t="s">
        <v>115</v>
      </c>
      <c r="F1317" s="553" t="s">
        <v>58</v>
      </c>
      <c r="H1317" s="95"/>
      <c r="I1317" s="95"/>
      <c r="J1317" s="95"/>
      <c r="K1317" s="95"/>
      <c r="L1317" s="95"/>
      <c r="M1317" s="95"/>
      <c r="N1317" s="95"/>
    </row>
    <row r="1318" spans="1:25">
      <c r="A1318" s="418" t="s">
        <v>23</v>
      </c>
      <c r="B1318" s="419" t="s">
        <v>1</v>
      </c>
      <c r="C1318" s="420">
        <f t="shared" ref="C1318:C1347" si="144">S8</f>
        <v>20</v>
      </c>
      <c r="D1318" s="421">
        <f>C1318/$Z$39</f>
        <v>2.063983488132095E-2</v>
      </c>
      <c r="E1318" s="420">
        <f t="shared" ref="E1318:E1347" si="145">Z8-C1318</f>
        <v>14</v>
      </c>
      <c r="F1318" s="421">
        <f>E1318/$Z$39</f>
        <v>1.4447884416924664E-2</v>
      </c>
      <c r="H1318" s="95"/>
      <c r="I1318" s="95"/>
      <c r="J1318" s="95"/>
      <c r="K1318" s="95"/>
      <c r="L1318" s="95"/>
      <c r="M1318" s="95"/>
      <c r="N1318" s="95"/>
    </row>
    <row r="1319" spans="1:25" ht="11.45" customHeight="1">
      <c r="A1319" s="422"/>
      <c r="B1319" s="71" t="s">
        <v>2</v>
      </c>
      <c r="C1319" s="70">
        <f t="shared" si="144"/>
        <v>31</v>
      </c>
      <c r="D1319" s="159">
        <f t="shared" ref="D1319:D1349" si="146">C1319/$Z$39</f>
        <v>3.1991744066047469E-2</v>
      </c>
      <c r="E1319" s="70">
        <f t="shared" si="145"/>
        <v>4</v>
      </c>
      <c r="F1319" s="159">
        <f t="shared" ref="F1319:F1349" si="147">E1319/$Z$39</f>
        <v>4.1279669762641896E-3</v>
      </c>
      <c r="H1319" s="95"/>
      <c r="I1319" s="95"/>
      <c r="J1319" s="95"/>
      <c r="K1319" s="95"/>
      <c r="L1319" s="95"/>
      <c r="M1319" s="95"/>
      <c r="N1319" s="95"/>
    </row>
    <row r="1320" spans="1:25" ht="11.45" customHeight="1">
      <c r="A1320" s="422"/>
      <c r="B1320" s="71" t="s">
        <v>45</v>
      </c>
      <c r="C1320" s="70">
        <f t="shared" si="144"/>
        <v>5</v>
      </c>
      <c r="D1320" s="159">
        <f t="shared" si="146"/>
        <v>5.1599587203302374E-3</v>
      </c>
      <c r="E1320" s="70">
        <f t="shared" si="145"/>
        <v>0</v>
      </c>
      <c r="F1320" s="159">
        <f t="shared" si="147"/>
        <v>0</v>
      </c>
      <c r="H1320" s="95"/>
      <c r="I1320" s="95"/>
      <c r="J1320" s="95"/>
      <c r="K1320" s="95"/>
      <c r="L1320" s="95"/>
      <c r="M1320" s="95"/>
      <c r="N1320" s="95"/>
    </row>
    <row r="1321" spans="1:25" ht="11.45" customHeight="1">
      <c r="A1321" s="422"/>
      <c r="B1321" s="71" t="s">
        <v>46</v>
      </c>
      <c r="C1321" s="70">
        <f t="shared" si="144"/>
        <v>40</v>
      </c>
      <c r="D1321" s="159">
        <f t="shared" si="146"/>
        <v>4.1279669762641899E-2</v>
      </c>
      <c r="E1321" s="70">
        <f t="shared" si="145"/>
        <v>12</v>
      </c>
      <c r="F1321" s="159">
        <f t="shared" si="147"/>
        <v>1.238390092879257E-2</v>
      </c>
      <c r="H1321" s="95"/>
      <c r="I1321" s="95"/>
      <c r="J1321" s="95"/>
      <c r="K1321" s="95"/>
      <c r="L1321" s="95"/>
      <c r="M1321" s="95"/>
      <c r="N1321" s="95"/>
    </row>
    <row r="1322" spans="1:25" ht="11.45" customHeight="1">
      <c r="A1322" s="422"/>
      <c r="B1322" s="71" t="s">
        <v>12</v>
      </c>
      <c r="C1322" s="70">
        <f t="shared" si="144"/>
        <v>34</v>
      </c>
      <c r="D1322" s="159">
        <f t="shared" si="146"/>
        <v>3.5087719298245612E-2</v>
      </c>
      <c r="E1322" s="70">
        <f t="shared" si="145"/>
        <v>2</v>
      </c>
      <c r="F1322" s="159">
        <f t="shared" si="147"/>
        <v>2.0639834881320948E-3</v>
      </c>
      <c r="H1322" s="95"/>
      <c r="I1322" s="95"/>
      <c r="J1322" s="95"/>
      <c r="K1322" s="95"/>
      <c r="L1322" s="95"/>
      <c r="M1322" s="95"/>
      <c r="N1322" s="95"/>
    </row>
    <row r="1323" spans="1:25" ht="11.45" customHeight="1">
      <c r="A1323" s="422"/>
      <c r="B1323" s="71" t="s">
        <v>4</v>
      </c>
      <c r="C1323" s="70">
        <f t="shared" si="144"/>
        <v>33</v>
      </c>
      <c r="D1323" s="159">
        <f t="shared" si="146"/>
        <v>3.4055727554179564E-2</v>
      </c>
      <c r="E1323" s="70">
        <f t="shared" si="145"/>
        <v>9</v>
      </c>
      <c r="F1323" s="159">
        <f t="shared" si="147"/>
        <v>9.2879256965944269E-3</v>
      </c>
      <c r="H1323" s="95"/>
      <c r="I1323" s="95"/>
      <c r="J1323" s="95"/>
      <c r="K1323" s="95"/>
      <c r="L1323" s="95"/>
      <c r="M1323" s="95"/>
      <c r="N1323" s="95"/>
    </row>
    <row r="1324" spans="1:25" ht="11.45" customHeight="1">
      <c r="A1324" s="422"/>
      <c r="B1324" s="71" t="s">
        <v>6</v>
      </c>
      <c r="C1324" s="70">
        <f t="shared" si="144"/>
        <v>2</v>
      </c>
      <c r="D1324" s="159">
        <f t="shared" si="146"/>
        <v>2.0639834881320948E-3</v>
      </c>
      <c r="E1324" s="70">
        <f t="shared" si="145"/>
        <v>4</v>
      </c>
      <c r="F1324" s="159">
        <f t="shared" si="147"/>
        <v>4.1279669762641896E-3</v>
      </c>
      <c r="H1324" s="95"/>
      <c r="I1324" s="95"/>
      <c r="J1324" s="95"/>
      <c r="K1324" s="95"/>
      <c r="L1324" s="95"/>
      <c r="M1324" s="95"/>
      <c r="N1324" s="95"/>
    </row>
    <row r="1325" spans="1:25" ht="11.45" customHeight="1">
      <c r="A1325" s="422"/>
      <c r="B1325" s="71" t="s">
        <v>8</v>
      </c>
      <c r="C1325" s="70">
        <f t="shared" si="144"/>
        <v>18</v>
      </c>
      <c r="D1325" s="159">
        <f t="shared" si="146"/>
        <v>1.8575851393188854E-2</v>
      </c>
      <c r="E1325" s="70">
        <f t="shared" si="145"/>
        <v>0</v>
      </c>
      <c r="F1325" s="159">
        <f t="shared" si="147"/>
        <v>0</v>
      </c>
      <c r="H1325" s="95"/>
      <c r="I1325" s="95"/>
      <c r="J1325" s="95"/>
      <c r="K1325" s="95"/>
      <c r="L1325" s="95"/>
      <c r="M1325" s="95"/>
      <c r="N1325" s="95"/>
    </row>
    <row r="1326" spans="1:25" ht="11.45" customHeight="1">
      <c r="A1326" s="422"/>
      <c r="B1326" s="71" t="s">
        <v>9</v>
      </c>
      <c r="C1326" s="70">
        <f t="shared" si="144"/>
        <v>2</v>
      </c>
      <c r="D1326" s="159">
        <f t="shared" si="146"/>
        <v>2.0639834881320948E-3</v>
      </c>
      <c r="E1326" s="70">
        <f t="shared" si="145"/>
        <v>41</v>
      </c>
      <c r="F1326" s="159">
        <f t="shared" si="147"/>
        <v>4.2311661506707947E-2</v>
      </c>
      <c r="H1326" s="95"/>
      <c r="I1326" s="95"/>
      <c r="J1326" s="95"/>
      <c r="K1326" s="95"/>
      <c r="L1326" s="95"/>
      <c r="M1326" s="95"/>
      <c r="N1326" s="95"/>
    </row>
    <row r="1327" spans="1:25" ht="11.45" customHeight="1">
      <c r="A1327" s="422"/>
      <c r="B1327" s="71" t="s">
        <v>10</v>
      </c>
      <c r="C1327" s="70">
        <f t="shared" si="144"/>
        <v>21</v>
      </c>
      <c r="D1327" s="159">
        <f t="shared" si="146"/>
        <v>2.1671826625386997E-2</v>
      </c>
      <c r="E1327" s="70">
        <f t="shared" si="145"/>
        <v>5</v>
      </c>
      <c r="F1327" s="159">
        <f t="shared" si="147"/>
        <v>5.1599587203302374E-3</v>
      </c>
      <c r="H1327" s="95"/>
      <c r="I1327" s="95"/>
      <c r="J1327" s="95"/>
      <c r="K1327" s="95"/>
      <c r="L1327" s="95"/>
      <c r="M1327" s="95"/>
      <c r="N1327" s="95"/>
    </row>
    <row r="1328" spans="1:25" ht="11.45" customHeight="1">
      <c r="A1328" s="422"/>
      <c r="B1328" s="71" t="s">
        <v>47</v>
      </c>
      <c r="C1328" s="70">
        <f t="shared" si="144"/>
        <v>13</v>
      </c>
      <c r="D1328" s="159">
        <f t="shared" si="146"/>
        <v>1.3415892672858616E-2</v>
      </c>
      <c r="E1328" s="70">
        <f t="shared" si="145"/>
        <v>2</v>
      </c>
      <c r="F1328" s="159">
        <f t="shared" si="147"/>
        <v>2.0639834881320948E-3</v>
      </c>
      <c r="H1328" s="95"/>
      <c r="I1328" s="95"/>
      <c r="J1328" s="95"/>
      <c r="K1328" s="95"/>
      <c r="L1328" s="95"/>
      <c r="M1328" s="95"/>
      <c r="N1328" s="95"/>
    </row>
    <row r="1329" spans="1:14" ht="11.45" customHeight="1">
      <c r="A1329" s="422"/>
      <c r="B1329" s="71" t="s">
        <v>5</v>
      </c>
      <c r="C1329" s="70">
        <f t="shared" si="144"/>
        <v>62</v>
      </c>
      <c r="D1329" s="159">
        <f t="shared" si="146"/>
        <v>6.3983488132094937E-2</v>
      </c>
      <c r="E1329" s="70">
        <f t="shared" si="145"/>
        <v>37</v>
      </c>
      <c r="F1329" s="159">
        <f t="shared" si="147"/>
        <v>3.8183694530443756E-2</v>
      </c>
      <c r="H1329" s="95"/>
      <c r="I1329" s="95"/>
      <c r="J1329" s="95"/>
      <c r="K1329" s="95"/>
      <c r="L1329" s="95"/>
      <c r="M1329" s="95"/>
      <c r="N1329" s="95"/>
    </row>
    <row r="1330" spans="1:14" ht="11.45" customHeight="1">
      <c r="A1330" s="422"/>
      <c r="B1330" s="71" t="s">
        <v>11</v>
      </c>
      <c r="C1330" s="70">
        <f t="shared" si="144"/>
        <v>23</v>
      </c>
      <c r="D1330" s="159">
        <f t="shared" si="146"/>
        <v>2.3735810113519093E-2</v>
      </c>
      <c r="E1330" s="70">
        <f t="shared" si="145"/>
        <v>8</v>
      </c>
      <c r="F1330" s="159">
        <f t="shared" si="147"/>
        <v>8.2559339525283791E-3</v>
      </c>
      <c r="H1330" s="95"/>
      <c r="I1330" s="95"/>
      <c r="J1330" s="95"/>
      <c r="K1330" s="95"/>
      <c r="L1330" s="95"/>
      <c r="M1330" s="95"/>
      <c r="N1330" s="95"/>
    </row>
    <row r="1331" spans="1:14" ht="11.45" customHeight="1">
      <c r="A1331" s="422"/>
      <c r="B1331" s="71" t="s">
        <v>13</v>
      </c>
      <c r="C1331" s="70">
        <f t="shared" si="144"/>
        <v>33</v>
      </c>
      <c r="D1331" s="159">
        <f t="shared" si="146"/>
        <v>3.4055727554179564E-2</v>
      </c>
      <c r="E1331" s="70">
        <f t="shared" si="145"/>
        <v>13</v>
      </c>
      <c r="F1331" s="159">
        <f t="shared" si="147"/>
        <v>1.3415892672858616E-2</v>
      </c>
      <c r="H1331" s="95"/>
      <c r="I1331" s="95"/>
      <c r="J1331" s="95"/>
      <c r="K1331" s="95"/>
      <c r="L1331" s="95"/>
      <c r="M1331" s="95"/>
      <c r="N1331" s="95"/>
    </row>
    <row r="1332" spans="1:14" ht="11.45" customHeight="1">
      <c r="A1332" s="422"/>
      <c r="B1332" s="71" t="s">
        <v>14</v>
      </c>
      <c r="C1332" s="70">
        <f t="shared" si="144"/>
        <v>19</v>
      </c>
      <c r="D1332" s="159">
        <f t="shared" si="146"/>
        <v>1.9607843137254902E-2</v>
      </c>
      <c r="E1332" s="70">
        <f t="shared" si="145"/>
        <v>12</v>
      </c>
      <c r="F1332" s="159">
        <f t="shared" si="147"/>
        <v>1.238390092879257E-2</v>
      </c>
      <c r="H1332" s="95"/>
      <c r="I1332" s="95"/>
      <c r="J1332" s="95"/>
      <c r="K1332" s="95"/>
      <c r="L1332" s="95"/>
      <c r="M1332" s="95"/>
      <c r="N1332" s="95"/>
    </row>
    <row r="1333" spans="1:14" ht="11.45" customHeight="1">
      <c r="A1333" s="422"/>
      <c r="B1333" s="71" t="s">
        <v>15</v>
      </c>
      <c r="C1333" s="70">
        <f t="shared" si="144"/>
        <v>111</v>
      </c>
      <c r="D1333" s="159">
        <f t="shared" si="146"/>
        <v>0.11455108359133127</v>
      </c>
      <c r="E1333" s="70">
        <f t="shared" si="145"/>
        <v>5</v>
      </c>
      <c r="F1333" s="159">
        <f t="shared" si="147"/>
        <v>5.1599587203302374E-3</v>
      </c>
      <c r="H1333" s="95"/>
      <c r="I1333" s="95"/>
      <c r="J1333" s="95"/>
      <c r="K1333" s="95"/>
      <c r="L1333" s="95"/>
      <c r="M1333" s="95"/>
      <c r="N1333" s="95"/>
    </row>
    <row r="1334" spans="1:14" ht="11.45" customHeight="1">
      <c r="A1334" s="422"/>
      <c r="B1334" s="71" t="s">
        <v>48</v>
      </c>
      <c r="C1334" s="70">
        <f t="shared" si="144"/>
        <v>27</v>
      </c>
      <c r="D1334" s="159">
        <f t="shared" si="146"/>
        <v>2.7863777089783281E-2</v>
      </c>
      <c r="E1334" s="70">
        <f t="shared" si="145"/>
        <v>1</v>
      </c>
      <c r="F1334" s="159">
        <f t="shared" si="147"/>
        <v>1.0319917440660474E-3</v>
      </c>
      <c r="H1334" s="95"/>
      <c r="I1334" s="95"/>
      <c r="J1334" s="95"/>
      <c r="K1334" s="95"/>
      <c r="L1334" s="95"/>
      <c r="M1334" s="95"/>
      <c r="N1334" s="95"/>
    </row>
    <row r="1335" spans="1:14" ht="11.45" customHeight="1">
      <c r="A1335" s="422"/>
      <c r="B1335" s="71" t="s">
        <v>16</v>
      </c>
      <c r="C1335" s="70">
        <f t="shared" si="144"/>
        <v>3</v>
      </c>
      <c r="D1335" s="159">
        <f t="shared" si="146"/>
        <v>3.0959752321981426E-3</v>
      </c>
      <c r="E1335" s="70">
        <f t="shared" si="145"/>
        <v>0</v>
      </c>
      <c r="F1335" s="159">
        <f t="shared" si="147"/>
        <v>0</v>
      </c>
      <c r="H1335" s="95"/>
      <c r="I1335" s="95"/>
      <c r="J1335" s="95"/>
      <c r="K1335" s="95"/>
      <c r="L1335" s="95"/>
      <c r="M1335" s="95"/>
      <c r="N1335" s="95"/>
    </row>
    <row r="1336" spans="1:14" ht="11.45" customHeight="1">
      <c r="A1336" s="422"/>
      <c r="B1336" s="71" t="s">
        <v>21</v>
      </c>
      <c r="C1336" s="70">
        <f t="shared" si="144"/>
        <v>5</v>
      </c>
      <c r="D1336" s="159">
        <f t="shared" si="146"/>
        <v>5.1599587203302374E-3</v>
      </c>
      <c r="E1336" s="70">
        <f t="shared" si="145"/>
        <v>0</v>
      </c>
      <c r="F1336" s="159">
        <f t="shared" si="147"/>
        <v>0</v>
      </c>
      <c r="H1336" s="95"/>
      <c r="I1336" s="95"/>
      <c r="J1336" s="95"/>
      <c r="K1336" s="95"/>
      <c r="L1336" s="95"/>
      <c r="M1336" s="95"/>
      <c r="N1336" s="95"/>
    </row>
    <row r="1337" spans="1:14" ht="11.45" customHeight="1">
      <c r="A1337" s="422"/>
      <c r="B1337" s="71" t="s">
        <v>17</v>
      </c>
      <c r="C1337" s="70">
        <f t="shared" si="144"/>
        <v>3</v>
      </c>
      <c r="D1337" s="159">
        <f t="shared" si="146"/>
        <v>3.0959752321981426E-3</v>
      </c>
      <c r="E1337" s="70">
        <f t="shared" si="145"/>
        <v>8</v>
      </c>
      <c r="F1337" s="159">
        <f t="shared" si="147"/>
        <v>8.2559339525283791E-3</v>
      </c>
      <c r="H1337" s="95"/>
      <c r="I1337" s="95"/>
      <c r="J1337" s="95"/>
      <c r="K1337" s="95"/>
      <c r="L1337" s="95"/>
      <c r="M1337" s="95"/>
      <c r="N1337" s="95"/>
    </row>
    <row r="1338" spans="1:14" ht="11.45" customHeight="1">
      <c r="A1338" s="422"/>
      <c r="B1338" s="71" t="s">
        <v>18</v>
      </c>
      <c r="C1338" s="70">
        <f t="shared" si="144"/>
        <v>3</v>
      </c>
      <c r="D1338" s="159">
        <f t="shared" si="146"/>
        <v>3.0959752321981426E-3</v>
      </c>
      <c r="E1338" s="70">
        <f t="shared" si="145"/>
        <v>13</v>
      </c>
      <c r="F1338" s="159">
        <f t="shared" si="147"/>
        <v>1.3415892672858616E-2</v>
      </c>
      <c r="H1338" s="95"/>
      <c r="I1338" s="95"/>
      <c r="J1338" s="95"/>
      <c r="K1338" s="95"/>
      <c r="L1338" s="95"/>
      <c r="M1338" s="95"/>
      <c r="N1338" s="95"/>
    </row>
    <row r="1339" spans="1:14" ht="11.45" customHeight="1">
      <c r="A1339" s="422"/>
      <c r="B1339" s="71" t="s">
        <v>19</v>
      </c>
      <c r="C1339" s="70">
        <f t="shared" si="144"/>
        <v>14</v>
      </c>
      <c r="D1339" s="159">
        <f t="shared" si="146"/>
        <v>1.4447884416924664E-2</v>
      </c>
      <c r="E1339" s="70">
        <f t="shared" si="145"/>
        <v>13</v>
      </c>
      <c r="F1339" s="159">
        <f t="shared" si="147"/>
        <v>1.3415892672858616E-2</v>
      </c>
      <c r="H1339" s="95"/>
      <c r="I1339" s="95"/>
      <c r="J1339" s="95"/>
      <c r="K1339" s="95"/>
      <c r="L1339" s="95"/>
      <c r="M1339" s="95"/>
      <c r="N1339" s="95"/>
    </row>
    <row r="1340" spans="1:14" ht="11.45" customHeight="1">
      <c r="A1340" s="422"/>
      <c r="B1340" s="71" t="s">
        <v>49</v>
      </c>
      <c r="C1340" s="70">
        <f t="shared" si="144"/>
        <v>24</v>
      </c>
      <c r="D1340" s="159">
        <f t="shared" si="146"/>
        <v>2.4767801857585141E-2</v>
      </c>
      <c r="E1340" s="70">
        <f t="shared" si="145"/>
        <v>1</v>
      </c>
      <c r="F1340" s="159">
        <f t="shared" si="147"/>
        <v>1.0319917440660474E-3</v>
      </c>
      <c r="H1340" s="95"/>
      <c r="I1340" s="95"/>
      <c r="J1340" s="95"/>
      <c r="K1340" s="95"/>
      <c r="L1340" s="95"/>
      <c r="M1340" s="95"/>
      <c r="N1340" s="95"/>
    </row>
    <row r="1341" spans="1:14" ht="11.45" customHeight="1">
      <c r="A1341" s="422"/>
      <c r="B1341" s="71" t="s">
        <v>50</v>
      </c>
      <c r="C1341" s="70">
        <f t="shared" si="144"/>
        <v>22</v>
      </c>
      <c r="D1341" s="159">
        <f t="shared" si="146"/>
        <v>2.2703818369453045E-2</v>
      </c>
      <c r="E1341" s="70">
        <f t="shared" si="145"/>
        <v>7</v>
      </c>
      <c r="F1341" s="159">
        <f t="shared" si="147"/>
        <v>7.2239422084623322E-3</v>
      </c>
      <c r="H1341" s="95"/>
      <c r="I1341" s="95"/>
      <c r="J1341" s="95"/>
      <c r="K1341" s="95"/>
      <c r="L1341" s="95"/>
      <c r="M1341" s="95"/>
      <c r="N1341" s="95"/>
    </row>
    <row r="1342" spans="1:14" ht="11.45" customHeight="1">
      <c r="A1342" s="422"/>
      <c r="B1342" s="71" t="s">
        <v>44</v>
      </c>
      <c r="C1342" s="70">
        <f t="shared" si="144"/>
        <v>51</v>
      </c>
      <c r="D1342" s="159">
        <f t="shared" si="146"/>
        <v>5.2631578947368418E-2</v>
      </c>
      <c r="E1342" s="70">
        <f t="shared" si="145"/>
        <v>7</v>
      </c>
      <c r="F1342" s="159">
        <f t="shared" si="147"/>
        <v>7.2239422084623322E-3</v>
      </c>
      <c r="H1342" s="95"/>
      <c r="I1342" s="95"/>
      <c r="J1342" s="95"/>
      <c r="K1342" s="95"/>
      <c r="L1342" s="95"/>
      <c r="M1342" s="95"/>
      <c r="N1342" s="95"/>
    </row>
    <row r="1343" spans="1:14" ht="11.45" customHeight="1">
      <c r="A1343" s="422"/>
      <c r="B1343" s="71" t="s">
        <v>20</v>
      </c>
      <c r="C1343" s="70">
        <f t="shared" si="144"/>
        <v>20</v>
      </c>
      <c r="D1343" s="159">
        <f t="shared" si="146"/>
        <v>2.063983488132095E-2</v>
      </c>
      <c r="E1343" s="70">
        <f t="shared" si="145"/>
        <v>3</v>
      </c>
      <c r="F1343" s="159">
        <f t="shared" si="147"/>
        <v>3.0959752321981426E-3</v>
      </c>
      <c r="H1343" s="95"/>
      <c r="I1343" s="95"/>
      <c r="J1343" s="95"/>
      <c r="K1343" s="95"/>
      <c r="L1343" s="95"/>
      <c r="M1343" s="95"/>
      <c r="N1343" s="95"/>
    </row>
    <row r="1344" spans="1:14" ht="11.45" customHeight="1">
      <c r="A1344" s="422"/>
      <c r="B1344" s="71" t="s">
        <v>7</v>
      </c>
      <c r="C1344" s="70">
        <f t="shared" si="144"/>
        <v>22</v>
      </c>
      <c r="D1344" s="159">
        <f t="shared" si="146"/>
        <v>2.2703818369453045E-2</v>
      </c>
      <c r="E1344" s="70">
        <f t="shared" si="145"/>
        <v>37</v>
      </c>
      <c r="F1344" s="159">
        <f t="shared" si="147"/>
        <v>3.8183694530443756E-2</v>
      </c>
      <c r="H1344" s="95"/>
      <c r="I1344" s="95"/>
      <c r="J1344" s="95"/>
      <c r="K1344" s="95"/>
      <c r="L1344" s="95"/>
      <c r="M1344" s="95"/>
      <c r="N1344" s="95"/>
    </row>
    <row r="1345" spans="1:14" ht="11.45" customHeight="1">
      <c r="A1345" s="422"/>
      <c r="B1345" s="71" t="s">
        <v>29</v>
      </c>
      <c r="C1345" s="70">
        <f t="shared" si="144"/>
        <v>1</v>
      </c>
      <c r="D1345" s="159">
        <f t="shared" si="146"/>
        <v>1.0319917440660474E-3</v>
      </c>
      <c r="E1345" s="70">
        <f t="shared" si="145"/>
        <v>16</v>
      </c>
      <c r="F1345" s="159">
        <f t="shared" si="147"/>
        <v>1.6511867905056758E-2</v>
      </c>
      <c r="H1345" s="95"/>
      <c r="I1345" s="95"/>
      <c r="J1345" s="95"/>
      <c r="K1345" s="95"/>
      <c r="L1345" s="95"/>
      <c r="M1345" s="95"/>
      <c r="N1345" s="95"/>
    </row>
    <row r="1346" spans="1:14" ht="11.45" customHeight="1">
      <c r="A1346" s="422"/>
      <c r="B1346" s="71" t="s">
        <v>3</v>
      </c>
      <c r="C1346" s="70">
        <f t="shared" si="144"/>
        <v>12</v>
      </c>
      <c r="D1346" s="159">
        <f t="shared" si="146"/>
        <v>1.238390092879257E-2</v>
      </c>
      <c r="E1346" s="70">
        <f t="shared" si="145"/>
        <v>7</v>
      </c>
      <c r="F1346" s="159">
        <f t="shared" si="147"/>
        <v>7.2239422084623322E-3</v>
      </c>
      <c r="H1346" s="95"/>
      <c r="I1346" s="95"/>
      <c r="J1346" s="95"/>
      <c r="K1346" s="95"/>
      <c r="L1346" s="95"/>
      <c r="M1346" s="95"/>
      <c r="N1346" s="95"/>
    </row>
    <row r="1347" spans="1:14" ht="12" customHeight="1">
      <c r="A1347" s="422"/>
      <c r="B1347" s="71" t="s">
        <v>165</v>
      </c>
      <c r="C1347" s="70">
        <f t="shared" si="144"/>
        <v>9</v>
      </c>
      <c r="D1347" s="159">
        <f t="shared" si="146"/>
        <v>9.2879256965944269E-3</v>
      </c>
      <c r="E1347" s="70">
        <f t="shared" si="145"/>
        <v>5</v>
      </c>
      <c r="F1347" s="159">
        <f t="shared" si="147"/>
        <v>5.1599587203302374E-3</v>
      </c>
    </row>
    <row r="1348" spans="1:14" s="95" customFormat="1" ht="12.75">
      <c r="A1348" s="423"/>
      <c r="B1348" s="110"/>
      <c r="C1348" s="70"/>
      <c r="D1348" s="159"/>
      <c r="E1348" s="70"/>
      <c r="F1348" s="159"/>
    </row>
    <row r="1349" spans="1:14" s="95" customFormat="1" ht="12.75">
      <c r="A1349" s="424"/>
      <c r="B1349" s="111" t="s">
        <v>22</v>
      </c>
      <c r="C1349" s="70">
        <f>S39</f>
        <v>683</v>
      </c>
      <c r="D1349" s="159">
        <f t="shared" si="146"/>
        <v>0.70485036119711042</v>
      </c>
      <c r="E1349" s="70">
        <f>Z39-C1349</f>
        <v>286</v>
      </c>
      <c r="F1349" s="159">
        <f t="shared" si="147"/>
        <v>0.29514963880288958</v>
      </c>
    </row>
    <row r="1350" spans="1:14" ht="12.75" thickBot="1"/>
    <row r="1351" spans="1:14" ht="12.75">
      <c r="A1351" s="73"/>
      <c r="B1351" s="73"/>
      <c r="C1351" s="710" t="s">
        <v>151</v>
      </c>
      <c r="D1351" s="710"/>
      <c r="E1351" s="711"/>
    </row>
    <row r="1352" spans="1:14" ht="12.75">
      <c r="A1352" s="74"/>
      <c r="B1352" s="74"/>
      <c r="C1352" s="160"/>
      <c r="D1352" s="160" t="s">
        <v>63</v>
      </c>
      <c r="E1352" s="160"/>
    </row>
    <row r="1353" spans="1:14" ht="13.5" thickBot="1">
      <c r="A1353" s="74"/>
      <c r="B1353" s="74"/>
      <c r="C1353" s="161" t="s">
        <v>57</v>
      </c>
      <c r="D1353" s="162" t="s">
        <v>58</v>
      </c>
      <c r="E1353" s="163" t="s">
        <v>22</v>
      </c>
      <c r="H1353" s="95"/>
      <c r="I1353" s="95"/>
      <c r="J1353" s="95"/>
      <c r="K1353" s="95"/>
      <c r="L1353" s="95"/>
      <c r="M1353" s="95"/>
      <c r="N1353" s="95"/>
    </row>
    <row r="1354" spans="1:14" ht="13.5">
      <c r="A1354" s="77" t="s">
        <v>23</v>
      </c>
      <c r="B1354" s="164" t="s">
        <v>1</v>
      </c>
      <c r="C1354" s="86">
        <v>2.5000000000000001E-2</v>
      </c>
      <c r="D1354" s="165">
        <f t="shared" ref="D1354:D1376" si="148">E1354-C1354</f>
        <v>1.2999999999999998E-2</v>
      </c>
      <c r="E1354" s="88">
        <v>3.7999999999999999E-2</v>
      </c>
      <c r="H1354" s="95"/>
      <c r="I1354" s="95"/>
      <c r="J1354" s="95"/>
      <c r="K1354" s="95"/>
      <c r="L1354" s="95"/>
      <c r="M1354" s="95"/>
      <c r="N1354" s="95"/>
    </row>
    <row r="1355" spans="1:14" ht="13.5">
      <c r="A1355" s="81"/>
      <c r="B1355" s="166" t="s">
        <v>2</v>
      </c>
      <c r="C1355" s="89">
        <v>1.7000000000000001E-2</v>
      </c>
      <c r="D1355" s="167">
        <f t="shared" si="148"/>
        <v>0</v>
      </c>
      <c r="E1355" s="91">
        <v>1.7000000000000001E-2</v>
      </c>
      <c r="H1355" s="95"/>
      <c r="I1355" s="95"/>
      <c r="J1355" s="95"/>
      <c r="K1355" s="95"/>
      <c r="L1355" s="95"/>
      <c r="M1355" s="95"/>
      <c r="N1355" s="95"/>
    </row>
    <row r="1356" spans="1:14" ht="13.5">
      <c r="A1356" s="81"/>
      <c r="B1356" s="166" t="s">
        <v>12</v>
      </c>
      <c r="C1356" s="89">
        <v>1.4999999999999999E-2</v>
      </c>
      <c r="D1356" s="167">
        <f t="shared" si="148"/>
        <v>4.0000000000000001E-3</v>
      </c>
      <c r="E1356" s="91">
        <v>1.9E-2</v>
      </c>
      <c r="H1356" s="95"/>
      <c r="I1356" s="95"/>
      <c r="J1356" s="95"/>
      <c r="K1356" s="95"/>
      <c r="L1356" s="95"/>
      <c r="M1356" s="95"/>
      <c r="N1356" s="95"/>
    </row>
    <row r="1357" spans="1:14" ht="13.5">
      <c r="A1357" s="81"/>
      <c r="B1357" s="166" t="s">
        <v>4</v>
      </c>
      <c r="C1357" s="89">
        <v>5.5E-2</v>
      </c>
      <c r="D1357" s="167">
        <f t="shared" si="148"/>
        <v>2.7000000000000003E-2</v>
      </c>
      <c r="E1357" s="91">
        <v>8.2000000000000003E-2</v>
      </c>
      <c r="H1357" s="95"/>
      <c r="I1357" s="95"/>
      <c r="J1357" s="95"/>
      <c r="K1357" s="95"/>
      <c r="L1357" s="95"/>
      <c r="M1357" s="95"/>
      <c r="N1357" s="95"/>
    </row>
    <row r="1358" spans="1:14" ht="13.5">
      <c r="A1358" s="81"/>
      <c r="B1358" s="166" t="s">
        <v>6</v>
      </c>
      <c r="C1358" s="89">
        <v>2E-3</v>
      </c>
      <c r="D1358" s="167">
        <f t="shared" si="148"/>
        <v>8.9999999999999993E-3</v>
      </c>
      <c r="E1358" s="91">
        <v>1.0999999999999999E-2</v>
      </c>
      <c r="H1358" s="95"/>
      <c r="I1358" s="95"/>
      <c r="J1358" s="95"/>
      <c r="K1358" s="95"/>
      <c r="L1358" s="95"/>
      <c r="M1358" s="95"/>
      <c r="N1358" s="95"/>
    </row>
    <row r="1359" spans="1:14" ht="13.5">
      <c r="A1359" s="81"/>
      <c r="B1359" s="166" t="s">
        <v>8</v>
      </c>
      <c r="C1359" s="89">
        <v>1.4999999999999999E-2</v>
      </c>
      <c r="D1359" s="167">
        <f t="shared" si="148"/>
        <v>4.0000000000000001E-3</v>
      </c>
      <c r="E1359" s="91">
        <v>1.9E-2</v>
      </c>
      <c r="H1359" s="95"/>
      <c r="I1359" s="95"/>
      <c r="J1359" s="95"/>
      <c r="K1359" s="95"/>
      <c r="L1359" s="95"/>
      <c r="M1359" s="95"/>
      <c r="N1359" s="95"/>
    </row>
    <row r="1360" spans="1:14" ht="13.5">
      <c r="A1360" s="81"/>
      <c r="B1360" s="166" t="s">
        <v>9</v>
      </c>
      <c r="C1360" s="89">
        <v>8.9999999999999993E-3</v>
      </c>
      <c r="D1360" s="167">
        <f t="shared" si="148"/>
        <v>3.3000000000000002E-2</v>
      </c>
      <c r="E1360" s="91">
        <v>4.2000000000000003E-2</v>
      </c>
      <c r="H1360" s="95"/>
      <c r="I1360" s="95"/>
      <c r="J1360" s="95"/>
      <c r="K1360" s="95"/>
      <c r="L1360" s="95"/>
      <c r="M1360" s="95"/>
      <c r="N1360" s="95"/>
    </row>
    <row r="1361" spans="1:14" ht="13.5">
      <c r="A1361" s="81"/>
      <c r="B1361" s="166" t="s">
        <v>10</v>
      </c>
      <c r="C1361" s="89">
        <v>2.5999999999999999E-2</v>
      </c>
      <c r="D1361" s="167">
        <f t="shared" si="148"/>
        <v>4.0000000000000001E-3</v>
      </c>
      <c r="E1361" s="91">
        <v>0.03</v>
      </c>
      <c r="H1361" s="95"/>
      <c r="I1361" s="95"/>
      <c r="J1361" s="95"/>
      <c r="K1361" s="95"/>
      <c r="L1361" s="95"/>
      <c r="M1361" s="95"/>
      <c r="N1361" s="95"/>
    </row>
    <row r="1362" spans="1:14" ht="13.5">
      <c r="A1362" s="81"/>
      <c r="B1362" s="166" t="s">
        <v>5</v>
      </c>
      <c r="C1362" s="89">
        <v>0.114</v>
      </c>
      <c r="D1362" s="167">
        <f t="shared" si="148"/>
        <v>5.1000000000000004E-2</v>
      </c>
      <c r="E1362" s="91">
        <v>0.16500000000000001</v>
      </c>
      <c r="H1362" s="95"/>
      <c r="I1362" s="95"/>
      <c r="J1362" s="95"/>
      <c r="K1362" s="95"/>
      <c r="L1362" s="95"/>
      <c r="M1362" s="95"/>
      <c r="N1362" s="95"/>
    </row>
    <row r="1363" spans="1:14" ht="13.5">
      <c r="A1363" s="81"/>
      <c r="B1363" s="166" t="s">
        <v>11</v>
      </c>
      <c r="C1363" s="89">
        <v>1.2E-2</v>
      </c>
      <c r="D1363" s="167">
        <f t="shared" si="148"/>
        <v>5.000000000000001E-3</v>
      </c>
      <c r="E1363" s="91">
        <v>1.7000000000000001E-2</v>
      </c>
      <c r="H1363" s="95"/>
      <c r="I1363" s="95"/>
      <c r="J1363" s="95"/>
      <c r="K1363" s="95"/>
      <c r="L1363" s="95"/>
      <c r="M1363" s="95"/>
      <c r="N1363" s="95"/>
    </row>
    <row r="1364" spans="1:14" ht="13.5">
      <c r="A1364" s="81"/>
      <c r="B1364" s="166" t="s">
        <v>13</v>
      </c>
      <c r="C1364" s="89">
        <v>5.7000000000000002E-2</v>
      </c>
      <c r="D1364" s="167">
        <f t="shared" si="148"/>
        <v>1.8999999999999996E-2</v>
      </c>
      <c r="E1364" s="91">
        <v>7.5999999999999998E-2</v>
      </c>
      <c r="H1364" s="95"/>
      <c r="I1364" s="95"/>
      <c r="J1364" s="95"/>
      <c r="K1364" s="95"/>
      <c r="L1364" s="95"/>
      <c r="M1364" s="95"/>
      <c r="N1364" s="95"/>
    </row>
    <row r="1365" spans="1:14" ht="13.5">
      <c r="A1365" s="81"/>
      <c r="B1365" s="166" t="s">
        <v>14</v>
      </c>
      <c r="C1365" s="89">
        <v>3.5000000000000003E-2</v>
      </c>
      <c r="D1365" s="167">
        <f t="shared" si="148"/>
        <v>1.9999999999999997E-2</v>
      </c>
      <c r="E1365" s="91">
        <v>5.5E-2</v>
      </c>
      <c r="H1365" s="95"/>
      <c r="I1365" s="95"/>
      <c r="J1365" s="95"/>
      <c r="K1365" s="95"/>
      <c r="L1365" s="95"/>
      <c r="M1365" s="95"/>
      <c r="N1365" s="95"/>
    </row>
    <row r="1366" spans="1:14" ht="13.5">
      <c r="A1366" s="81"/>
      <c r="B1366" s="166" t="s">
        <v>15</v>
      </c>
      <c r="C1366" s="89">
        <v>5.8000000000000003E-2</v>
      </c>
      <c r="D1366" s="167">
        <f t="shared" si="148"/>
        <v>8.0000000000000002E-3</v>
      </c>
      <c r="E1366" s="91">
        <v>6.6000000000000003E-2</v>
      </c>
      <c r="H1366" s="95"/>
      <c r="I1366" s="95"/>
      <c r="J1366" s="95"/>
      <c r="K1366" s="95"/>
      <c r="L1366" s="95"/>
      <c r="M1366" s="95"/>
      <c r="N1366" s="95"/>
    </row>
    <row r="1367" spans="1:14" ht="13.5">
      <c r="A1367" s="81"/>
      <c r="B1367" s="166" t="s">
        <v>16</v>
      </c>
      <c r="C1367" s="89">
        <v>2.1000000000000001E-2</v>
      </c>
      <c r="D1367" s="167">
        <f t="shared" si="148"/>
        <v>4.9999999999999975E-3</v>
      </c>
      <c r="E1367" s="91">
        <v>2.5999999999999999E-2</v>
      </c>
      <c r="H1367" s="95"/>
      <c r="I1367" s="95"/>
      <c r="J1367" s="95"/>
      <c r="K1367" s="95"/>
      <c r="L1367" s="95"/>
      <c r="M1367" s="95"/>
      <c r="N1367" s="95"/>
    </row>
    <row r="1368" spans="1:14" ht="13.5">
      <c r="A1368" s="81"/>
      <c r="B1368" s="166" t="s">
        <v>21</v>
      </c>
      <c r="C1368" s="89">
        <v>5.0000000000000001E-3</v>
      </c>
      <c r="D1368" s="167">
        <f t="shared" si="148"/>
        <v>0</v>
      </c>
      <c r="E1368" s="91">
        <v>5.0000000000000001E-3</v>
      </c>
      <c r="H1368" s="95"/>
      <c r="I1368" s="95"/>
      <c r="J1368" s="95"/>
      <c r="K1368" s="95"/>
      <c r="L1368" s="95"/>
      <c r="M1368" s="95"/>
      <c r="N1368" s="95"/>
    </row>
    <row r="1369" spans="1:14" ht="13.5">
      <c r="A1369" s="81"/>
      <c r="B1369" s="166" t="s">
        <v>17</v>
      </c>
      <c r="C1369" s="89">
        <v>7.0000000000000001E-3</v>
      </c>
      <c r="D1369" s="167">
        <f t="shared" si="148"/>
        <v>2.4E-2</v>
      </c>
      <c r="E1369" s="91">
        <v>3.1E-2</v>
      </c>
      <c r="H1369" s="95"/>
      <c r="I1369" s="95"/>
      <c r="J1369" s="95"/>
      <c r="K1369" s="95"/>
      <c r="L1369" s="95"/>
      <c r="M1369" s="95"/>
      <c r="N1369" s="95"/>
    </row>
    <row r="1370" spans="1:14" ht="13.5">
      <c r="A1370" s="81"/>
      <c r="B1370" s="166" t="s">
        <v>18</v>
      </c>
      <c r="C1370" s="89">
        <v>1E-3</v>
      </c>
      <c r="D1370" s="167">
        <f t="shared" si="148"/>
        <v>9.0000000000000011E-3</v>
      </c>
      <c r="E1370" s="91">
        <v>0.01</v>
      </c>
      <c r="H1370" s="95"/>
      <c r="I1370" s="95"/>
      <c r="J1370" s="95"/>
      <c r="K1370" s="95"/>
      <c r="L1370" s="95"/>
      <c r="M1370" s="95"/>
      <c r="N1370" s="95"/>
    </row>
    <row r="1371" spans="1:14" ht="13.5">
      <c r="A1371" s="81"/>
      <c r="B1371" s="166" t="s">
        <v>19</v>
      </c>
      <c r="C1371" s="89">
        <v>4.5999999999999999E-2</v>
      </c>
      <c r="D1371" s="167">
        <f t="shared" si="148"/>
        <v>9.0000000000000011E-3</v>
      </c>
      <c r="E1371" s="91">
        <v>5.5E-2</v>
      </c>
      <c r="H1371" s="95"/>
      <c r="I1371" s="95"/>
      <c r="J1371" s="95"/>
      <c r="K1371" s="95"/>
      <c r="L1371" s="95"/>
      <c r="M1371" s="95"/>
      <c r="N1371" s="95"/>
    </row>
    <row r="1372" spans="1:14" ht="13.5">
      <c r="A1372" s="81"/>
      <c r="B1372" s="166" t="s">
        <v>65</v>
      </c>
      <c r="C1372" s="89">
        <v>6.9000000000000006E-2</v>
      </c>
      <c r="D1372" s="167">
        <f t="shared" si="148"/>
        <v>6.9999999999999923E-3</v>
      </c>
      <c r="E1372" s="91">
        <v>7.5999999999999998E-2</v>
      </c>
      <c r="H1372" s="95"/>
      <c r="I1372" s="95"/>
      <c r="J1372" s="95"/>
      <c r="K1372" s="95"/>
      <c r="L1372" s="95"/>
      <c r="M1372" s="95"/>
      <c r="N1372" s="95"/>
    </row>
    <row r="1373" spans="1:14" ht="13.5">
      <c r="A1373" s="81"/>
      <c r="B1373" s="166" t="s">
        <v>20</v>
      </c>
      <c r="C1373" s="89">
        <v>2.7E-2</v>
      </c>
      <c r="D1373" s="167">
        <f t="shared" si="148"/>
        <v>4.0000000000000001E-3</v>
      </c>
      <c r="E1373" s="91">
        <v>3.1E-2</v>
      </c>
      <c r="H1373" s="95"/>
      <c r="I1373" s="95"/>
      <c r="J1373" s="95"/>
      <c r="K1373" s="95"/>
      <c r="L1373" s="95"/>
      <c r="M1373" s="95"/>
      <c r="N1373" s="95"/>
    </row>
    <row r="1374" spans="1:14" ht="13.5">
      <c r="A1374" s="81"/>
      <c r="B1374" s="166" t="s">
        <v>7</v>
      </c>
      <c r="C1374" s="89">
        <v>3.2000000000000001E-2</v>
      </c>
      <c r="D1374" s="167">
        <f t="shared" si="148"/>
        <v>5.3999999999999992E-2</v>
      </c>
      <c r="E1374" s="91">
        <v>8.5999999999999993E-2</v>
      </c>
      <c r="H1374" s="95"/>
      <c r="I1374" s="95"/>
      <c r="J1374" s="95"/>
      <c r="K1374" s="95"/>
      <c r="L1374" s="95"/>
      <c r="M1374" s="95"/>
      <c r="N1374" s="95"/>
    </row>
    <row r="1375" spans="1:14" ht="13.5">
      <c r="A1375" s="81"/>
      <c r="B1375" s="166" t="s">
        <v>3</v>
      </c>
      <c r="C1375" s="89">
        <v>0.02</v>
      </c>
      <c r="D1375" s="167">
        <f t="shared" si="148"/>
        <v>1.3000000000000001E-2</v>
      </c>
      <c r="E1375" s="91">
        <v>3.3000000000000002E-2</v>
      </c>
      <c r="H1375" s="95"/>
      <c r="I1375" s="95"/>
      <c r="J1375" s="95"/>
      <c r="K1375" s="95"/>
      <c r="L1375" s="95"/>
      <c r="M1375" s="95"/>
      <c r="N1375" s="95"/>
    </row>
    <row r="1376" spans="1:14" ht="13.5">
      <c r="A1376" s="81"/>
      <c r="B1376" s="166" t="s">
        <v>165</v>
      </c>
      <c r="C1376" s="89">
        <v>6.0000000000000001E-3</v>
      </c>
      <c r="D1376" s="167">
        <f t="shared" si="148"/>
        <v>4.9999999999999992E-3</v>
      </c>
      <c r="E1376" s="91">
        <v>1.0999999999999999E-2</v>
      </c>
      <c r="H1376" s="95"/>
      <c r="I1376" s="95"/>
      <c r="J1376" s="95"/>
      <c r="K1376" s="95"/>
      <c r="L1376" s="95"/>
      <c r="M1376" s="95"/>
      <c r="N1376" s="95"/>
    </row>
    <row r="1377" spans="1:25" ht="13.5">
      <c r="A1377" s="81"/>
      <c r="B1377" s="223"/>
      <c r="C1377" s="189"/>
      <c r="D1377" s="224"/>
      <c r="E1377" s="191"/>
      <c r="H1377" s="95"/>
      <c r="I1377" s="95"/>
      <c r="J1377" s="95"/>
      <c r="K1377" s="95"/>
      <c r="L1377" s="95"/>
      <c r="M1377" s="95"/>
      <c r="N1377" s="95"/>
    </row>
    <row r="1378" spans="1:25" ht="14.25" thickBot="1">
      <c r="A1378" s="82"/>
      <c r="B1378" s="168" t="s">
        <v>22</v>
      </c>
      <c r="C1378" s="92">
        <v>0.67600000000000005</v>
      </c>
      <c r="D1378" s="169">
        <f>E1378-C1378</f>
        <v>0.32399999999999995</v>
      </c>
      <c r="E1378" s="94">
        <v>1</v>
      </c>
    </row>
    <row r="1379" spans="1:25" s="95" customFormat="1"/>
    <row r="1380" spans="1:25" s="95" customFormat="1"/>
    <row r="1381" spans="1:25" s="95" customFormat="1"/>
    <row r="1382" spans="1:25">
      <c r="A1382" s="147"/>
      <c r="B1382" s="147"/>
      <c r="C1382" s="95"/>
      <c r="E1382" s="95"/>
      <c r="V1382" s="95"/>
      <c r="W1382" s="95"/>
      <c r="X1382" s="95"/>
      <c r="Y1382" s="95"/>
    </row>
    <row r="1383" spans="1:25">
      <c r="A1383" s="1">
        <v>2010</v>
      </c>
    </row>
    <row r="1384" spans="1:25" ht="12.75">
      <c r="A1384" s="411"/>
      <c r="B1384" s="412"/>
      <c r="C1384" s="707" t="s">
        <v>152</v>
      </c>
      <c r="D1384" s="708"/>
      <c r="E1384" s="708"/>
      <c r="F1384" s="709"/>
    </row>
    <row r="1385" spans="1:25" ht="12.75">
      <c r="A1385" s="413"/>
      <c r="B1385" s="259"/>
      <c r="C1385" s="707" t="s">
        <v>63</v>
      </c>
      <c r="D1385" s="708"/>
      <c r="E1385" s="708"/>
      <c r="F1385" s="709"/>
    </row>
    <row r="1386" spans="1:25" ht="12.75">
      <c r="A1386" s="414"/>
      <c r="B1386" s="415"/>
      <c r="C1386" s="551" t="s">
        <v>114</v>
      </c>
      <c r="D1386" s="552" t="s">
        <v>57</v>
      </c>
      <c r="E1386" s="552" t="s">
        <v>115</v>
      </c>
      <c r="F1386" s="553" t="s">
        <v>58</v>
      </c>
    </row>
    <row r="1387" spans="1:25">
      <c r="A1387" s="418" t="s">
        <v>23</v>
      </c>
      <c r="B1387" s="419" t="s">
        <v>1</v>
      </c>
      <c r="C1387" s="420">
        <f t="shared" ref="C1387:C1416" si="149">T8</f>
        <v>9</v>
      </c>
      <c r="D1387" s="421">
        <f>C1387/$Z$39</f>
        <v>9.2879256965944269E-3</v>
      </c>
      <c r="E1387" s="420">
        <f t="shared" ref="E1387:E1416" si="150">Z8-C1387</f>
        <v>25</v>
      </c>
      <c r="F1387" s="421">
        <f>E1387/$Z$39</f>
        <v>2.5799793601651185E-2</v>
      </c>
    </row>
    <row r="1388" spans="1:25" ht="11.45" customHeight="1">
      <c r="A1388" s="422"/>
      <c r="B1388" s="71" t="s">
        <v>2</v>
      </c>
      <c r="C1388" s="70">
        <f t="shared" si="149"/>
        <v>31</v>
      </c>
      <c r="D1388" s="159">
        <f t="shared" ref="D1388:D1418" si="151">C1388/$Z$39</f>
        <v>3.1991744066047469E-2</v>
      </c>
      <c r="E1388" s="70">
        <f t="shared" si="150"/>
        <v>4</v>
      </c>
      <c r="F1388" s="159">
        <f t="shared" ref="F1388:F1418" si="152">E1388/$Z$39</f>
        <v>4.1279669762641896E-3</v>
      </c>
    </row>
    <row r="1389" spans="1:25" ht="11.45" customHeight="1">
      <c r="A1389" s="422"/>
      <c r="B1389" s="71" t="s">
        <v>45</v>
      </c>
      <c r="C1389" s="70">
        <f t="shared" si="149"/>
        <v>4</v>
      </c>
      <c r="D1389" s="159">
        <f t="shared" si="151"/>
        <v>4.1279669762641896E-3</v>
      </c>
      <c r="E1389" s="70">
        <f t="shared" si="150"/>
        <v>1</v>
      </c>
      <c r="F1389" s="159">
        <f t="shared" si="152"/>
        <v>1.0319917440660474E-3</v>
      </c>
    </row>
    <row r="1390" spans="1:25" ht="11.45" customHeight="1">
      <c r="A1390" s="422"/>
      <c r="B1390" s="71" t="s">
        <v>46</v>
      </c>
      <c r="C1390" s="70">
        <f t="shared" si="149"/>
        <v>24</v>
      </c>
      <c r="D1390" s="159">
        <f t="shared" si="151"/>
        <v>2.4767801857585141E-2</v>
      </c>
      <c r="E1390" s="70">
        <f t="shared" si="150"/>
        <v>28</v>
      </c>
      <c r="F1390" s="159">
        <f t="shared" si="152"/>
        <v>2.8895768833849329E-2</v>
      </c>
    </row>
    <row r="1391" spans="1:25" ht="11.45" customHeight="1">
      <c r="A1391" s="422"/>
      <c r="B1391" s="71" t="s">
        <v>12</v>
      </c>
      <c r="C1391" s="70">
        <f t="shared" si="149"/>
        <v>20</v>
      </c>
      <c r="D1391" s="159">
        <f t="shared" si="151"/>
        <v>2.063983488132095E-2</v>
      </c>
      <c r="E1391" s="70">
        <f t="shared" si="150"/>
        <v>16</v>
      </c>
      <c r="F1391" s="159">
        <f t="shared" si="152"/>
        <v>1.6511867905056758E-2</v>
      </c>
    </row>
    <row r="1392" spans="1:25" ht="11.45" customHeight="1">
      <c r="A1392" s="422"/>
      <c r="B1392" s="71" t="s">
        <v>4</v>
      </c>
      <c r="C1392" s="70">
        <f t="shared" si="149"/>
        <v>20</v>
      </c>
      <c r="D1392" s="159">
        <f t="shared" si="151"/>
        <v>2.063983488132095E-2</v>
      </c>
      <c r="E1392" s="70">
        <f t="shared" si="150"/>
        <v>22</v>
      </c>
      <c r="F1392" s="159">
        <f t="shared" si="152"/>
        <v>2.2703818369453045E-2</v>
      </c>
    </row>
    <row r="1393" spans="1:6" ht="11.45" customHeight="1">
      <c r="A1393" s="422"/>
      <c r="B1393" s="71" t="s">
        <v>6</v>
      </c>
      <c r="C1393" s="70">
        <f t="shared" si="149"/>
        <v>0</v>
      </c>
      <c r="D1393" s="159">
        <f t="shared" si="151"/>
        <v>0</v>
      </c>
      <c r="E1393" s="70">
        <f t="shared" si="150"/>
        <v>6</v>
      </c>
      <c r="F1393" s="159">
        <f t="shared" si="152"/>
        <v>6.1919504643962852E-3</v>
      </c>
    </row>
    <row r="1394" spans="1:6" ht="11.45" customHeight="1">
      <c r="A1394" s="422"/>
      <c r="B1394" s="71" t="s">
        <v>8</v>
      </c>
      <c r="C1394" s="70">
        <f t="shared" si="149"/>
        <v>12</v>
      </c>
      <c r="D1394" s="159">
        <f t="shared" si="151"/>
        <v>1.238390092879257E-2</v>
      </c>
      <c r="E1394" s="70">
        <f t="shared" si="150"/>
        <v>6</v>
      </c>
      <c r="F1394" s="159">
        <f t="shared" si="152"/>
        <v>6.1919504643962852E-3</v>
      </c>
    </row>
    <row r="1395" spans="1:6" ht="11.45" customHeight="1">
      <c r="A1395" s="422"/>
      <c r="B1395" s="71" t="s">
        <v>9</v>
      </c>
      <c r="C1395" s="70">
        <f t="shared" si="149"/>
        <v>5</v>
      </c>
      <c r="D1395" s="159">
        <f t="shared" si="151"/>
        <v>5.1599587203302374E-3</v>
      </c>
      <c r="E1395" s="70">
        <f t="shared" si="150"/>
        <v>38</v>
      </c>
      <c r="F1395" s="159">
        <f t="shared" si="152"/>
        <v>3.9215686274509803E-2</v>
      </c>
    </row>
    <row r="1396" spans="1:6" ht="11.45" customHeight="1">
      <c r="A1396" s="422"/>
      <c r="B1396" s="71" t="s">
        <v>10</v>
      </c>
      <c r="C1396" s="70">
        <f t="shared" si="149"/>
        <v>25</v>
      </c>
      <c r="D1396" s="159">
        <f t="shared" si="151"/>
        <v>2.5799793601651185E-2</v>
      </c>
      <c r="E1396" s="70">
        <f t="shared" si="150"/>
        <v>1</v>
      </c>
      <c r="F1396" s="159">
        <f t="shared" si="152"/>
        <v>1.0319917440660474E-3</v>
      </c>
    </row>
    <row r="1397" spans="1:6" ht="11.45" customHeight="1">
      <c r="A1397" s="422"/>
      <c r="B1397" s="71" t="s">
        <v>47</v>
      </c>
      <c r="C1397" s="70">
        <f t="shared" si="149"/>
        <v>12</v>
      </c>
      <c r="D1397" s="159">
        <f t="shared" si="151"/>
        <v>1.238390092879257E-2</v>
      </c>
      <c r="E1397" s="70">
        <f t="shared" si="150"/>
        <v>3</v>
      </c>
      <c r="F1397" s="159">
        <f t="shared" si="152"/>
        <v>3.0959752321981426E-3</v>
      </c>
    </row>
    <row r="1398" spans="1:6" ht="11.45" customHeight="1">
      <c r="A1398" s="422"/>
      <c r="B1398" s="71" t="s">
        <v>5</v>
      </c>
      <c r="C1398" s="70">
        <f t="shared" si="149"/>
        <v>30</v>
      </c>
      <c r="D1398" s="159">
        <f t="shared" si="151"/>
        <v>3.0959752321981424E-2</v>
      </c>
      <c r="E1398" s="70">
        <f t="shared" si="150"/>
        <v>69</v>
      </c>
      <c r="F1398" s="159">
        <f t="shared" si="152"/>
        <v>7.1207430340557279E-2</v>
      </c>
    </row>
    <row r="1399" spans="1:6" ht="11.45" customHeight="1">
      <c r="A1399" s="422"/>
      <c r="B1399" s="71" t="s">
        <v>11</v>
      </c>
      <c r="C1399" s="70">
        <f t="shared" si="149"/>
        <v>21</v>
      </c>
      <c r="D1399" s="159">
        <f t="shared" si="151"/>
        <v>2.1671826625386997E-2</v>
      </c>
      <c r="E1399" s="70">
        <f t="shared" si="150"/>
        <v>10</v>
      </c>
      <c r="F1399" s="159">
        <f t="shared" si="152"/>
        <v>1.0319917440660475E-2</v>
      </c>
    </row>
    <row r="1400" spans="1:6" ht="11.45" customHeight="1">
      <c r="A1400" s="422"/>
      <c r="B1400" s="71" t="s">
        <v>13</v>
      </c>
      <c r="C1400" s="70">
        <f t="shared" si="149"/>
        <v>10</v>
      </c>
      <c r="D1400" s="159">
        <f t="shared" si="151"/>
        <v>1.0319917440660475E-2</v>
      </c>
      <c r="E1400" s="70">
        <f t="shared" si="150"/>
        <v>36</v>
      </c>
      <c r="F1400" s="159">
        <f t="shared" si="152"/>
        <v>3.7151702786377708E-2</v>
      </c>
    </row>
    <row r="1401" spans="1:6" ht="11.45" customHeight="1">
      <c r="A1401" s="422"/>
      <c r="B1401" s="71" t="s">
        <v>14</v>
      </c>
      <c r="C1401" s="70">
        <f t="shared" si="149"/>
        <v>2</v>
      </c>
      <c r="D1401" s="159">
        <f t="shared" si="151"/>
        <v>2.0639834881320948E-3</v>
      </c>
      <c r="E1401" s="70">
        <f t="shared" si="150"/>
        <v>29</v>
      </c>
      <c r="F1401" s="159">
        <f t="shared" si="152"/>
        <v>2.9927760577915376E-2</v>
      </c>
    </row>
    <row r="1402" spans="1:6" ht="11.45" customHeight="1">
      <c r="A1402" s="422"/>
      <c r="B1402" s="71" t="s">
        <v>15</v>
      </c>
      <c r="C1402" s="70">
        <f t="shared" si="149"/>
        <v>107</v>
      </c>
      <c r="D1402" s="159">
        <f t="shared" si="151"/>
        <v>0.11042311661506708</v>
      </c>
      <c r="E1402" s="70">
        <f t="shared" si="150"/>
        <v>9</v>
      </c>
      <c r="F1402" s="159">
        <f t="shared" si="152"/>
        <v>9.2879256965944269E-3</v>
      </c>
    </row>
    <row r="1403" spans="1:6" ht="11.45" customHeight="1">
      <c r="A1403" s="422"/>
      <c r="B1403" s="71" t="s">
        <v>48</v>
      </c>
      <c r="C1403" s="70">
        <f t="shared" si="149"/>
        <v>22</v>
      </c>
      <c r="D1403" s="159">
        <f t="shared" si="151"/>
        <v>2.2703818369453045E-2</v>
      </c>
      <c r="E1403" s="70">
        <f t="shared" si="150"/>
        <v>6</v>
      </c>
      <c r="F1403" s="159">
        <f t="shared" si="152"/>
        <v>6.1919504643962852E-3</v>
      </c>
    </row>
    <row r="1404" spans="1:6" ht="11.45" customHeight="1">
      <c r="A1404" s="422"/>
      <c r="B1404" s="71" t="s">
        <v>16</v>
      </c>
      <c r="C1404" s="70">
        <f t="shared" si="149"/>
        <v>3</v>
      </c>
      <c r="D1404" s="159">
        <f t="shared" si="151"/>
        <v>3.0959752321981426E-3</v>
      </c>
      <c r="E1404" s="70">
        <f t="shared" si="150"/>
        <v>0</v>
      </c>
      <c r="F1404" s="159">
        <f t="shared" si="152"/>
        <v>0</v>
      </c>
    </row>
    <row r="1405" spans="1:6" ht="11.45" customHeight="1">
      <c r="A1405" s="422"/>
      <c r="B1405" s="71" t="s">
        <v>21</v>
      </c>
      <c r="C1405" s="70">
        <f t="shared" si="149"/>
        <v>5</v>
      </c>
      <c r="D1405" s="159">
        <f t="shared" si="151"/>
        <v>5.1599587203302374E-3</v>
      </c>
      <c r="E1405" s="70">
        <f t="shared" si="150"/>
        <v>0</v>
      </c>
      <c r="F1405" s="159">
        <f t="shared" si="152"/>
        <v>0</v>
      </c>
    </row>
    <row r="1406" spans="1:6" ht="11.45" customHeight="1">
      <c r="A1406" s="422"/>
      <c r="B1406" s="71" t="s">
        <v>17</v>
      </c>
      <c r="C1406" s="70">
        <f t="shared" si="149"/>
        <v>0</v>
      </c>
      <c r="D1406" s="159">
        <f t="shared" si="151"/>
        <v>0</v>
      </c>
      <c r="E1406" s="70">
        <f t="shared" si="150"/>
        <v>11</v>
      </c>
      <c r="F1406" s="159">
        <f t="shared" si="152"/>
        <v>1.1351909184726523E-2</v>
      </c>
    </row>
    <row r="1407" spans="1:6" ht="11.45" customHeight="1">
      <c r="A1407" s="422"/>
      <c r="B1407" s="71" t="s">
        <v>18</v>
      </c>
      <c r="C1407" s="70">
        <f t="shared" si="149"/>
        <v>1</v>
      </c>
      <c r="D1407" s="159">
        <f t="shared" si="151"/>
        <v>1.0319917440660474E-3</v>
      </c>
      <c r="E1407" s="70">
        <f t="shared" si="150"/>
        <v>15</v>
      </c>
      <c r="F1407" s="159">
        <f t="shared" si="152"/>
        <v>1.5479876160990712E-2</v>
      </c>
    </row>
    <row r="1408" spans="1:6" ht="11.45" customHeight="1">
      <c r="A1408" s="422"/>
      <c r="B1408" s="71" t="s">
        <v>19</v>
      </c>
      <c r="C1408" s="70">
        <f t="shared" si="149"/>
        <v>10</v>
      </c>
      <c r="D1408" s="159">
        <f t="shared" si="151"/>
        <v>1.0319917440660475E-2</v>
      </c>
      <c r="E1408" s="70">
        <f t="shared" si="150"/>
        <v>17</v>
      </c>
      <c r="F1408" s="159">
        <f t="shared" si="152"/>
        <v>1.7543859649122806E-2</v>
      </c>
    </row>
    <row r="1409" spans="1:6" ht="11.45" customHeight="1">
      <c r="A1409" s="422"/>
      <c r="B1409" s="71" t="s">
        <v>49</v>
      </c>
      <c r="C1409" s="70">
        <f t="shared" si="149"/>
        <v>0</v>
      </c>
      <c r="D1409" s="159">
        <f t="shared" si="151"/>
        <v>0</v>
      </c>
      <c r="E1409" s="70">
        <f t="shared" si="150"/>
        <v>25</v>
      </c>
      <c r="F1409" s="159">
        <f t="shared" si="152"/>
        <v>2.5799793601651185E-2</v>
      </c>
    </row>
    <row r="1410" spans="1:6" ht="11.45" customHeight="1">
      <c r="A1410" s="422"/>
      <c r="B1410" s="71" t="s">
        <v>50</v>
      </c>
      <c r="C1410" s="70">
        <f t="shared" si="149"/>
        <v>21</v>
      </c>
      <c r="D1410" s="159">
        <f t="shared" si="151"/>
        <v>2.1671826625386997E-2</v>
      </c>
      <c r="E1410" s="70">
        <f t="shared" si="150"/>
        <v>8</v>
      </c>
      <c r="F1410" s="159">
        <f t="shared" si="152"/>
        <v>8.2559339525283791E-3</v>
      </c>
    </row>
    <row r="1411" spans="1:6" ht="11.45" customHeight="1">
      <c r="A1411" s="422"/>
      <c r="B1411" s="71" t="s">
        <v>44</v>
      </c>
      <c r="C1411" s="70">
        <f t="shared" si="149"/>
        <v>47</v>
      </c>
      <c r="D1411" s="159">
        <f t="shared" si="151"/>
        <v>4.8503611971104234E-2</v>
      </c>
      <c r="E1411" s="70">
        <f t="shared" si="150"/>
        <v>11</v>
      </c>
      <c r="F1411" s="159">
        <f t="shared" si="152"/>
        <v>1.1351909184726523E-2</v>
      </c>
    </row>
    <row r="1412" spans="1:6" ht="11.45" customHeight="1">
      <c r="A1412" s="422"/>
      <c r="B1412" s="71" t="s">
        <v>20</v>
      </c>
      <c r="C1412" s="70">
        <f t="shared" si="149"/>
        <v>15</v>
      </c>
      <c r="D1412" s="159">
        <f t="shared" si="151"/>
        <v>1.5479876160990712E-2</v>
      </c>
      <c r="E1412" s="70">
        <f t="shared" si="150"/>
        <v>8</v>
      </c>
      <c r="F1412" s="159">
        <f t="shared" si="152"/>
        <v>8.2559339525283791E-3</v>
      </c>
    </row>
    <row r="1413" spans="1:6" ht="11.45" customHeight="1">
      <c r="A1413" s="422"/>
      <c r="B1413" s="71" t="s">
        <v>7</v>
      </c>
      <c r="C1413" s="70">
        <f t="shared" si="149"/>
        <v>8</v>
      </c>
      <c r="D1413" s="159">
        <f t="shared" si="151"/>
        <v>8.2559339525283791E-3</v>
      </c>
      <c r="E1413" s="70">
        <f t="shared" si="150"/>
        <v>51</v>
      </c>
      <c r="F1413" s="159">
        <f t="shared" si="152"/>
        <v>5.2631578947368418E-2</v>
      </c>
    </row>
    <row r="1414" spans="1:6" ht="11.45" customHeight="1">
      <c r="A1414" s="422"/>
      <c r="B1414" s="71" t="s">
        <v>29</v>
      </c>
      <c r="C1414" s="70">
        <f t="shared" si="149"/>
        <v>0</v>
      </c>
      <c r="D1414" s="159">
        <f t="shared" si="151"/>
        <v>0</v>
      </c>
      <c r="E1414" s="70">
        <f t="shared" si="150"/>
        <v>17</v>
      </c>
      <c r="F1414" s="159">
        <f t="shared" si="152"/>
        <v>1.7543859649122806E-2</v>
      </c>
    </row>
    <row r="1415" spans="1:6" ht="11.45" customHeight="1">
      <c r="A1415" s="422"/>
      <c r="B1415" s="71" t="s">
        <v>3</v>
      </c>
      <c r="C1415" s="70">
        <f t="shared" si="149"/>
        <v>1</v>
      </c>
      <c r="D1415" s="159">
        <f t="shared" si="151"/>
        <v>1.0319917440660474E-3</v>
      </c>
      <c r="E1415" s="70">
        <f t="shared" si="150"/>
        <v>18</v>
      </c>
      <c r="F1415" s="159">
        <f t="shared" si="152"/>
        <v>1.8575851393188854E-2</v>
      </c>
    </row>
    <row r="1416" spans="1:6" ht="12" customHeight="1">
      <c r="A1416" s="422"/>
      <c r="B1416" s="71" t="s">
        <v>165</v>
      </c>
      <c r="C1416" s="70">
        <f t="shared" si="149"/>
        <v>0</v>
      </c>
      <c r="D1416" s="159">
        <f t="shared" si="151"/>
        <v>0</v>
      </c>
      <c r="E1416" s="70">
        <f t="shared" si="150"/>
        <v>14</v>
      </c>
      <c r="F1416" s="159">
        <f t="shared" si="152"/>
        <v>1.4447884416924664E-2</v>
      </c>
    </row>
    <row r="1417" spans="1:6" s="95" customFormat="1" ht="12.75">
      <c r="A1417" s="423"/>
      <c r="B1417" s="110"/>
      <c r="C1417" s="70"/>
      <c r="D1417" s="159"/>
      <c r="E1417" s="70"/>
      <c r="F1417" s="159"/>
    </row>
    <row r="1418" spans="1:6" s="95" customFormat="1" ht="12.75">
      <c r="A1418" s="424"/>
      <c r="B1418" s="111" t="s">
        <v>22</v>
      </c>
      <c r="C1418" s="70">
        <f>T39</f>
        <v>465</v>
      </c>
      <c r="D1418" s="159">
        <f t="shared" si="151"/>
        <v>0.47987616099071206</v>
      </c>
      <c r="E1418" s="70">
        <f>Z39-C1418</f>
        <v>504</v>
      </c>
      <c r="F1418" s="159">
        <f t="shared" si="152"/>
        <v>0.52012383900928794</v>
      </c>
    </row>
    <row r="1419" spans="1:6" ht="12.75" thickBot="1"/>
    <row r="1420" spans="1:6" ht="12.75">
      <c r="A1420" s="73"/>
      <c r="B1420" s="73"/>
      <c r="C1420" s="710" t="s">
        <v>152</v>
      </c>
      <c r="D1420" s="710"/>
      <c r="E1420" s="711"/>
    </row>
    <row r="1421" spans="1:6" ht="12.75">
      <c r="A1421" s="74"/>
      <c r="B1421" s="74"/>
      <c r="C1421" s="160"/>
      <c r="D1421" s="160" t="s">
        <v>63</v>
      </c>
      <c r="E1421" s="160"/>
    </row>
    <row r="1422" spans="1:6" ht="13.5" thickBot="1">
      <c r="A1422" s="74"/>
      <c r="B1422" s="74"/>
      <c r="C1422" s="161" t="s">
        <v>57</v>
      </c>
      <c r="D1422" s="162" t="s">
        <v>58</v>
      </c>
      <c r="E1422" s="163" t="s">
        <v>22</v>
      </c>
    </row>
    <row r="1423" spans="1:6" ht="13.5">
      <c r="A1423" s="77" t="s">
        <v>23</v>
      </c>
      <c r="B1423" s="164" t="s">
        <v>1</v>
      </c>
      <c r="C1423" s="86">
        <v>1.4E-2</v>
      </c>
      <c r="D1423" s="165">
        <f t="shared" ref="D1423:D1445" si="153">E1423-C1423</f>
        <v>2.4E-2</v>
      </c>
      <c r="E1423" s="88">
        <v>3.7999999999999999E-2</v>
      </c>
    </row>
    <row r="1424" spans="1:6" ht="13.5">
      <c r="A1424" s="81"/>
      <c r="B1424" s="166" t="s">
        <v>2</v>
      </c>
      <c r="C1424" s="89">
        <v>1.4999999999999999E-2</v>
      </c>
      <c r="D1424" s="167">
        <f t="shared" si="153"/>
        <v>2.0000000000000018E-3</v>
      </c>
      <c r="E1424" s="91">
        <v>1.7000000000000001E-2</v>
      </c>
    </row>
    <row r="1425" spans="1:5" ht="13.5">
      <c r="A1425" s="81"/>
      <c r="B1425" s="166" t="s">
        <v>12</v>
      </c>
      <c r="C1425" s="89">
        <v>8.9999999999999993E-3</v>
      </c>
      <c r="D1425" s="167">
        <f t="shared" si="153"/>
        <v>0.01</v>
      </c>
      <c r="E1425" s="91">
        <v>1.9E-2</v>
      </c>
    </row>
    <row r="1426" spans="1:5" ht="13.5">
      <c r="A1426" s="81"/>
      <c r="B1426" s="166" t="s">
        <v>4</v>
      </c>
      <c r="C1426" s="89">
        <v>5.0999999999999997E-2</v>
      </c>
      <c r="D1426" s="167">
        <f t="shared" si="153"/>
        <v>3.1000000000000007E-2</v>
      </c>
      <c r="E1426" s="91">
        <v>8.2000000000000003E-2</v>
      </c>
    </row>
    <row r="1427" spans="1:5" ht="13.5">
      <c r="A1427" s="81"/>
      <c r="B1427" s="166" t="s">
        <v>6</v>
      </c>
      <c r="C1427" s="89">
        <v>0</v>
      </c>
      <c r="D1427" s="167">
        <f t="shared" si="153"/>
        <v>1.0999999999999999E-2</v>
      </c>
      <c r="E1427" s="91">
        <v>1.0999999999999999E-2</v>
      </c>
    </row>
    <row r="1428" spans="1:5" ht="13.5">
      <c r="A1428" s="81"/>
      <c r="B1428" s="166" t="s">
        <v>8</v>
      </c>
      <c r="C1428" s="89">
        <v>0.01</v>
      </c>
      <c r="D1428" s="167">
        <f t="shared" si="153"/>
        <v>8.9999999999999993E-3</v>
      </c>
      <c r="E1428" s="91">
        <v>1.9E-2</v>
      </c>
    </row>
    <row r="1429" spans="1:5" ht="13.5">
      <c r="A1429" s="81"/>
      <c r="B1429" s="166" t="s">
        <v>9</v>
      </c>
      <c r="C1429" s="89">
        <v>4.0000000000000001E-3</v>
      </c>
      <c r="D1429" s="167">
        <f t="shared" si="153"/>
        <v>3.8000000000000006E-2</v>
      </c>
      <c r="E1429" s="91">
        <v>4.2000000000000003E-2</v>
      </c>
    </row>
    <row r="1430" spans="1:5" ht="13.5">
      <c r="A1430" s="81"/>
      <c r="B1430" s="166" t="s">
        <v>10</v>
      </c>
      <c r="C1430" s="89">
        <v>2.9000000000000001E-2</v>
      </c>
      <c r="D1430" s="167">
        <f t="shared" si="153"/>
        <v>9.9999999999999742E-4</v>
      </c>
      <c r="E1430" s="91">
        <v>0.03</v>
      </c>
    </row>
    <row r="1431" spans="1:5" ht="13.5">
      <c r="A1431" s="81"/>
      <c r="B1431" s="166" t="s">
        <v>5</v>
      </c>
      <c r="C1431" s="89">
        <v>4.4999999999999998E-2</v>
      </c>
      <c r="D1431" s="167">
        <f t="shared" si="153"/>
        <v>0.12000000000000001</v>
      </c>
      <c r="E1431" s="91">
        <v>0.16500000000000001</v>
      </c>
    </row>
    <row r="1432" spans="1:5" ht="13.5">
      <c r="A1432" s="81"/>
      <c r="B1432" s="166" t="s">
        <v>11</v>
      </c>
      <c r="C1432" s="89">
        <v>1.2E-2</v>
      </c>
      <c r="D1432" s="167">
        <f t="shared" si="153"/>
        <v>5.000000000000001E-3</v>
      </c>
      <c r="E1432" s="91">
        <v>1.7000000000000001E-2</v>
      </c>
    </row>
    <row r="1433" spans="1:5" ht="13.5">
      <c r="A1433" s="81"/>
      <c r="B1433" s="166" t="s">
        <v>13</v>
      </c>
      <c r="C1433" s="89">
        <v>1.9E-2</v>
      </c>
      <c r="D1433" s="167">
        <f t="shared" si="153"/>
        <v>5.6999999999999995E-2</v>
      </c>
      <c r="E1433" s="91">
        <v>7.5999999999999998E-2</v>
      </c>
    </row>
    <row r="1434" spans="1:5" ht="13.5">
      <c r="A1434" s="81"/>
      <c r="B1434" s="166" t="s">
        <v>14</v>
      </c>
      <c r="C1434" s="89">
        <v>0</v>
      </c>
      <c r="D1434" s="167">
        <f t="shared" si="153"/>
        <v>5.5E-2</v>
      </c>
      <c r="E1434" s="91">
        <v>5.5E-2</v>
      </c>
    </row>
    <row r="1435" spans="1:5" ht="13.5">
      <c r="A1435" s="81"/>
      <c r="B1435" s="166" t="s">
        <v>15</v>
      </c>
      <c r="C1435" s="89">
        <v>5.6000000000000001E-2</v>
      </c>
      <c r="D1435" s="167">
        <f t="shared" si="153"/>
        <v>1.0000000000000002E-2</v>
      </c>
      <c r="E1435" s="91">
        <v>6.6000000000000003E-2</v>
      </c>
    </row>
    <row r="1436" spans="1:5" ht="13.5">
      <c r="A1436" s="81"/>
      <c r="B1436" s="166" t="s">
        <v>16</v>
      </c>
      <c r="C1436" s="89">
        <v>1.9E-2</v>
      </c>
      <c r="D1436" s="167">
        <f t="shared" si="153"/>
        <v>6.9999999999999993E-3</v>
      </c>
      <c r="E1436" s="91">
        <v>2.5999999999999999E-2</v>
      </c>
    </row>
    <row r="1437" spans="1:5" ht="13.5">
      <c r="A1437" s="81"/>
      <c r="B1437" s="166" t="s">
        <v>21</v>
      </c>
      <c r="C1437" s="89">
        <v>5.0000000000000001E-3</v>
      </c>
      <c r="D1437" s="167">
        <f t="shared" si="153"/>
        <v>0</v>
      </c>
      <c r="E1437" s="91">
        <v>5.0000000000000001E-3</v>
      </c>
    </row>
    <row r="1438" spans="1:5" ht="13.5">
      <c r="A1438" s="81"/>
      <c r="B1438" s="166" t="s">
        <v>17</v>
      </c>
      <c r="C1438" s="89">
        <v>0</v>
      </c>
      <c r="D1438" s="167">
        <f t="shared" si="153"/>
        <v>3.1E-2</v>
      </c>
      <c r="E1438" s="91">
        <v>3.1E-2</v>
      </c>
    </row>
    <row r="1439" spans="1:5" ht="13.5">
      <c r="A1439" s="81"/>
      <c r="B1439" s="166" t="s">
        <v>18</v>
      </c>
      <c r="C1439" s="89">
        <v>0</v>
      </c>
      <c r="D1439" s="167">
        <f t="shared" si="153"/>
        <v>0.01</v>
      </c>
      <c r="E1439" s="91">
        <v>0.01</v>
      </c>
    </row>
    <row r="1440" spans="1:5" ht="13.5">
      <c r="A1440" s="81"/>
      <c r="B1440" s="166" t="s">
        <v>19</v>
      </c>
      <c r="C1440" s="89">
        <v>4.5999999999999999E-2</v>
      </c>
      <c r="D1440" s="167">
        <f t="shared" si="153"/>
        <v>9.0000000000000011E-3</v>
      </c>
      <c r="E1440" s="91">
        <v>5.5E-2</v>
      </c>
    </row>
    <row r="1441" spans="1:25" ht="13.5">
      <c r="A1441" s="81"/>
      <c r="B1441" s="166" t="s">
        <v>65</v>
      </c>
      <c r="C1441" s="89">
        <v>6.8000000000000005E-2</v>
      </c>
      <c r="D1441" s="167">
        <f t="shared" si="153"/>
        <v>7.9999999999999932E-3</v>
      </c>
      <c r="E1441" s="91">
        <v>7.5999999999999998E-2</v>
      </c>
    </row>
    <row r="1442" spans="1:25" ht="13.5">
      <c r="A1442" s="81"/>
      <c r="B1442" s="166" t="s">
        <v>20</v>
      </c>
      <c r="C1442" s="89">
        <v>2.4E-2</v>
      </c>
      <c r="D1442" s="167">
        <f t="shared" si="153"/>
        <v>6.9999999999999993E-3</v>
      </c>
      <c r="E1442" s="91">
        <v>3.1E-2</v>
      </c>
    </row>
    <row r="1443" spans="1:25" ht="13.5">
      <c r="A1443" s="81"/>
      <c r="B1443" s="166" t="s">
        <v>7</v>
      </c>
      <c r="C1443" s="89">
        <v>1.7000000000000001E-2</v>
      </c>
      <c r="D1443" s="167">
        <f t="shared" si="153"/>
        <v>6.8999999999999992E-2</v>
      </c>
      <c r="E1443" s="91">
        <v>8.5999999999999993E-2</v>
      </c>
    </row>
    <row r="1444" spans="1:25" ht="13.5">
      <c r="A1444" s="81"/>
      <c r="B1444" s="166" t="s">
        <v>3</v>
      </c>
      <c r="C1444" s="89">
        <v>0</v>
      </c>
      <c r="D1444" s="167">
        <f t="shared" si="153"/>
        <v>3.3000000000000002E-2</v>
      </c>
      <c r="E1444" s="91">
        <v>3.3000000000000002E-2</v>
      </c>
    </row>
    <row r="1445" spans="1:25" ht="13.5">
      <c r="A1445" s="81"/>
      <c r="B1445" s="166" t="s">
        <v>165</v>
      </c>
      <c r="C1445" s="89">
        <v>0</v>
      </c>
      <c r="D1445" s="167">
        <f t="shared" si="153"/>
        <v>1.0999999999999999E-2</v>
      </c>
      <c r="E1445" s="91">
        <v>1.0999999999999999E-2</v>
      </c>
    </row>
    <row r="1446" spans="1:25" ht="13.5">
      <c r="A1446" s="81"/>
      <c r="B1446" s="223"/>
      <c r="C1446" s="189"/>
      <c r="D1446" s="224"/>
      <c r="E1446" s="191"/>
    </row>
    <row r="1447" spans="1:25" ht="14.25" thickBot="1">
      <c r="A1447" s="82"/>
      <c r="B1447" s="168" t="s">
        <v>22</v>
      </c>
      <c r="C1447" s="92">
        <v>0.44</v>
      </c>
      <c r="D1447" s="169">
        <f>E1447-C1447</f>
        <v>0.56000000000000005</v>
      </c>
      <c r="E1447" s="94">
        <v>1</v>
      </c>
    </row>
    <row r="1448" spans="1:25" s="95" customFormat="1"/>
    <row r="1449" spans="1:25" s="95" customFormat="1"/>
    <row r="1450" spans="1:25" s="95" customFormat="1"/>
    <row r="1451" spans="1:25">
      <c r="A1451" s="147"/>
      <c r="B1451" s="147"/>
      <c r="C1451" s="95"/>
      <c r="E1451" s="95"/>
      <c r="V1451" s="95"/>
      <c r="W1451" s="95"/>
      <c r="X1451" s="95"/>
      <c r="Y1451" s="95"/>
    </row>
    <row r="1452" spans="1:25">
      <c r="A1452" s="1">
        <v>2010</v>
      </c>
    </row>
    <row r="1453" spans="1:25" ht="13.15" customHeight="1">
      <c r="A1453" s="411"/>
      <c r="B1453" s="412"/>
      <c r="C1453" s="707" t="s">
        <v>153</v>
      </c>
      <c r="D1453" s="708"/>
      <c r="E1453" s="708"/>
      <c r="F1453" s="709"/>
    </row>
    <row r="1454" spans="1:25" ht="12.75">
      <c r="A1454" s="413"/>
      <c r="B1454" s="259"/>
      <c r="C1454" s="707" t="s">
        <v>63</v>
      </c>
      <c r="D1454" s="708"/>
      <c r="E1454" s="708"/>
      <c r="F1454" s="709"/>
    </row>
    <row r="1455" spans="1:25" ht="12.75">
      <c r="A1455" s="414"/>
      <c r="B1455" s="415"/>
      <c r="C1455" s="551" t="s">
        <v>114</v>
      </c>
      <c r="D1455" s="552" t="s">
        <v>57</v>
      </c>
      <c r="E1455" s="552" t="s">
        <v>115</v>
      </c>
      <c r="F1455" s="553" t="s">
        <v>58</v>
      </c>
    </row>
    <row r="1456" spans="1:25">
      <c r="A1456" s="418" t="s">
        <v>23</v>
      </c>
      <c r="B1456" s="419" t="s">
        <v>1</v>
      </c>
      <c r="C1456" s="420">
        <f t="shared" ref="C1456:C1485" si="154">U8</f>
        <v>1</v>
      </c>
      <c r="D1456" s="421">
        <f>C1456/$Z$39</f>
        <v>1.0319917440660474E-3</v>
      </c>
      <c r="E1456" s="420">
        <f t="shared" ref="E1456:E1485" si="155">Z8-C1456</f>
        <v>33</v>
      </c>
      <c r="F1456" s="421">
        <f>E1456/$Z$39</f>
        <v>3.4055727554179564E-2</v>
      </c>
    </row>
    <row r="1457" spans="1:6" ht="11.45" customHeight="1">
      <c r="A1457" s="422"/>
      <c r="B1457" s="71" t="s">
        <v>2</v>
      </c>
      <c r="C1457" s="70">
        <f t="shared" si="154"/>
        <v>22</v>
      </c>
      <c r="D1457" s="159">
        <f t="shared" ref="D1457:D1487" si="156">C1457/$Z$39</f>
        <v>2.2703818369453045E-2</v>
      </c>
      <c r="E1457" s="70">
        <f t="shared" si="155"/>
        <v>13</v>
      </c>
      <c r="F1457" s="159">
        <f t="shared" ref="F1457:F1487" si="157">E1457/$Z$39</f>
        <v>1.3415892672858616E-2</v>
      </c>
    </row>
    <row r="1458" spans="1:6" ht="11.45" customHeight="1">
      <c r="A1458" s="422"/>
      <c r="B1458" s="71" t="s">
        <v>45</v>
      </c>
      <c r="C1458" s="70">
        <f t="shared" si="154"/>
        <v>3</v>
      </c>
      <c r="D1458" s="159">
        <f t="shared" si="156"/>
        <v>3.0959752321981426E-3</v>
      </c>
      <c r="E1458" s="70">
        <f t="shared" si="155"/>
        <v>2</v>
      </c>
      <c r="F1458" s="159">
        <f t="shared" si="157"/>
        <v>2.0639834881320948E-3</v>
      </c>
    </row>
    <row r="1459" spans="1:6" ht="11.45" customHeight="1">
      <c r="A1459" s="422"/>
      <c r="B1459" s="71" t="s">
        <v>46</v>
      </c>
      <c r="C1459" s="70">
        <f t="shared" si="154"/>
        <v>5</v>
      </c>
      <c r="D1459" s="159">
        <f t="shared" si="156"/>
        <v>5.1599587203302374E-3</v>
      </c>
      <c r="E1459" s="70">
        <f t="shared" si="155"/>
        <v>47</v>
      </c>
      <c r="F1459" s="159">
        <f t="shared" si="157"/>
        <v>4.8503611971104234E-2</v>
      </c>
    </row>
    <row r="1460" spans="1:6" ht="11.45" customHeight="1">
      <c r="A1460" s="422"/>
      <c r="B1460" s="71" t="s">
        <v>12</v>
      </c>
      <c r="C1460" s="70">
        <f t="shared" si="154"/>
        <v>15</v>
      </c>
      <c r="D1460" s="159">
        <f t="shared" si="156"/>
        <v>1.5479876160990712E-2</v>
      </c>
      <c r="E1460" s="70">
        <f t="shared" si="155"/>
        <v>21</v>
      </c>
      <c r="F1460" s="159">
        <f t="shared" si="157"/>
        <v>2.1671826625386997E-2</v>
      </c>
    </row>
    <row r="1461" spans="1:6" ht="11.45" customHeight="1">
      <c r="A1461" s="422"/>
      <c r="B1461" s="71" t="s">
        <v>4</v>
      </c>
      <c r="C1461" s="70">
        <f t="shared" si="154"/>
        <v>18</v>
      </c>
      <c r="D1461" s="159">
        <f t="shared" si="156"/>
        <v>1.8575851393188854E-2</v>
      </c>
      <c r="E1461" s="70">
        <f t="shared" si="155"/>
        <v>24</v>
      </c>
      <c r="F1461" s="159">
        <f t="shared" si="157"/>
        <v>2.4767801857585141E-2</v>
      </c>
    </row>
    <row r="1462" spans="1:6" ht="11.45" customHeight="1">
      <c r="A1462" s="422"/>
      <c r="B1462" s="71" t="s">
        <v>6</v>
      </c>
      <c r="C1462" s="70">
        <f t="shared" si="154"/>
        <v>0</v>
      </c>
      <c r="D1462" s="159">
        <f t="shared" si="156"/>
        <v>0</v>
      </c>
      <c r="E1462" s="70">
        <f t="shared" si="155"/>
        <v>6</v>
      </c>
      <c r="F1462" s="159">
        <f t="shared" si="157"/>
        <v>6.1919504643962852E-3</v>
      </c>
    </row>
    <row r="1463" spans="1:6" ht="11.45" customHeight="1">
      <c r="A1463" s="422"/>
      <c r="B1463" s="71" t="s">
        <v>8</v>
      </c>
      <c r="C1463" s="70">
        <f t="shared" si="154"/>
        <v>8</v>
      </c>
      <c r="D1463" s="159">
        <f t="shared" si="156"/>
        <v>8.2559339525283791E-3</v>
      </c>
      <c r="E1463" s="70">
        <f t="shared" si="155"/>
        <v>10</v>
      </c>
      <c r="F1463" s="159">
        <f t="shared" si="157"/>
        <v>1.0319917440660475E-2</v>
      </c>
    </row>
    <row r="1464" spans="1:6" ht="11.45" customHeight="1">
      <c r="A1464" s="422"/>
      <c r="B1464" s="71" t="s">
        <v>9</v>
      </c>
      <c r="C1464" s="70">
        <f t="shared" si="154"/>
        <v>1</v>
      </c>
      <c r="D1464" s="159">
        <f t="shared" si="156"/>
        <v>1.0319917440660474E-3</v>
      </c>
      <c r="E1464" s="70">
        <f t="shared" si="155"/>
        <v>42</v>
      </c>
      <c r="F1464" s="159">
        <f t="shared" si="157"/>
        <v>4.3343653250773995E-2</v>
      </c>
    </row>
    <row r="1465" spans="1:6" ht="11.45" customHeight="1">
      <c r="A1465" s="422"/>
      <c r="B1465" s="71" t="s">
        <v>10</v>
      </c>
      <c r="C1465" s="70">
        <f t="shared" si="154"/>
        <v>23</v>
      </c>
      <c r="D1465" s="159">
        <f t="shared" si="156"/>
        <v>2.3735810113519093E-2</v>
      </c>
      <c r="E1465" s="70">
        <f t="shared" si="155"/>
        <v>3</v>
      </c>
      <c r="F1465" s="159">
        <f t="shared" si="157"/>
        <v>3.0959752321981426E-3</v>
      </c>
    </row>
    <row r="1466" spans="1:6" ht="11.45" customHeight="1">
      <c r="A1466" s="422"/>
      <c r="B1466" s="71" t="s">
        <v>47</v>
      </c>
      <c r="C1466" s="70">
        <f t="shared" si="154"/>
        <v>8</v>
      </c>
      <c r="D1466" s="159">
        <f t="shared" si="156"/>
        <v>8.2559339525283791E-3</v>
      </c>
      <c r="E1466" s="70">
        <f t="shared" si="155"/>
        <v>7</v>
      </c>
      <c r="F1466" s="159">
        <f t="shared" si="157"/>
        <v>7.2239422084623322E-3</v>
      </c>
    </row>
    <row r="1467" spans="1:6" ht="11.45" customHeight="1">
      <c r="A1467" s="422"/>
      <c r="B1467" s="71" t="s">
        <v>5</v>
      </c>
      <c r="C1467" s="70">
        <f t="shared" si="154"/>
        <v>29</v>
      </c>
      <c r="D1467" s="159">
        <f t="shared" si="156"/>
        <v>2.9927760577915376E-2</v>
      </c>
      <c r="E1467" s="70">
        <f t="shared" si="155"/>
        <v>70</v>
      </c>
      <c r="F1467" s="159">
        <f t="shared" si="157"/>
        <v>7.223942208462332E-2</v>
      </c>
    </row>
    <row r="1468" spans="1:6" ht="11.45" customHeight="1">
      <c r="A1468" s="422"/>
      <c r="B1468" s="71" t="s">
        <v>11</v>
      </c>
      <c r="C1468" s="70">
        <f t="shared" si="154"/>
        <v>15</v>
      </c>
      <c r="D1468" s="159">
        <f t="shared" si="156"/>
        <v>1.5479876160990712E-2</v>
      </c>
      <c r="E1468" s="70">
        <f t="shared" si="155"/>
        <v>16</v>
      </c>
      <c r="F1468" s="159">
        <f t="shared" si="157"/>
        <v>1.6511867905056758E-2</v>
      </c>
    </row>
    <row r="1469" spans="1:6" ht="11.45" customHeight="1">
      <c r="A1469" s="422"/>
      <c r="B1469" s="71" t="s">
        <v>13</v>
      </c>
      <c r="C1469" s="70">
        <f t="shared" si="154"/>
        <v>1</v>
      </c>
      <c r="D1469" s="159">
        <f t="shared" si="156"/>
        <v>1.0319917440660474E-3</v>
      </c>
      <c r="E1469" s="70">
        <f t="shared" si="155"/>
        <v>45</v>
      </c>
      <c r="F1469" s="159">
        <f t="shared" si="157"/>
        <v>4.6439628482972138E-2</v>
      </c>
    </row>
    <row r="1470" spans="1:6" ht="11.45" customHeight="1">
      <c r="A1470" s="422"/>
      <c r="B1470" s="71" t="s">
        <v>14</v>
      </c>
      <c r="C1470" s="70">
        <f t="shared" si="154"/>
        <v>1</v>
      </c>
      <c r="D1470" s="159">
        <f t="shared" si="156"/>
        <v>1.0319917440660474E-3</v>
      </c>
      <c r="E1470" s="70">
        <f t="shared" si="155"/>
        <v>30</v>
      </c>
      <c r="F1470" s="159">
        <f t="shared" si="157"/>
        <v>3.0959752321981424E-2</v>
      </c>
    </row>
    <row r="1471" spans="1:6" ht="11.45" customHeight="1">
      <c r="A1471" s="422"/>
      <c r="B1471" s="71" t="s">
        <v>15</v>
      </c>
      <c r="C1471" s="70">
        <f t="shared" si="154"/>
        <v>109</v>
      </c>
      <c r="D1471" s="159">
        <f t="shared" si="156"/>
        <v>0.11248710010319918</v>
      </c>
      <c r="E1471" s="70">
        <f t="shared" si="155"/>
        <v>7</v>
      </c>
      <c r="F1471" s="159">
        <f t="shared" si="157"/>
        <v>7.2239422084623322E-3</v>
      </c>
    </row>
    <row r="1472" spans="1:6" ht="11.45" customHeight="1">
      <c r="A1472" s="422"/>
      <c r="B1472" s="71" t="s">
        <v>48</v>
      </c>
      <c r="C1472" s="70">
        <f t="shared" si="154"/>
        <v>13</v>
      </c>
      <c r="D1472" s="159">
        <f t="shared" si="156"/>
        <v>1.3415892672858616E-2</v>
      </c>
      <c r="E1472" s="70">
        <f t="shared" si="155"/>
        <v>15</v>
      </c>
      <c r="F1472" s="159">
        <f t="shared" si="157"/>
        <v>1.5479876160990712E-2</v>
      </c>
    </row>
    <row r="1473" spans="1:6" ht="11.45" customHeight="1">
      <c r="A1473" s="422"/>
      <c r="B1473" s="71" t="s">
        <v>16</v>
      </c>
      <c r="C1473" s="70">
        <f t="shared" si="154"/>
        <v>1</v>
      </c>
      <c r="D1473" s="159">
        <f t="shared" si="156"/>
        <v>1.0319917440660474E-3</v>
      </c>
      <c r="E1473" s="70">
        <f t="shared" si="155"/>
        <v>2</v>
      </c>
      <c r="F1473" s="159">
        <f t="shared" si="157"/>
        <v>2.0639834881320948E-3</v>
      </c>
    </row>
    <row r="1474" spans="1:6" ht="11.45" customHeight="1">
      <c r="A1474" s="422"/>
      <c r="B1474" s="71" t="s">
        <v>21</v>
      </c>
      <c r="C1474" s="70">
        <f t="shared" si="154"/>
        <v>4</v>
      </c>
      <c r="D1474" s="159">
        <f t="shared" si="156"/>
        <v>4.1279669762641896E-3</v>
      </c>
      <c r="E1474" s="70">
        <f t="shared" si="155"/>
        <v>1</v>
      </c>
      <c r="F1474" s="159">
        <f t="shared" si="157"/>
        <v>1.0319917440660474E-3</v>
      </c>
    </row>
    <row r="1475" spans="1:6" ht="11.45" customHeight="1">
      <c r="A1475" s="422"/>
      <c r="B1475" s="71" t="s">
        <v>17</v>
      </c>
      <c r="C1475" s="70">
        <f t="shared" si="154"/>
        <v>2</v>
      </c>
      <c r="D1475" s="159">
        <f t="shared" si="156"/>
        <v>2.0639834881320948E-3</v>
      </c>
      <c r="E1475" s="70">
        <f t="shared" si="155"/>
        <v>9</v>
      </c>
      <c r="F1475" s="159">
        <f t="shared" si="157"/>
        <v>9.2879256965944269E-3</v>
      </c>
    </row>
    <row r="1476" spans="1:6" ht="11.45" customHeight="1">
      <c r="A1476" s="422"/>
      <c r="B1476" s="71" t="s">
        <v>18</v>
      </c>
      <c r="C1476" s="70">
        <f t="shared" si="154"/>
        <v>1</v>
      </c>
      <c r="D1476" s="159">
        <f t="shared" si="156"/>
        <v>1.0319917440660474E-3</v>
      </c>
      <c r="E1476" s="70">
        <f t="shared" si="155"/>
        <v>15</v>
      </c>
      <c r="F1476" s="159">
        <f t="shared" si="157"/>
        <v>1.5479876160990712E-2</v>
      </c>
    </row>
    <row r="1477" spans="1:6" ht="11.45" customHeight="1">
      <c r="A1477" s="422"/>
      <c r="B1477" s="71" t="s">
        <v>19</v>
      </c>
      <c r="C1477" s="70">
        <f t="shared" si="154"/>
        <v>3</v>
      </c>
      <c r="D1477" s="159">
        <f t="shared" si="156"/>
        <v>3.0959752321981426E-3</v>
      </c>
      <c r="E1477" s="70">
        <f t="shared" si="155"/>
        <v>24</v>
      </c>
      <c r="F1477" s="159">
        <f t="shared" si="157"/>
        <v>2.4767801857585141E-2</v>
      </c>
    </row>
    <row r="1478" spans="1:6" ht="11.45" customHeight="1">
      <c r="A1478" s="422"/>
      <c r="B1478" s="71" t="s">
        <v>49</v>
      </c>
      <c r="C1478" s="70">
        <f t="shared" si="154"/>
        <v>0</v>
      </c>
      <c r="D1478" s="159">
        <f t="shared" si="156"/>
        <v>0</v>
      </c>
      <c r="E1478" s="70">
        <f t="shared" si="155"/>
        <v>25</v>
      </c>
      <c r="F1478" s="159">
        <f t="shared" si="157"/>
        <v>2.5799793601651185E-2</v>
      </c>
    </row>
    <row r="1479" spans="1:6" ht="11.45" customHeight="1">
      <c r="A1479" s="422"/>
      <c r="B1479" s="71" t="s">
        <v>50</v>
      </c>
      <c r="C1479" s="70">
        <f t="shared" si="154"/>
        <v>9</v>
      </c>
      <c r="D1479" s="159">
        <f t="shared" si="156"/>
        <v>9.2879256965944269E-3</v>
      </c>
      <c r="E1479" s="70">
        <f t="shared" si="155"/>
        <v>20</v>
      </c>
      <c r="F1479" s="159">
        <f t="shared" si="157"/>
        <v>2.063983488132095E-2</v>
      </c>
    </row>
    <row r="1480" spans="1:6" ht="11.45" customHeight="1">
      <c r="A1480" s="422"/>
      <c r="B1480" s="71" t="s">
        <v>44</v>
      </c>
      <c r="C1480" s="70">
        <f t="shared" si="154"/>
        <v>41</v>
      </c>
      <c r="D1480" s="159">
        <f t="shared" si="156"/>
        <v>4.2311661506707947E-2</v>
      </c>
      <c r="E1480" s="70">
        <f t="shared" si="155"/>
        <v>17</v>
      </c>
      <c r="F1480" s="159">
        <f t="shared" si="157"/>
        <v>1.7543859649122806E-2</v>
      </c>
    </row>
    <row r="1481" spans="1:6" ht="11.45" customHeight="1">
      <c r="A1481" s="422"/>
      <c r="B1481" s="71" t="s">
        <v>20</v>
      </c>
      <c r="C1481" s="70">
        <f t="shared" si="154"/>
        <v>11</v>
      </c>
      <c r="D1481" s="159">
        <f t="shared" si="156"/>
        <v>1.1351909184726523E-2</v>
      </c>
      <c r="E1481" s="70">
        <f t="shared" si="155"/>
        <v>12</v>
      </c>
      <c r="F1481" s="159">
        <f t="shared" si="157"/>
        <v>1.238390092879257E-2</v>
      </c>
    </row>
    <row r="1482" spans="1:6" ht="11.45" customHeight="1">
      <c r="A1482" s="422"/>
      <c r="B1482" s="71" t="s">
        <v>7</v>
      </c>
      <c r="C1482" s="70">
        <f t="shared" si="154"/>
        <v>6</v>
      </c>
      <c r="D1482" s="159">
        <f t="shared" si="156"/>
        <v>6.1919504643962852E-3</v>
      </c>
      <c r="E1482" s="70">
        <f t="shared" si="155"/>
        <v>53</v>
      </c>
      <c r="F1482" s="159">
        <f t="shared" si="157"/>
        <v>5.4695562435500514E-2</v>
      </c>
    </row>
    <row r="1483" spans="1:6" ht="11.45" customHeight="1">
      <c r="A1483" s="422"/>
      <c r="B1483" s="71" t="s">
        <v>29</v>
      </c>
      <c r="C1483" s="70">
        <f t="shared" si="154"/>
        <v>0</v>
      </c>
      <c r="D1483" s="159">
        <f t="shared" si="156"/>
        <v>0</v>
      </c>
      <c r="E1483" s="70">
        <f t="shared" si="155"/>
        <v>17</v>
      </c>
      <c r="F1483" s="159">
        <f t="shared" si="157"/>
        <v>1.7543859649122806E-2</v>
      </c>
    </row>
    <row r="1484" spans="1:6" ht="11.45" customHeight="1">
      <c r="A1484" s="422"/>
      <c r="B1484" s="71" t="s">
        <v>3</v>
      </c>
      <c r="C1484" s="70">
        <f t="shared" si="154"/>
        <v>1</v>
      </c>
      <c r="D1484" s="159">
        <f t="shared" si="156"/>
        <v>1.0319917440660474E-3</v>
      </c>
      <c r="E1484" s="70">
        <f t="shared" si="155"/>
        <v>18</v>
      </c>
      <c r="F1484" s="159">
        <f t="shared" si="157"/>
        <v>1.8575851393188854E-2</v>
      </c>
    </row>
    <row r="1485" spans="1:6" ht="12" customHeight="1">
      <c r="A1485" s="422"/>
      <c r="B1485" s="71" t="s">
        <v>165</v>
      </c>
      <c r="C1485" s="70">
        <f t="shared" si="154"/>
        <v>0</v>
      </c>
      <c r="D1485" s="159">
        <f t="shared" si="156"/>
        <v>0</v>
      </c>
      <c r="E1485" s="70">
        <f t="shared" si="155"/>
        <v>14</v>
      </c>
      <c r="F1485" s="159">
        <f t="shared" si="157"/>
        <v>1.4447884416924664E-2</v>
      </c>
    </row>
    <row r="1486" spans="1:6" s="95" customFormat="1" ht="12.75">
      <c r="A1486" s="423"/>
      <c r="B1486" s="110"/>
      <c r="C1486" s="70"/>
      <c r="D1486" s="159"/>
      <c r="E1486" s="70"/>
      <c r="F1486" s="159"/>
    </row>
    <row r="1487" spans="1:6" s="95" customFormat="1" ht="12.75">
      <c r="A1487" s="424"/>
      <c r="B1487" s="111" t="s">
        <v>22</v>
      </c>
      <c r="C1487" s="70">
        <f>U39</f>
        <v>351</v>
      </c>
      <c r="D1487" s="159">
        <f t="shared" si="156"/>
        <v>0.36222910216718268</v>
      </c>
      <c r="E1487" s="70">
        <f>Z39-C1487</f>
        <v>618</v>
      </c>
      <c r="F1487" s="159">
        <f t="shared" si="157"/>
        <v>0.63777089783281737</v>
      </c>
    </row>
    <row r="1488" spans="1:6" ht="12.75" thickBot="1"/>
    <row r="1489" spans="1:5" ht="13.15" customHeight="1">
      <c r="A1489" s="73"/>
      <c r="B1489" s="73"/>
      <c r="C1489" s="710" t="s">
        <v>153</v>
      </c>
      <c r="D1489" s="710"/>
      <c r="E1489" s="711"/>
    </row>
    <row r="1490" spans="1:5" ht="12.75">
      <c r="A1490" s="74"/>
      <c r="B1490" s="74"/>
      <c r="C1490" s="160"/>
      <c r="D1490" s="160" t="s">
        <v>63</v>
      </c>
      <c r="E1490" s="160"/>
    </row>
    <row r="1491" spans="1:5" ht="13.5" thickBot="1">
      <c r="A1491" s="74"/>
      <c r="B1491" s="74"/>
      <c r="C1491" s="161" t="s">
        <v>57</v>
      </c>
      <c r="D1491" s="162" t="s">
        <v>58</v>
      </c>
      <c r="E1491" s="163" t="s">
        <v>22</v>
      </c>
    </row>
    <row r="1492" spans="1:5" ht="13.5">
      <c r="A1492" s="77" t="s">
        <v>23</v>
      </c>
      <c r="B1492" s="164" t="s">
        <v>1</v>
      </c>
      <c r="C1492" s="86">
        <v>4.0000000000000001E-3</v>
      </c>
      <c r="D1492" s="165">
        <f t="shared" ref="D1492:D1514" si="158">E1492-C1492</f>
        <v>3.4000000000000002E-2</v>
      </c>
      <c r="E1492" s="88">
        <v>3.7999999999999999E-2</v>
      </c>
    </row>
    <row r="1493" spans="1:5" ht="13.5">
      <c r="A1493" s="81"/>
      <c r="B1493" s="166" t="s">
        <v>2</v>
      </c>
      <c r="C1493" s="89">
        <v>1.0999999999999999E-2</v>
      </c>
      <c r="D1493" s="167">
        <f t="shared" si="158"/>
        <v>6.0000000000000019E-3</v>
      </c>
      <c r="E1493" s="91">
        <v>1.7000000000000001E-2</v>
      </c>
    </row>
    <row r="1494" spans="1:5" ht="13.5">
      <c r="A1494" s="81"/>
      <c r="B1494" s="166" t="s">
        <v>12</v>
      </c>
      <c r="C1494" s="89">
        <v>6.0000000000000001E-3</v>
      </c>
      <c r="D1494" s="167">
        <f t="shared" si="158"/>
        <v>1.2999999999999999E-2</v>
      </c>
      <c r="E1494" s="91">
        <v>1.9E-2</v>
      </c>
    </row>
    <row r="1495" spans="1:5" ht="13.5">
      <c r="A1495" s="81"/>
      <c r="B1495" s="166" t="s">
        <v>4</v>
      </c>
      <c r="C1495" s="89">
        <v>4.1000000000000002E-2</v>
      </c>
      <c r="D1495" s="167">
        <f t="shared" si="158"/>
        <v>4.1000000000000002E-2</v>
      </c>
      <c r="E1495" s="91">
        <v>8.2000000000000003E-2</v>
      </c>
    </row>
    <row r="1496" spans="1:5" ht="13.5">
      <c r="A1496" s="81"/>
      <c r="B1496" s="166" t="s">
        <v>6</v>
      </c>
      <c r="C1496" s="89">
        <v>0</v>
      </c>
      <c r="D1496" s="167">
        <f t="shared" si="158"/>
        <v>1.0999999999999999E-2</v>
      </c>
      <c r="E1496" s="91">
        <v>1.0999999999999999E-2</v>
      </c>
    </row>
    <row r="1497" spans="1:5" ht="13.5">
      <c r="A1497" s="81"/>
      <c r="B1497" s="166" t="s">
        <v>8</v>
      </c>
      <c r="C1497" s="89">
        <v>5.0000000000000001E-3</v>
      </c>
      <c r="D1497" s="167">
        <f t="shared" si="158"/>
        <v>1.3999999999999999E-2</v>
      </c>
      <c r="E1497" s="91">
        <v>1.9E-2</v>
      </c>
    </row>
    <row r="1498" spans="1:5" ht="13.5">
      <c r="A1498" s="81"/>
      <c r="B1498" s="166" t="s">
        <v>9</v>
      </c>
      <c r="C1498" s="89">
        <v>0</v>
      </c>
      <c r="D1498" s="167">
        <f t="shared" si="158"/>
        <v>4.2000000000000003E-2</v>
      </c>
      <c r="E1498" s="91">
        <v>4.2000000000000003E-2</v>
      </c>
    </row>
    <row r="1499" spans="1:5" ht="13.5">
      <c r="A1499" s="81"/>
      <c r="B1499" s="166" t="s">
        <v>10</v>
      </c>
      <c r="C1499" s="89">
        <v>0.02</v>
      </c>
      <c r="D1499" s="167">
        <f t="shared" si="158"/>
        <v>9.9999999999999985E-3</v>
      </c>
      <c r="E1499" s="91">
        <v>0.03</v>
      </c>
    </row>
    <row r="1500" spans="1:5" ht="13.5">
      <c r="A1500" s="81"/>
      <c r="B1500" s="166" t="s">
        <v>5</v>
      </c>
      <c r="C1500" s="89">
        <v>0.03</v>
      </c>
      <c r="D1500" s="167">
        <f t="shared" si="158"/>
        <v>0.13500000000000001</v>
      </c>
      <c r="E1500" s="91">
        <v>0.16500000000000001</v>
      </c>
    </row>
    <row r="1501" spans="1:5" ht="13.5">
      <c r="A1501" s="81"/>
      <c r="B1501" s="166" t="s">
        <v>11</v>
      </c>
      <c r="C1501" s="89">
        <v>2E-3</v>
      </c>
      <c r="D1501" s="167">
        <f t="shared" si="158"/>
        <v>1.5000000000000001E-2</v>
      </c>
      <c r="E1501" s="91">
        <v>1.7000000000000001E-2</v>
      </c>
    </row>
    <row r="1502" spans="1:5" ht="13.5">
      <c r="A1502" s="81"/>
      <c r="B1502" s="166" t="s">
        <v>13</v>
      </c>
      <c r="C1502" s="89">
        <v>1E-3</v>
      </c>
      <c r="D1502" s="167">
        <f t="shared" si="158"/>
        <v>7.4999999999999997E-2</v>
      </c>
      <c r="E1502" s="91">
        <v>7.5999999999999998E-2</v>
      </c>
    </row>
    <row r="1503" spans="1:5" ht="13.5">
      <c r="A1503" s="81"/>
      <c r="B1503" s="166" t="s">
        <v>14</v>
      </c>
      <c r="C1503" s="89">
        <v>0</v>
      </c>
      <c r="D1503" s="167">
        <f t="shared" si="158"/>
        <v>5.5E-2</v>
      </c>
      <c r="E1503" s="91">
        <v>5.5E-2</v>
      </c>
    </row>
    <row r="1504" spans="1:5" ht="13.5">
      <c r="A1504" s="81"/>
      <c r="B1504" s="166" t="s">
        <v>15</v>
      </c>
      <c r="C1504" s="89">
        <v>3.7999999999999999E-2</v>
      </c>
      <c r="D1504" s="167">
        <f t="shared" si="158"/>
        <v>2.8000000000000004E-2</v>
      </c>
      <c r="E1504" s="91">
        <v>6.6000000000000003E-2</v>
      </c>
    </row>
    <row r="1505" spans="1:25" ht="13.5">
      <c r="A1505" s="81"/>
      <c r="B1505" s="166" t="s">
        <v>16</v>
      </c>
      <c r="C1505" s="89">
        <v>1.7000000000000001E-2</v>
      </c>
      <c r="D1505" s="167">
        <f t="shared" si="158"/>
        <v>8.9999999999999976E-3</v>
      </c>
      <c r="E1505" s="91">
        <v>2.5999999999999999E-2</v>
      </c>
    </row>
    <row r="1506" spans="1:25" ht="13.5">
      <c r="A1506" s="81"/>
      <c r="B1506" s="166" t="s">
        <v>21</v>
      </c>
      <c r="C1506" s="89">
        <v>4.0000000000000001E-3</v>
      </c>
      <c r="D1506" s="167">
        <f t="shared" si="158"/>
        <v>1E-3</v>
      </c>
      <c r="E1506" s="91">
        <v>5.0000000000000001E-3</v>
      </c>
    </row>
    <row r="1507" spans="1:25" ht="13.5">
      <c r="A1507" s="81"/>
      <c r="B1507" s="166" t="s">
        <v>17</v>
      </c>
      <c r="C1507" s="89">
        <v>1E-3</v>
      </c>
      <c r="D1507" s="167">
        <f t="shared" si="158"/>
        <v>0.03</v>
      </c>
      <c r="E1507" s="91">
        <v>3.1E-2</v>
      </c>
    </row>
    <row r="1508" spans="1:25" ht="13.5">
      <c r="A1508" s="81"/>
      <c r="B1508" s="166" t="s">
        <v>18</v>
      </c>
      <c r="C1508" s="89">
        <v>0</v>
      </c>
      <c r="D1508" s="167">
        <f t="shared" si="158"/>
        <v>0.01</v>
      </c>
      <c r="E1508" s="91">
        <v>0.01</v>
      </c>
    </row>
    <row r="1509" spans="1:25" ht="13.5">
      <c r="A1509" s="81"/>
      <c r="B1509" s="166" t="s">
        <v>19</v>
      </c>
      <c r="C1509" s="89">
        <v>5.0000000000000001E-3</v>
      </c>
      <c r="D1509" s="167">
        <f t="shared" si="158"/>
        <v>0.05</v>
      </c>
      <c r="E1509" s="91">
        <v>5.5E-2</v>
      </c>
    </row>
    <row r="1510" spans="1:25" ht="13.5">
      <c r="A1510" s="81"/>
      <c r="B1510" s="166" t="s">
        <v>65</v>
      </c>
      <c r="C1510" s="89">
        <v>0.06</v>
      </c>
      <c r="D1510" s="167">
        <f t="shared" si="158"/>
        <v>1.6E-2</v>
      </c>
      <c r="E1510" s="91">
        <v>7.5999999999999998E-2</v>
      </c>
    </row>
    <row r="1511" spans="1:25" ht="13.5">
      <c r="A1511" s="81"/>
      <c r="B1511" s="166" t="s">
        <v>20</v>
      </c>
      <c r="C1511" s="89">
        <v>1.7000000000000001E-2</v>
      </c>
      <c r="D1511" s="167">
        <f t="shared" si="158"/>
        <v>1.3999999999999999E-2</v>
      </c>
      <c r="E1511" s="91">
        <v>3.1E-2</v>
      </c>
    </row>
    <row r="1512" spans="1:25" ht="13.5">
      <c r="A1512" s="81"/>
      <c r="B1512" s="166" t="s">
        <v>7</v>
      </c>
      <c r="C1512" s="89">
        <v>5.0000000000000001E-3</v>
      </c>
      <c r="D1512" s="167">
        <f t="shared" si="158"/>
        <v>8.0999999999999989E-2</v>
      </c>
      <c r="E1512" s="91">
        <v>8.5999999999999993E-2</v>
      </c>
    </row>
    <row r="1513" spans="1:25" ht="13.5">
      <c r="A1513" s="81"/>
      <c r="B1513" s="166" t="s">
        <v>3</v>
      </c>
      <c r="C1513" s="89">
        <v>0</v>
      </c>
      <c r="D1513" s="167">
        <f t="shared" si="158"/>
        <v>3.3000000000000002E-2</v>
      </c>
      <c r="E1513" s="91">
        <v>3.3000000000000002E-2</v>
      </c>
    </row>
    <row r="1514" spans="1:25" ht="13.5">
      <c r="A1514" s="81"/>
      <c r="B1514" s="166" t="s">
        <v>165</v>
      </c>
      <c r="C1514" s="89">
        <v>0</v>
      </c>
      <c r="D1514" s="167">
        <f t="shared" si="158"/>
        <v>1.0999999999999999E-2</v>
      </c>
      <c r="E1514" s="91">
        <v>1.0999999999999999E-2</v>
      </c>
    </row>
    <row r="1515" spans="1:25" ht="13.5">
      <c r="A1515" s="81"/>
      <c r="B1515" s="223"/>
      <c r="C1515" s="189"/>
      <c r="D1515" s="224"/>
      <c r="E1515" s="191"/>
    </row>
    <row r="1516" spans="1:25" ht="14.25" thickBot="1">
      <c r="A1516" s="82"/>
      <c r="B1516" s="168" t="s">
        <v>22</v>
      </c>
      <c r="C1516" s="92">
        <v>0.26800000000000002</v>
      </c>
      <c r="D1516" s="169">
        <f>E1516-C1516</f>
        <v>0.73199999999999998</v>
      </c>
      <c r="E1516" s="94">
        <v>1</v>
      </c>
    </row>
    <row r="1517" spans="1:25" s="95" customFormat="1"/>
    <row r="1518" spans="1:25" s="95" customFormat="1"/>
    <row r="1519" spans="1:25" s="95" customFormat="1"/>
    <row r="1520" spans="1:25">
      <c r="A1520" s="147"/>
      <c r="B1520" s="147"/>
      <c r="C1520" s="95"/>
      <c r="E1520" s="95"/>
      <c r="V1520" s="95"/>
      <c r="W1520" s="95"/>
      <c r="X1520" s="95"/>
      <c r="Y1520" s="95"/>
    </row>
    <row r="1521" spans="1:6">
      <c r="A1521" s="1">
        <v>2010</v>
      </c>
    </row>
    <row r="1522" spans="1:6" ht="13.15" customHeight="1">
      <c r="A1522" s="411"/>
      <c r="B1522" s="412"/>
      <c r="C1522" s="707" t="s">
        <v>154</v>
      </c>
      <c r="D1522" s="708"/>
      <c r="E1522" s="708"/>
      <c r="F1522" s="709"/>
    </row>
    <row r="1523" spans="1:6" ht="12.75">
      <c r="A1523" s="413"/>
      <c r="B1523" s="259"/>
      <c r="C1523" s="707" t="s">
        <v>63</v>
      </c>
      <c r="D1523" s="708"/>
      <c r="E1523" s="708"/>
      <c r="F1523" s="709"/>
    </row>
    <row r="1524" spans="1:6" ht="12.75">
      <c r="A1524" s="414"/>
      <c r="B1524" s="415"/>
      <c r="C1524" s="551" t="s">
        <v>114</v>
      </c>
      <c r="D1524" s="552" t="s">
        <v>57</v>
      </c>
      <c r="E1524" s="552" t="s">
        <v>115</v>
      </c>
      <c r="F1524" s="553" t="s">
        <v>58</v>
      </c>
    </row>
    <row r="1525" spans="1:6">
      <c r="A1525" s="418" t="s">
        <v>23</v>
      </c>
      <c r="B1525" s="419" t="s">
        <v>1</v>
      </c>
      <c r="C1525" s="420">
        <f t="shared" ref="C1525:C1554" si="159">V8</f>
        <v>23</v>
      </c>
      <c r="D1525" s="421">
        <f>C1525/$Z$39</f>
        <v>2.3735810113519093E-2</v>
      </c>
      <c r="E1525" s="420">
        <f t="shared" ref="E1525:E1554" si="160">Z8-C1525</f>
        <v>11</v>
      </c>
      <c r="F1525" s="421">
        <f>E1525/$Z$39</f>
        <v>1.1351909184726523E-2</v>
      </c>
    </row>
    <row r="1526" spans="1:6" ht="11.45" customHeight="1">
      <c r="A1526" s="422"/>
      <c r="B1526" s="71" t="s">
        <v>2</v>
      </c>
      <c r="C1526" s="70">
        <f t="shared" si="159"/>
        <v>13</v>
      </c>
      <c r="D1526" s="159">
        <f t="shared" ref="D1526:D1556" si="161">C1526/$Z$39</f>
        <v>1.3415892672858616E-2</v>
      </c>
      <c r="E1526" s="70">
        <f t="shared" si="160"/>
        <v>22</v>
      </c>
      <c r="F1526" s="159">
        <f t="shared" ref="F1526:F1556" si="162">E1526/$Z$39</f>
        <v>2.2703818369453045E-2</v>
      </c>
    </row>
    <row r="1527" spans="1:6" ht="11.45" customHeight="1">
      <c r="A1527" s="422"/>
      <c r="B1527" s="71" t="s">
        <v>45</v>
      </c>
      <c r="C1527" s="70">
        <f t="shared" si="159"/>
        <v>5</v>
      </c>
      <c r="D1527" s="159">
        <f t="shared" si="161"/>
        <v>5.1599587203302374E-3</v>
      </c>
      <c r="E1527" s="70">
        <f t="shared" si="160"/>
        <v>0</v>
      </c>
      <c r="F1527" s="159">
        <f t="shared" si="162"/>
        <v>0</v>
      </c>
    </row>
    <row r="1528" spans="1:6" ht="11.45" customHeight="1">
      <c r="A1528" s="422"/>
      <c r="B1528" s="71" t="s">
        <v>46</v>
      </c>
      <c r="C1528" s="70">
        <f t="shared" si="159"/>
        <v>5</v>
      </c>
      <c r="D1528" s="159">
        <f t="shared" si="161"/>
        <v>5.1599587203302374E-3</v>
      </c>
      <c r="E1528" s="70">
        <f t="shared" si="160"/>
        <v>47</v>
      </c>
      <c r="F1528" s="159">
        <f t="shared" si="162"/>
        <v>4.8503611971104234E-2</v>
      </c>
    </row>
    <row r="1529" spans="1:6" ht="11.45" customHeight="1">
      <c r="A1529" s="422"/>
      <c r="B1529" s="71" t="s">
        <v>12</v>
      </c>
      <c r="C1529" s="70">
        <f t="shared" si="159"/>
        <v>28</v>
      </c>
      <c r="D1529" s="159">
        <f t="shared" si="161"/>
        <v>2.8895768833849329E-2</v>
      </c>
      <c r="E1529" s="70">
        <f t="shared" si="160"/>
        <v>8</v>
      </c>
      <c r="F1529" s="159">
        <f t="shared" si="162"/>
        <v>8.2559339525283791E-3</v>
      </c>
    </row>
    <row r="1530" spans="1:6" ht="11.45" customHeight="1">
      <c r="A1530" s="422"/>
      <c r="B1530" s="71" t="s">
        <v>4</v>
      </c>
      <c r="C1530" s="70">
        <f t="shared" si="159"/>
        <v>26</v>
      </c>
      <c r="D1530" s="159">
        <f t="shared" si="161"/>
        <v>2.6831785345717233E-2</v>
      </c>
      <c r="E1530" s="70">
        <f t="shared" si="160"/>
        <v>16</v>
      </c>
      <c r="F1530" s="159">
        <f t="shared" si="162"/>
        <v>1.6511867905056758E-2</v>
      </c>
    </row>
    <row r="1531" spans="1:6" ht="11.45" customHeight="1">
      <c r="A1531" s="422"/>
      <c r="B1531" s="71" t="s">
        <v>6</v>
      </c>
      <c r="C1531" s="70">
        <f t="shared" si="159"/>
        <v>1</v>
      </c>
      <c r="D1531" s="159">
        <f t="shared" si="161"/>
        <v>1.0319917440660474E-3</v>
      </c>
      <c r="E1531" s="70">
        <f t="shared" si="160"/>
        <v>5</v>
      </c>
      <c r="F1531" s="159">
        <f t="shared" si="162"/>
        <v>5.1599587203302374E-3</v>
      </c>
    </row>
    <row r="1532" spans="1:6" ht="11.45" customHeight="1">
      <c r="A1532" s="422"/>
      <c r="B1532" s="71" t="s">
        <v>8</v>
      </c>
      <c r="C1532" s="70">
        <f t="shared" si="159"/>
        <v>12</v>
      </c>
      <c r="D1532" s="159">
        <f t="shared" si="161"/>
        <v>1.238390092879257E-2</v>
      </c>
      <c r="E1532" s="70">
        <f t="shared" si="160"/>
        <v>6</v>
      </c>
      <c r="F1532" s="159">
        <f t="shared" si="162"/>
        <v>6.1919504643962852E-3</v>
      </c>
    </row>
    <row r="1533" spans="1:6" ht="11.45" customHeight="1">
      <c r="A1533" s="422"/>
      <c r="B1533" s="71" t="s">
        <v>9</v>
      </c>
      <c r="C1533" s="70">
        <f t="shared" si="159"/>
        <v>15</v>
      </c>
      <c r="D1533" s="159">
        <f t="shared" si="161"/>
        <v>1.5479876160990712E-2</v>
      </c>
      <c r="E1533" s="70">
        <f t="shared" si="160"/>
        <v>28</v>
      </c>
      <c r="F1533" s="159">
        <f t="shared" si="162"/>
        <v>2.8895768833849329E-2</v>
      </c>
    </row>
    <row r="1534" spans="1:6" ht="11.45" customHeight="1">
      <c r="A1534" s="422"/>
      <c r="B1534" s="71" t="s">
        <v>10</v>
      </c>
      <c r="C1534" s="70">
        <f t="shared" si="159"/>
        <v>13</v>
      </c>
      <c r="D1534" s="159">
        <f t="shared" si="161"/>
        <v>1.3415892672858616E-2</v>
      </c>
      <c r="E1534" s="70">
        <f t="shared" si="160"/>
        <v>13</v>
      </c>
      <c r="F1534" s="159">
        <f t="shared" si="162"/>
        <v>1.3415892672858616E-2</v>
      </c>
    </row>
    <row r="1535" spans="1:6" ht="11.45" customHeight="1">
      <c r="A1535" s="422"/>
      <c r="B1535" s="71" t="s">
        <v>47</v>
      </c>
      <c r="C1535" s="70">
        <f t="shared" si="159"/>
        <v>7</v>
      </c>
      <c r="D1535" s="159">
        <f t="shared" si="161"/>
        <v>7.2239422084623322E-3</v>
      </c>
      <c r="E1535" s="70">
        <f t="shared" si="160"/>
        <v>8</v>
      </c>
      <c r="F1535" s="159">
        <f t="shared" si="162"/>
        <v>8.2559339525283791E-3</v>
      </c>
    </row>
    <row r="1536" spans="1:6" ht="11.45" customHeight="1">
      <c r="A1536" s="422"/>
      <c r="B1536" s="71" t="s">
        <v>5</v>
      </c>
      <c r="C1536" s="70">
        <f t="shared" si="159"/>
        <v>78</v>
      </c>
      <c r="D1536" s="159">
        <f t="shared" si="161"/>
        <v>8.0495356037151702E-2</v>
      </c>
      <c r="E1536" s="70">
        <f t="shared" si="160"/>
        <v>21</v>
      </c>
      <c r="F1536" s="159">
        <f t="shared" si="162"/>
        <v>2.1671826625386997E-2</v>
      </c>
    </row>
    <row r="1537" spans="1:6" ht="11.45" customHeight="1">
      <c r="A1537" s="422"/>
      <c r="B1537" s="71" t="s">
        <v>11</v>
      </c>
      <c r="C1537" s="70">
        <f t="shared" si="159"/>
        <v>31</v>
      </c>
      <c r="D1537" s="159">
        <f t="shared" si="161"/>
        <v>3.1991744066047469E-2</v>
      </c>
      <c r="E1537" s="70">
        <f t="shared" si="160"/>
        <v>0</v>
      </c>
      <c r="F1537" s="159">
        <f t="shared" si="162"/>
        <v>0</v>
      </c>
    </row>
    <row r="1538" spans="1:6" ht="11.45" customHeight="1">
      <c r="A1538" s="422"/>
      <c r="B1538" s="71" t="s">
        <v>13</v>
      </c>
      <c r="C1538" s="70">
        <f t="shared" si="159"/>
        <v>38</v>
      </c>
      <c r="D1538" s="159">
        <f t="shared" si="161"/>
        <v>3.9215686274509803E-2</v>
      </c>
      <c r="E1538" s="70">
        <f t="shared" si="160"/>
        <v>8</v>
      </c>
      <c r="F1538" s="159">
        <f t="shared" si="162"/>
        <v>8.2559339525283791E-3</v>
      </c>
    </row>
    <row r="1539" spans="1:6" ht="11.45" customHeight="1">
      <c r="A1539" s="422"/>
      <c r="B1539" s="71" t="s">
        <v>14</v>
      </c>
      <c r="C1539" s="70">
        <f t="shared" si="159"/>
        <v>27</v>
      </c>
      <c r="D1539" s="159">
        <f t="shared" si="161"/>
        <v>2.7863777089783281E-2</v>
      </c>
      <c r="E1539" s="70">
        <f t="shared" si="160"/>
        <v>4</v>
      </c>
      <c r="F1539" s="159">
        <f t="shared" si="162"/>
        <v>4.1279669762641896E-3</v>
      </c>
    </row>
    <row r="1540" spans="1:6" ht="11.45" customHeight="1">
      <c r="A1540" s="422"/>
      <c r="B1540" s="71" t="s">
        <v>15</v>
      </c>
      <c r="C1540" s="70">
        <f t="shared" si="159"/>
        <v>80</v>
      </c>
      <c r="D1540" s="159">
        <f t="shared" si="161"/>
        <v>8.2559339525283798E-2</v>
      </c>
      <c r="E1540" s="70">
        <f t="shared" si="160"/>
        <v>36</v>
      </c>
      <c r="F1540" s="159">
        <f t="shared" si="162"/>
        <v>3.7151702786377708E-2</v>
      </c>
    </row>
    <row r="1541" spans="1:6" ht="11.45" customHeight="1">
      <c r="A1541" s="422"/>
      <c r="B1541" s="71" t="s">
        <v>48</v>
      </c>
      <c r="C1541" s="70">
        <f t="shared" si="159"/>
        <v>23</v>
      </c>
      <c r="D1541" s="159">
        <f t="shared" si="161"/>
        <v>2.3735810113519093E-2</v>
      </c>
      <c r="E1541" s="70">
        <f t="shared" si="160"/>
        <v>5</v>
      </c>
      <c r="F1541" s="159">
        <f t="shared" si="162"/>
        <v>5.1599587203302374E-3</v>
      </c>
    </row>
    <row r="1542" spans="1:6" ht="11.45" customHeight="1">
      <c r="A1542" s="422"/>
      <c r="B1542" s="71" t="s">
        <v>16</v>
      </c>
      <c r="C1542" s="70">
        <f t="shared" si="159"/>
        <v>3</v>
      </c>
      <c r="D1542" s="159">
        <f t="shared" si="161"/>
        <v>3.0959752321981426E-3</v>
      </c>
      <c r="E1542" s="70">
        <f t="shared" si="160"/>
        <v>0</v>
      </c>
      <c r="F1542" s="159">
        <f t="shared" si="162"/>
        <v>0</v>
      </c>
    </row>
    <row r="1543" spans="1:6" ht="11.45" customHeight="1">
      <c r="A1543" s="422"/>
      <c r="B1543" s="71" t="s">
        <v>21</v>
      </c>
      <c r="C1543" s="70">
        <f t="shared" si="159"/>
        <v>3</v>
      </c>
      <c r="D1543" s="159">
        <f t="shared" si="161"/>
        <v>3.0959752321981426E-3</v>
      </c>
      <c r="E1543" s="70">
        <f t="shared" si="160"/>
        <v>2</v>
      </c>
      <c r="F1543" s="159">
        <f t="shared" si="162"/>
        <v>2.0639834881320948E-3</v>
      </c>
    </row>
    <row r="1544" spans="1:6" ht="11.45" customHeight="1">
      <c r="A1544" s="422"/>
      <c r="B1544" s="71" t="s">
        <v>17</v>
      </c>
      <c r="C1544" s="70">
        <f t="shared" si="159"/>
        <v>1</v>
      </c>
      <c r="D1544" s="159">
        <f t="shared" si="161"/>
        <v>1.0319917440660474E-3</v>
      </c>
      <c r="E1544" s="70">
        <f t="shared" si="160"/>
        <v>10</v>
      </c>
      <c r="F1544" s="159">
        <f t="shared" si="162"/>
        <v>1.0319917440660475E-2</v>
      </c>
    </row>
    <row r="1545" spans="1:6" ht="11.45" customHeight="1">
      <c r="A1545" s="422"/>
      <c r="B1545" s="71" t="s">
        <v>18</v>
      </c>
      <c r="C1545" s="70">
        <f t="shared" si="159"/>
        <v>4</v>
      </c>
      <c r="D1545" s="159">
        <f t="shared" si="161"/>
        <v>4.1279669762641896E-3</v>
      </c>
      <c r="E1545" s="70">
        <f t="shared" si="160"/>
        <v>12</v>
      </c>
      <c r="F1545" s="159">
        <f t="shared" si="162"/>
        <v>1.238390092879257E-2</v>
      </c>
    </row>
    <row r="1546" spans="1:6" ht="11.45" customHeight="1">
      <c r="A1546" s="422"/>
      <c r="B1546" s="71" t="s">
        <v>19</v>
      </c>
      <c r="C1546" s="70">
        <f t="shared" si="159"/>
        <v>9</v>
      </c>
      <c r="D1546" s="159">
        <f t="shared" si="161"/>
        <v>9.2879256965944269E-3</v>
      </c>
      <c r="E1546" s="70">
        <f t="shared" si="160"/>
        <v>18</v>
      </c>
      <c r="F1546" s="159">
        <f t="shared" si="162"/>
        <v>1.8575851393188854E-2</v>
      </c>
    </row>
    <row r="1547" spans="1:6" ht="11.45" customHeight="1">
      <c r="A1547" s="422"/>
      <c r="B1547" s="71" t="s">
        <v>49</v>
      </c>
      <c r="C1547" s="70">
        <f t="shared" si="159"/>
        <v>21</v>
      </c>
      <c r="D1547" s="159">
        <f t="shared" si="161"/>
        <v>2.1671826625386997E-2</v>
      </c>
      <c r="E1547" s="70">
        <f t="shared" si="160"/>
        <v>4</v>
      </c>
      <c r="F1547" s="159">
        <f t="shared" si="162"/>
        <v>4.1279669762641896E-3</v>
      </c>
    </row>
    <row r="1548" spans="1:6" ht="11.45" customHeight="1">
      <c r="A1548" s="422"/>
      <c r="B1548" s="71" t="s">
        <v>50</v>
      </c>
      <c r="C1548" s="70">
        <f t="shared" si="159"/>
        <v>16</v>
      </c>
      <c r="D1548" s="159">
        <f t="shared" si="161"/>
        <v>1.6511867905056758E-2</v>
      </c>
      <c r="E1548" s="70">
        <f t="shared" si="160"/>
        <v>13</v>
      </c>
      <c r="F1548" s="159">
        <f t="shared" si="162"/>
        <v>1.3415892672858616E-2</v>
      </c>
    </row>
    <row r="1549" spans="1:6" ht="11.45" customHeight="1">
      <c r="A1549" s="422"/>
      <c r="B1549" s="71" t="s">
        <v>44</v>
      </c>
      <c r="C1549" s="70">
        <f t="shared" si="159"/>
        <v>47</v>
      </c>
      <c r="D1549" s="159">
        <f t="shared" si="161"/>
        <v>4.8503611971104234E-2</v>
      </c>
      <c r="E1549" s="70">
        <f t="shared" si="160"/>
        <v>11</v>
      </c>
      <c r="F1549" s="159">
        <f t="shared" si="162"/>
        <v>1.1351909184726523E-2</v>
      </c>
    </row>
    <row r="1550" spans="1:6" ht="11.45" customHeight="1">
      <c r="A1550" s="422"/>
      <c r="B1550" s="71" t="s">
        <v>20</v>
      </c>
      <c r="C1550" s="70">
        <f t="shared" si="159"/>
        <v>19</v>
      </c>
      <c r="D1550" s="159">
        <f t="shared" si="161"/>
        <v>1.9607843137254902E-2</v>
      </c>
      <c r="E1550" s="70">
        <f t="shared" si="160"/>
        <v>4</v>
      </c>
      <c r="F1550" s="159">
        <f t="shared" si="162"/>
        <v>4.1279669762641896E-3</v>
      </c>
    </row>
    <row r="1551" spans="1:6" ht="11.45" customHeight="1">
      <c r="A1551" s="422"/>
      <c r="B1551" s="71" t="s">
        <v>7</v>
      </c>
      <c r="C1551" s="70">
        <f t="shared" si="159"/>
        <v>8</v>
      </c>
      <c r="D1551" s="159">
        <f t="shared" si="161"/>
        <v>8.2559339525283791E-3</v>
      </c>
      <c r="E1551" s="70">
        <f t="shared" si="160"/>
        <v>51</v>
      </c>
      <c r="F1551" s="159">
        <f t="shared" si="162"/>
        <v>5.2631578947368418E-2</v>
      </c>
    </row>
    <row r="1552" spans="1:6" ht="11.45" customHeight="1">
      <c r="A1552" s="422"/>
      <c r="B1552" s="71" t="s">
        <v>29</v>
      </c>
      <c r="C1552" s="70">
        <f t="shared" si="159"/>
        <v>4</v>
      </c>
      <c r="D1552" s="159">
        <f t="shared" si="161"/>
        <v>4.1279669762641896E-3</v>
      </c>
      <c r="E1552" s="70">
        <f t="shared" si="160"/>
        <v>13</v>
      </c>
      <c r="F1552" s="159">
        <f t="shared" si="162"/>
        <v>1.3415892672858616E-2</v>
      </c>
    </row>
    <row r="1553" spans="1:6" ht="11.45" customHeight="1">
      <c r="A1553" s="422"/>
      <c r="B1553" s="71" t="s">
        <v>3</v>
      </c>
      <c r="C1553" s="70">
        <f t="shared" si="159"/>
        <v>13</v>
      </c>
      <c r="D1553" s="159">
        <f t="shared" si="161"/>
        <v>1.3415892672858616E-2</v>
      </c>
      <c r="E1553" s="70">
        <f t="shared" si="160"/>
        <v>6</v>
      </c>
      <c r="F1553" s="159">
        <f t="shared" si="162"/>
        <v>6.1919504643962852E-3</v>
      </c>
    </row>
    <row r="1554" spans="1:6" ht="12" customHeight="1">
      <c r="A1554" s="422"/>
      <c r="B1554" s="71" t="s">
        <v>165</v>
      </c>
      <c r="C1554" s="70">
        <f t="shared" si="159"/>
        <v>12</v>
      </c>
      <c r="D1554" s="159">
        <f t="shared" si="161"/>
        <v>1.238390092879257E-2</v>
      </c>
      <c r="E1554" s="70">
        <f t="shared" si="160"/>
        <v>2</v>
      </c>
      <c r="F1554" s="159">
        <f t="shared" si="162"/>
        <v>2.0639834881320948E-3</v>
      </c>
    </row>
    <row r="1555" spans="1:6" s="95" customFormat="1" ht="12.75">
      <c r="A1555" s="423"/>
      <c r="B1555" s="110"/>
      <c r="C1555" s="70"/>
      <c r="D1555" s="159"/>
      <c r="E1555" s="70"/>
      <c r="F1555" s="159"/>
    </row>
    <row r="1556" spans="1:6" s="95" customFormat="1" ht="12.75">
      <c r="A1556" s="424"/>
      <c r="B1556" s="111" t="s">
        <v>22</v>
      </c>
      <c r="C1556" s="70">
        <f>V39</f>
        <v>585</v>
      </c>
      <c r="D1556" s="159">
        <f t="shared" si="161"/>
        <v>0.60371517027863775</v>
      </c>
      <c r="E1556" s="70">
        <f>Z39-C1556</f>
        <v>384</v>
      </c>
      <c r="F1556" s="159">
        <f t="shared" si="162"/>
        <v>0.39628482972136225</v>
      </c>
    </row>
    <row r="1557" spans="1:6" ht="12.75" thickBot="1"/>
    <row r="1558" spans="1:6" ht="12.75">
      <c r="A1558" s="73"/>
      <c r="B1558" s="73"/>
      <c r="C1558" s="710" t="s">
        <v>154</v>
      </c>
      <c r="D1558" s="710"/>
      <c r="E1558" s="711"/>
    </row>
    <row r="1559" spans="1:6" ht="12.75">
      <c r="A1559" s="74"/>
      <c r="B1559" s="74"/>
      <c r="C1559" s="160"/>
      <c r="D1559" s="160" t="s">
        <v>63</v>
      </c>
      <c r="E1559" s="160"/>
    </row>
    <row r="1560" spans="1:6" ht="13.5" thickBot="1">
      <c r="A1560" s="74"/>
      <c r="B1560" s="74"/>
      <c r="C1560" s="161" t="s">
        <v>57</v>
      </c>
      <c r="D1560" s="162" t="s">
        <v>58</v>
      </c>
      <c r="E1560" s="163" t="s">
        <v>22</v>
      </c>
    </row>
    <row r="1561" spans="1:6" ht="13.5">
      <c r="A1561" s="77" t="s">
        <v>23</v>
      </c>
      <c r="B1561" s="164" t="s">
        <v>1</v>
      </c>
      <c r="C1561" s="86">
        <v>2.9000000000000001E-2</v>
      </c>
      <c r="D1561" s="165">
        <f t="shared" ref="D1561:D1583" si="163">E1561-C1561</f>
        <v>8.9999999999999976E-3</v>
      </c>
      <c r="E1561" s="88">
        <v>3.7999999999999999E-2</v>
      </c>
    </row>
    <row r="1562" spans="1:6" ht="13.5">
      <c r="A1562" s="81"/>
      <c r="B1562" s="166" t="s">
        <v>2</v>
      </c>
      <c r="C1562" s="89">
        <v>1.2E-2</v>
      </c>
      <c r="D1562" s="167">
        <f t="shared" si="163"/>
        <v>5.000000000000001E-3</v>
      </c>
      <c r="E1562" s="91">
        <v>1.7000000000000001E-2</v>
      </c>
    </row>
    <row r="1563" spans="1:6" ht="13.5">
      <c r="A1563" s="81"/>
      <c r="B1563" s="166" t="s">
        <v>12</v>
      </c>
      <c r="C1563" s="89">
        <v>1.4E-2</v>
      </c>
      <c r="D1563" s="167">
        <f t="shared" si="163"/>
        <v>4.9999999999999992E-3</v>
      </c>
      <c r="E1563" s="91">
        <v>1.9E-2</v>
      </c>
    </row>
    <row r="1564" spans="1:6" ht="13.5">
      <c r="A1564" s="81"/>
      <c r="B1564" s="166" t="s">
        <v>4</v>
      </c>
      <c r="C1564" s="89">
        <v>5.6000000000000001E-2</v>
      </c>
      <c r="D1564" s="167">
        <f t="shared" si="163"/>
        <v>2.6000000000000002E-2</v>
      </c>
      <c r="E1564" s="91">
        <v>8.2000000000000003E-2</v>
      </c>
    </row>
    <row r="1565" spans="1:6" ht="13.5">
      <c r="A1565" s="81"/>
      <c r="B1565" s="166" t="s">
        <v>6</v>
      </c>
      <c r="C1565" s="89">
        <v>4.0000000000000001E-3</v>
      </c>
      <c r="D1565" s="167">
        <f t="shared" si="163"/>
        <v>6.9999999999999993E-3</v>
      </c>
      <c r="E1565" s="91">
        <v>1.0999999999999999E-2</v>
      </c>
    </row>
    <row r="1566" spans="1:6" ht="13.5">
      <c r="A1566" s="81"/>
      <c r="B1566" s="166" t="s">
        <v>8</v>
      </c>
      <c r="C1566" s="89">
        <v>7.0000000000000001E-3</v>
      </c>
      <c r="D1566" s="167">
        <f t="shared" si="163"/>
        <v>1.2E-2</v>
      </c>
      <c r="E1566" s="91">
        <v>1.9E-2</v>
      </c>
    </row>
    <row r="1567" spans="1:6" ht="13.5">
      <c r="A1567" s="81"/>
      <c r="B1567" s="166" t="s">
        <v>9</v>
      </c>
      <c r="C1567" s="89">
        <v>0.02</v>
      </c>
      <c r="D1567" s="167">
        <f t="shared" si="163"/>
        <v>2.2000000000000002E-2</v>
      </c>
      <c r="E1567" s="91">
        <v>4.2000000000000003E-2</v>
      </c>
    </row>
    <row r="1568" spans="1:6" ht="13.5">
      <c r="A1568" s="81"/>
      <c r="B1568" s="166" t="s">
        <v>10</v>
      </c>
      <c r="C1568" s="89">
        <v>0.02</v>
      </c>
      <c r="D1568" s="167">
        <f t="shared" si="163"/>
        <v>9.9999999999999985E-3</v>
      </c>
      <c r="E1568" s="91">
        <v>0.03</v>
      </c>
    </row>
    <row r="1569" spans="1:5" ht="13.5">
      <c r="A1569" s="81"/>
      <c r="B1569" s="166" t="s">
        <v>5</v>
      </c>
      <c r="C1569" s="89">
        <v>0.122</v>
      </c>
      <c r="D1569" s="167">
        <f t="shared" si="163"/>
        <v>4.300000000000001E-2</v>
      </c>
      <c r="E1569" s="91">
        <v>0.16500000000000001</v>
      </c>
    </row>
    <row r="1570" spans="1:5" ht="13.5">
      <c r="A1570" s="81"/>
      <c r="B1570" s="166" t="s">
        <v>11</v>
      </c>
      <c r="C1570" s="89">
        <v>1.6E-2</v>
      </c>
      <c r="D1570" s="167">
        <f t="shared" si="163"/>
        <v>1.0000000000000009E-3</v>
      </c>
      <c r="E1570" s="91">
        <v>1.7000000000000001E-2</v>
      </c>
    </row>
    <row r="1571" spans="1:5" ht="13.5">
      <c r="A1571" s="81"/>
      <c r="B1571" s="166" t="s">
        <v>13</v>
      </c>
      <c r="C1571" s="89">
        <v>6.2E-2</v>
      </c>
      <c r="D1571" s="167">
        <f t="shared" si="163"/>
        <v>1.3999999999999999E-2</v>
      </c>
      <c r="E1571" s="91">
        <v>7.5999999999999998E-2</v>
      </c>
    </row>
    <row r="1572" spans="1:5" ht="13.5">
      <c r="A1572" s="81"/>
      <c r="B1572" s="166" t="s">
        <v>14</v>
      </c>
      <c r="C1572" s="89">
        <v>3.5000000000000003E-2</v>
      </c>
      <c r="D1572" s="167">
        <f t="shared" si="163"/>
        <v>1.9999999999999997E-2</v>
      </c>
      <c r="E1572" s="91">
        <v>5.5E-2</v>
      </c>
    </row>
    <row r="1573" spans="1:5" ht="13.5">
      <c r="A1573" s="81"/>
      <c r="B1573" s="166" t="s">
        <v>15</v>
      </c>
      <c r="C1573" s="89">
        <v>5.6000000000000001E-2</v>
      </c>
      <c r="D1573" s="167">
        <f t="shared" si="163"/>
        <v>1.0000000000000002E-2</v>
      </c>
      <c r="E1573" s="91">
        <v>6.6000000000000003E-2</v>
      </c>
    </row>
    <row r="1574" spans="1:5" ht="13.5">
      <c r="A1574" s="81"/>
      <c r="B1574" s="166" t="s">
        <v>16</v>
      </c>
      <c r="C1574" s="89">
        <v>1.4999999999999999E-2</v>
      </c>
      <c r="D1574" s="167">
        <f t="shared" si="163"/>
        <v>1.0999999999999999E-2</v>
      </c>
      <c r="E1574" s="91">
        <v>2.5999999999999999E-2</v>
      </c>
    </row>
    <row r="1575" spans="1:5" ht="13.5">
      <c r="A1575" s="81"/>
      <c r="B1575" s="166" t="s">
        <v>21</v>
      </c>
      <c r="C1575" s="89">
        <v>4.0000000000000001E-3</v>
      </c>
      <c r="D1575" s="167">
        <f t="shared" si="163"/>
        <v>1E-3</v>
      </c>
      <c r="E1575" s="91">
        <v>5.0000000000000001E-3</v>
      </c>
    </row>
    <row r="1576" spans="1:5" ht="13.5">
      <c r="A1576" s="81"/>
      <c r="B1576" s="166" t="s">
        <v>17</v>
      </c>
      <c r="C1576" s="89">
        <v>0</v>
      </c>
      <c r="D1576" s="167">
        <f t="shared" si="163"/>
        <v>3.1E-2</v>
      </c>
      <c r="E1576" s="91">
        <v>3.1E-2</v>
      </c>
    </row>
    <row r="1577" spans="1:5" ht="13.5">
      <c r="A1577" s="81"/>
      <c r="B1577" s="166" t="s">
        <v>18</v>
      </c>
      <c r="C1577" s="89">
        <v>4.0000000000000001E-3</v>
      </c>
      <c r="D1577" s="167">
        <f t="shared" si="163"/>
        <v>6.0000000000000001E-3</v>
      </c>
      <c r="E1577" s="91">
        <v>0.01</v>
      </c>
    </row>
    <row r="1578" spans="1:5" ht="13.5">
      <c r="A1578" s="81"/>
      <c r="B1578" s="166" t="s">
        <v>19</v>
      </c>
      <c r="C1578" s="89">
        <v>1.6E-2</v>
      </c>
      <c r="D1578" s="167">
        <f t="shared" si="163"/>
        <v>3.9E-2</v>
      </c>
      <c r="E1578" s="91">
        <v>5.5E-2</v>
      </c>
    </row>
    <row r="1579" spans="1:5" ht="13.5">
      <c r="A1579" s="81"/>
      <c r="B1579" s="166" t="s">
        <v>65</v>
      </c>
      <c r="C1579" s="89">
        <v>6.2E-2</v>
      </c>
      <c r="D1579" s="167">
        <f t="shared" si="163"/>
        <v>1.3999999999999999E-2</v>
      </c>
      <c r="E1579" s="91">
        <v>7.5999999999999998E-2</v>
      </c>
    </row>
    <row r="1580" spans="1:5" ht="13.5">
      <c r="A1580" s="81"/>
      <c r="B1580" s="166" t="s">
        <v>20</v>
      </c>
      <c r="C1580" s="89">
        <v>2.5000000000000001E-2</v>
      </c>
      <c r="D1580" s="167">
        <f t="shared" si="163"/>
        <v>5.9999999999999984E-3</v>
      </c>
      <c r="E1580" s="91">
        <v>3.1E-2</v>
      </c>
    </row>
    <row r="1581" spans="1:5" ht="13.5">
      <c r="A1581" s="81"/>
      <c r="B1581" s="166" t="s">
        <v>7</v>
      </c>
      <c r="C1581" s="89">
        <v>1.7000000000000001E-2</v>
      </c>
      <c r="D1581" s="167">
        <f t="shared" si="163"/>
        <v>6.8999999999999992E-2</v>
      </c>
      <c r="E1581" s="91">
        <v>8.5999999999999993E-2</v>
      </c>
    </row>
    <row r="1582" spans="1:5" ht="13.5">
      <c r="A1582" s="81"/>
      <c r="B1582" s="166" t="s">
        <v>3</v>
      </c>
      <c r="C1582" s="89">
        <v>1.6E-2</v>
      </c>
      <c r="D1582" s="167">
        <f t="shared" si="163"/>
        <v>1.7000000000000001E-2</v>
      </c>
      <c r="E1582" s="91">
        <v>3.3000000000000002E-2</v>
      </c>
    </row>
    <row r="1583" spans="1:5" ht="13.5">
      <c r="A1583" s="81"/>
      <c r="B1583" s="166" t="s">
        <v>165</v>
      </c>
      <c r="C1583" s="89">
        <v>8.9999999999999993E-3</v>
      </c>
      <c r="D1583" s="167">
        <f t="shared" si="163"/>
        <v>2E-3</v>
      </c>
      <c r="E1583" s="91">
        <v>1.0999999999999999E-2</v>
      </c>
    </row>
    <row r="1584" spans="1:5" ht="13.5">
      <c r="A1584" s="81"/>
      <c r="B1584" s="223"/>
      <c r="C1584" s="189"/>
      <c r="D1584" s="224"/>
      <c r="E1584" s="191"/>
    </row>
    <row r="1585" spans="1:25" ht="14.25" thickBot="1">
      <c r="A1585" s="82"/>
      <c r="B1585" s="168" t="s">
        <v>22</v>
      </c>
      <c r="C1585" s="92">
        <v>0.61899999999999999</v>
      </c>
      <c r="D1585" s="169">
        <f>E1585-C1585</f>
        <v>0.38100000000000001</v>
      </c>
      <c r="E1585" s="94">
        <v>1</v>
      </c>
    </row>
    <row r="1586" spans="1:25" s="95" customFormat="1"/>
    <row r="1587" spans="1:25" s="95" customFormat="1"/>
    <row r="1588" spans="1:25" s="95" customFormat="1"/>
    <row r="1589" spans="1:25">
      <c r="A1589" s="147"/>
      <c r="B1589" s="147"/>
      <c r="C1589" s="95"/>
      <c r="E1589" s="95"/>
      <c r="V1589" s="95"/>
      <c r="W1589" s="95"/>
      <c r="X1589" s="95"/>
      <c r="Y1589" s="95"/>
    </row>
    <row r="1590" spans="1:25">
      <c r="A1590" s="1">
        <v>2010</v>
      </c>
    </row>
    <row r="1591" spans="1:25" ht="13.15" customHeight="1">
      <c r="A1591" s="411"/>
      <c r="B1591" s="412"/>
      <c r="C1591" s="707" t="s">
        <v>155</v>
      </c>
      <c r="D1591" s="708"/>
      <c r="E1591" s="708"/>
      <c r="F1591" s="709"/>
    </row>
    <row r="1592" spans="1:25" ht="12.75">
      <c r="A1592" s="413"/>
      <c r="B1592" s="259"/>
      <c r="C1592" s="707" t="s">
        <v>63</v>
      </c>
      <c r="D1592" s="708"/>
      <c r="E1592" s="708"/>
      <c r="F1592" s="709"/>
    </row>
    <row r="1593" spans="1:25" ht="12.75">
      <c r="A1593" s="414"/>
      <c r="B1593" s="415"/>
      <c r="C1593" s="551" t="s">
        <v>114</v>
      </c>
      <c r="D1593" s="552" t="s">
        <v>57</v>
      </c>
      <c r="E1593" s="552" t="s">
        <v>115</v>
      </c>
      <c r="F1593" s="553" t="s">
        <v>58</v>
      </c>
    </row>
    <row r="1594" spans="1:25">
      <c r="A1594" s="418" t="s">
        <v>23</v>
      </c>
      <c r="B1594" s="419" t="s">
        <v>1</v>
      </c>
      <c r="C1594" s="420">
        <f t="shared" ref="C1594:C1623" si="164">W8</f>
        <v>31</v>
      </c>
      <c r="D1594" s="421">
        <f>C1594/$Z$39</f>
        <v>3.1991744066047469E-2</v>
      </c>
      <c r="E1594" s="420">
        <f t="shared" ref="E1594:E1623" si="165">Z8-C1594</f>
        <v>3</v>
      </c>
      <c r="F1594" s="421">
        <f>E1594/$Z$39</f>
        <v>3.0959752321981426E-3</v>
      </c>
    </row>
    <row r="1595" spans="1:25" ht="11.45" customHeight="1">
      <c r="A1595" s="422"/>
      <c r="B1595" s="71" t="s">
        <v>2</v>
      </c>
      <c r="C1595" s="70">
        <f t="shared" si="164"/>
        <v>31</v>
      </c>
      <c r="D1595" s="159">
        <f t="shared" ref="D1595:D1625" si="166">C1595/$Z$39</f>
        <v>3.1991744066047469E-2</v>
      </c>
      <c r="E1595" s="70">
        <f t="shared" si="165"/>
        <v>4</v>
      </c>
      <c r="F1595" s="159">
        <f t="shared" ref="F1595:F1625" si="167">E1595/$Z$39</f>
        <v>4.1279669762641896E-3</v>
      </c>
    </row>
    <row r="1596" spans="1:25" ht="11.45" customHeight="1">
      <c r="A1596" s="422"/>
      <c r="B1596" s="71" t="s">
        <v>45</v>
      </c>
      <c r="C1596" s="70">
        <f t="shared" si="164"/>
        <v>3</v>
      </c>
      <c r="D1596" s="159">
        <f t="shared" si="166"/>
        <v>3.0959752321981426E-3</v>
      </c>
      <c r="E1596" s="70">
        <f t="shared" si="165"/>
        <v>2</v>
      </c>
      <c r="F1596" s="159">
        <f t="shared" si="167"/>
        <v>2.0639834881320948E-3</v>
      </c>
    </row>
    <row r="1597" spans="1:25" ht="11.45" customHeight="1">
      <c r="A1597" s="422"/>
      <c r="B1597" s="71" t="s">
        <v>46</v>
      </c>
      <c r="C1597" s="70">
        <f t="shared" si="164"/>
        <v>15</v>
      </c>
      <c r="D1597" s="159">
        <f t="shared" si="166"/>
        <v>1.5479876160990712E-2</v>
      </c>
      <c r="E1597" s="70">
        <f t="shared" si="165"/>
        <v>37</v>
      </c>
      <c r="F1597" s="159">
        <f t="shared" si="167"/>
        <v>3.8183694530443756E-2</v>
      </c>
    </row>
    <row r="1598" spans="1:25" ht="11.45" customHeight="1">
      <c r="A1598" s="422"/>
      <c r="B1598" s="71" t="s">
        <v>12</v>
      </c>
      <c r="C1598" s="70">
        <f t="shared" si="164"/>
        <v>17</v>
      </c>
      <c r="D1598" s="159">
        <f t="shared" si="166"/>
        <v>1.7543859649122806E-2</v>
      </c>
      <c r="E1598" s="70">
        <f t="shared" si="165"/>
        <v>19</v>
      </c>
      <c r="F1598" s="159">
        <f t="shared" si="167"/>
        <v>1.9607843137254902E-2</v>
      </c>
    </row>
    <row r="1599" spans="1:25" ht="11.45" customHeight="1">
      <c r="A1599" s="422"/>
      <c r="B1599" s="71" t="s">
        <v>4</v>
      </c>
      <c r="C1599" s="70">
        <f t="shared" si="164"/>
        <v>34</v>
      </c>
      <c r="D1599" s="159">
        <f t="shared" si="166"/>
        <v>3.5087719298245612E-2</v>
      </c>
      <c r="E1599" s="70">
        <f t="shared" si="165"/>
        <v>8</v>
      </c>
      <c r="F1599" s="159">
        <f t="shared" si="167"/>
        <v>8.2559339525283791E-3</v>
      </c>
    </row>
    <row r="1600" spans="1:25" ht="11.45" customHeight="1">
      <c r="A1600" s="422"/>
      <c r="B1600" s="71" t="s">
        <v>6</v>
      </c>
      <c r="C1600" s="70">
        <f t="shared" si="164"/>
        <v>6</v>
      </c>
      <c r="D1600" s="159">
        <f t="shared" si="166"/>
        <v>6.1919504643962852E-3</v>
      </c>
      <c r="E1600" s="70">
        <f t="shared" si="165"/>
        <v>0</v>
      </c>
      <c r="F1600" s="159">
        <f t="shared" si="167"/>
        <v>0</v>
      </c>
    </row>
    <row r="1601" spans="1:6" ht="11.45" customHeight="1">
      <c r="A1601" s="422"/>
      <c r="B1601" s="71" t="s">
        <v>8</v>
      </c>
      <c r="C1601" s="70">
        <f t="shared" si="164"/>
        <v>6</v>
      </c>
      <c r="D1601" s="159">
        <f t="shared" si="166"/>
        <v>6.1919504643962852E-3</v>
      </c>
      <c r="E1601" s="70">
        <f t="shared" si="165"/>
        <v>12</v>
      </c>
      <c r="F1601" s="159">
        <f t="shared" si="167"/>
        <v>1.238390092879257E-2</v>
      </c>
    </row>
    <row r="1602" spans="1:6" ht="11.45" customHeight="1">
      <c r="A1602" s="422"/>
      <c r="B1602" s="71" t="s">
        <v>9</v>
      </c>
      <c r="C1602" s="70">
        <f t="shared" si="164"/>
        <v>32</v>
      </c>
      <c r="D1602" s="159">
        <f t="shared" si="166"/>
        <v>3.3023735810113516E-2</v>
      </c>
      <c r="E1602" s="70">
        <f t="shared" si="165"/>
        <v>11</v>
      </c>
      <c r="F1602" s="159">
        <f t="shared" si="167"/>
        <v>1.1351909184726523E-2</v>
      </c>
    </row>
    <row r="1603" spans="1:6" ht="11.45" customHeight="1">
      <c r="A1603" s="422"/>
      <c r="B1603" s="71" t="s">
        <v>10</v>
      </c>
      <c r="C1603" s="70">
        <f t="shared" si="164"/>
        <v>18</v>
      </c>
      <c r="D1603" s="159">
        <f t="shared" si="166"/>
        <v>1.8575851393188854E-2</v>
      </c>
      <c r="E1603" s="70">
        <f t="shared" si="165"/>
        <v>8</v>
      </c>
      <c r="F1603" s="159">
        <f t="shared" si="167"/>
        <v>8.2559339525283791E-3</v>
      </c>
    </row>
    <row r="1604" spans="1:6" ht="11.45" customHeight="1">
      <c r="A1604" s="422"/>
      <c r="B1604" s="71" t="s">
        <v>47</v>
      </c>
      <c r="C1604" s="70">
        <f t="shared" si="164"/>
        <v>4</v>
      </c>
      <c r="D1604" s="159">
        <f t="shared" si="166"/>
        <v>4.1279669762641896E-3</v>
      </c>
      <c r="E1604" s="70">
        <f t="shared" si="165"/>
        <v>11</v>
      </c>
      <c r="F1604" s="159">
        <f t="shared" si="167"/>
        <v>1.1351909184726523E-2</v>
      </c>
    </row>
    <row r="1605" spans="1:6" ht="11.45" customHeight="1">
      <c r="A1605" s="422"/>
      <c r="B1605" s="71" t="s">
        <v>5</v>
      </c>
      <c r="C1605" s="70">
        <f t="shared" si="164"/>
        <v>91</v>
      </c>
      <c r="D1605" s="159">
        <f t="shared" si="166"/>
        <v>9.3911248710010317E-2</v>
      </c>
      <c r="E1605" s="70">
        <f t="shared" si="165"/>
        <v>8</v>
      </c>
      <c r="F1605" s="159">
        <f t="shared" si="167"/>
        <v>8.2559339525283791E-3</v>
      </c>
    </row>
    <row r="1606" spans="1:6" ht="11.45" customHeight="1">
      <c r="A1606" s="422"/>
      <c r="B1606" s="71" t="s">
        <v>11</v>
      </c>
      <c r="C1606" s="70">
        <f t="shared" si="164"/>
        <v>29</v>
      </c>
      <c r="D1606" s="159">
        <f t="shared" si="166"/>
        <v>2.9927760577915376E-2</v>
      </c>
      <c r="E1606" s="70">
        <f t="shared" si="165"/>
        <v>2</v>
      </c>
      <c r="F1606" s="159">
        <f t="shared" si="167"/>
        <v>2.0639834881320948E-3</v>
      </c>
    </row>
    <row r="1607" spans="1:6" ht="11.45" customHeight="1">
      <c r="A1607" s="422"/>
      <c r="B1607" s="71" t="s">
        <v>13</v>
      </c>
      <c r="C1607" s="70">
        <f t="shared" si="164"/>
        <v>33</v>
      </c>
      <c r="D1607" s="159">
        <f t="shared" si="166"/>
        <v>3.4055727554179564E-2</v>
      </c>
      <c r="E1607" s="70">
        <f t="shared" si="165"/>
        <v>13</v>
      </c>
      <c r="F1607" s="159">
        <f t="shared" si="167"/>
        <v>1.3415892672858616E-2</v>
      </c>
    </row>
    <row r="1608" spans="1:6" ht="11.45" customHeight="1">
      <c r="A1608" s="422"/>
      <c r="B1608" s="71" t="s">
        <v>14</v>
      </c>
      <c r="C1608" s="70">
        <f t="shared" si="164"/>
        <v>28</v>
      </c>
      <c r="D1608" s="159">
        <f t="shared" si="166"/>
        <v>2.8895768833849329E-2</v>
      </c>
      <c r="E1608" s="70">
        <f t="shared" si="165"/>
        <v>3</v>
      </c>
      <c r="F1608" s="159">
        <f t="shared" si="167"/>
        <v>3.0959752321981426E-3</v>
      </c>
    </row>
    <row r="1609" spans="1:6" ht="11.45" customHeight="1">
      <c r="A1609" s="422"/>
      <c r="B1609" s="71" t="s">
        <v>15</v>
      </c>
      <c r="C1609" s="70">
        <f t="shared" si="164"/>
        <v>93</v>
      </c>
      <c r="D1609" s="159">
        <f t="shared" si="166"/>
        <v>9.5975232198142413E-2</v>
      </c>
      <c r="E1609" s="70">
        <f t="shared" si="165"/>
        <v>23</v>
      </c>
      <c r="F1609" s="159">
        <f t="shared" si="167"/>
        <v>2.3735810113519093E-2</v>
      </c>
    </row>
    <row r="1610" spans="1:6" ht="11.45" customHeight="1">
      <c r="A1610" s="422"/>
      <c r="B1610" s="71" t="s">
        <v>48</v>
      </c>
      <c r="C1610" s="70">
        <f t="shared" si="164"/>
        <v>5</v>
      </c>
      <c r="D1610" s="159">
        <f t="shared" si="166"/>
        <v>5.1599587203302374E-3</v>
      </c>
      <c r="E1610" s="70">
        <f t="shared" si="165"/>
        <v>23</v>
      </c>
      <c r="F1610" s="159">
        <f t="shared" si="167"/>
        <v>2.3735810113519093E-2</v>
      </c>
    </row>
    <row r="1611" spans="1:6" ht="11.45" customHeight="1">
      <c r="A1611" s="422"/>
      <c r="B1611" s="71" t="s">
        <v>16</v>
      </c>
      <c r="C1611" s="70">
        <f t="shared" si="164"/>
        <v>3</v>
      </c>
      <c r="D1611" s="159">
        <f t="shared" si="166"/>
        <v>3.0959752321981426E-3</v>
      </c>
      <c r="E1611" s="70">
        <f t="shared" si="165"/>
        <v>0</v>
      </c>
      <c r="F1611" s="159">
        <f t="shared" si="167"/>
        <v>0</v>
      </c>
    </row>
    <row r="1612" spans="1:6" ht="11.45" customHeight="1">
      <c r="A1612" s="422"/>
      <c r="B1612" s="71" t="s">
        <v>21</v>
      </c>
      <c r="C1612" s="70">
        <f t="shared" si="164"/>
        <v>5</v>
      </c>
      <c r="D1612" s="159">
        <f t="shared" si="166"/>
        <v>5.1599587203302374E-3</v>
      </c>
      <c r="E1612" s="70">
        <f t="shared" si="165"/>
        <v>0</v>
      </c>
      <c r="F1612" s="159">
        <f t="shared" si="167"/>
        <v>0</v>
      </c>
    </row>
    <row r="1613" spans="1:6" ht="11.45" customHeight="1">
      <c r="A1613" s="422"/>
      <c r="B1613" s="71" t="s">
        <v>17</v>
      </c>
      <c r="C1613" s="70">
        <f t="shared" si="164"/>
        <v>10</v>
      </c>
      <c r="D1613" s="159">
        <f t="shared" si="166"/>
        <v>1.0319917440660475E-2</v>
      </c>
      <c r="E1613" s="70">
        <f t="shared" si="165"/>
        <v>1</v>
      </c>
      <c r="F1613" s="159">
        <f t="shared" si="167"/>
        <v>1.0319917440660474E-3</v>
      </c>
    </row>
    <row r="1614" spans="1:6" ht="11.45" customHeight="1">
      <c r="A1614" s="422"/>
      <c r="B1614" s="71" t="s">
        <v>18</v>
      </c>
      <c r="C1614" s="70">
        <f t="shared" si="164"/>
        <v>16</v>
      </c>
      <c r="D1614" s="159">
        <f t="shared" si="166"/>
        <v>1.6511867905056758E-2</v>
      </c>
      <c r="E1614" s="70">
        <f t="shared" si="165"/>
        <v>0</v>
      </c>
      <c r="F1614" s="159">
        <f t="shared" si="167"/>
        <v>0</v>
      </c>
    </row>
    <row r="1615" spans="1:6" ht="11.45" customHeight="1">
      <c r="A1615" s="422"/>
      <c r="B1615" s="71" t="s">
        <v>19</v>
      </c>
      <c r="C1615" s="70">
        <f t="shared" si="164"/>
        <v>11</v>
      </c>
      <c r="D1615" s="159">
        <f t="shared" si="166"/>
        <v>1.1351909184726523E-2</v>
      </c>
      <c r="E1615" s="70">
        <f t="shared" si="165"/>
        <v>16</v>
      </c>
      <c r="F1615" s="159">
        <f t="shared" si="167"/>
        <v>1.6511867905056758E-2</v>
      </c>
    </row>
    <row r="1616" spans="1:6" ht="11.45" customHeight="1">
      <c r="A1616" s="422"/>
      <c r="B1616" s="71" t="s">
        <v>49</v>
      </c>
      <c r="C1616" s="70">
        <f t="shared" si="164"/>
        <v>22</v>
      </c>
      <c r="D1616" s="159">
        <f t="shared" si="166"/>
        <v>2.2703818369453045E-2</v>
      </c>
      <c r="E1616" s="70">
        <f t="shared" si="165"/>
        <v>3</v>
      </c>
      <c r="F1616" s="159">
        <f t="shared" si="167"/>
        <v>3.0959752321981426E-3</v>
      </c>
    </row>
    <row r="1617" spans="1:6" ht="11.45" customHeight="1">
      <c r="A1617" s="422"/>
      <c r="B1617" s="71" t="s">
        <v>50</v>
      </c>
      <c r="C1617" s="70">
        <f t="shared" si="164"/>
        <v>24</v>
      </c>
      <c r="D1617" s="159">
        <f t="shared" si="166"/>
        <v>2.4767801857585141E-2</v>
      </c>
      <c r="E1617" s="70">
        <f t="shared" si="165"/>
        <v>5</v>
      </c>
      <c r="F1617" s="159">
        <f t="shared" si="167"/>
        <v>5.1599587203302374E-3</v>
      </c>
    </row>
    <row r="1618" spans="1:6" ht="11.45" customHeight="1">
      <c r="A1618" s="422"/>
      <c r="B1618" s="71" t="s">
        <v>44</v>
      </c>
      <c r="C1618" s="70">
        <f t="shared" si="164"/>
        <v>41</v>
      </c>
      <c r="D1618" s="159">
        <f t="shared" si="166"/>
        <v>4.2311661506707947E-2</v>
      </c>
      <c r="E1618" s="70">
        <f t="shared" si="165"/>
        <v>17</v>
      </c>
      <c r="F1618" s="159">
        <f t="shared" si="167"/>
        <v>1.7543859649122806E-2</v>
      </c>
    </row>
    <row r="1619" spans="1:6" ht="11.45" customHeight="1">
      <c r="A1619" s="422"/>
      <c r="B1619" s="71" t="s">
        <v>20</v>
      </c>
      <c r="C1619" s="70">
        <f t="shared" si="164"/>
        <v>11</v>
      </c>
      <c r="D1619" s="159">
        <f t="shared" si="166"/>
        <v>1.1351909184726523E-2</v>
      </c>
      <c r="E1619" s="70">
        <f t="shared" si="165"/>
        <v>12</v>
      </c>
      <c r="F1619" s="159">
        <f t="shared" si="167"/>
        <v>1.238390092879257E-2</v>
      </c>
    </row>
    <row r="1620" spans="1:6" ht="11.45" customHeight="1">
      <c r="A1620" s="422"/>
      <c r="B1620" s="71" t="s">
        <v>7</v>
      </c>
      <c r="C1620" s="70">
        <f t="shared" si="164"/>
        <v>57</v>
      </c>
      <c r="D1620" s="159">
        <f t="shared" si="166"/>
        <v>5.8823529411764705E-2</v>
      </c>
      <c r="E1620" s="70">
        <f t="shared" si="165"/>
        <v>2</v>
      </c>
      <c r="F1620" s="159">
        <f t="shared" si="167"/>
        <v>2.0639834881320948E-3</v>
      </c>
    </row>
    <row r="1621" spans="1:6" ht="11.45" customHeight="1">
      <c r="A1621" s="422"/>
      <c r="B1621" s="71" t="s">
        <v>29</v>
      </c>
      <c r="C1621" s="70">
        <f t="shared" si="164"/>
        <v>15</v>
      </c>
      <c r="D1621" s="159">
        <f t="shared" si="166"/>
        <v>1.5479876160990712E-2</v>
      </c>
      <c r="E1621" s="70">
        <f t="shared" si="165"/>
        <v>2</v>
      </c>
      <c r="F1621" s="159">
        <f t="shared" si="167"/>
        <v>2.0639834881320948E-3</v>
      </c>
    </row>
    <row r="1622" spans="1:6" ht="11.45" customHeight="1">
      <c r="A1622" s="422"/>
      <c r="B1622" s="71" t="s">
        <v>3</v>
      </c>
      <c r="C1622" s="70">
        <f t="shared" si="164"/>
        <v>18</v>
      </c>
      <c r="D1622" s="159">
        <f t="shared" si="166"/>
        <v>1.8575851393188854E-2</v>
      </c>
      <c r="E1622" s="70">
        <f t="shared" si="165"/>
        <v>1</v>
      </c>
      <c r="F1622" s="159">
        <f t="shared" si="167"/>
        <v>1.0319917440660474E-3</v>
      </c>
    </row>
    <row r="1623" spans="1:6" ht="12" customHeight="1">
      <c r="A1623" s="422"/>
      <c r="B1623" s="71" t="s">
        <v>165</v>
      </c>
      <c r="C1623" s="70">
        <f t="shared" si="164"/>
        <v>14</v>
      </c>
      <c r="D1623" s="159">
        <f t="shared" si="166"/>
        <v>1.4447884416924664E-2</v>
      </c>
      <c r="E1623" s="70">
        <f t="shared" si="165"/>
        <v>0</v>
      </c>
      <c r="F1623" s="159">
        <f t="shared" si="167"/>
        <v>0</v>
      </c>
    </row>
    <row r="1624" spans="1:6" s="95" customFormat="1" ht="12.75">
      <c r="A1624" s="423"/>
      <c r="B1624" s="110"/>
      <c r="C1624" s="70"/>
      <c r="D1624" s="159"/>
      <c r="E1624" s="70"/>
      <c r="F1624" s="159"/>
    </row>
    <row r="1625" spans="1:6" s="95" customFormat="1" ht="12.75">
      <c r="A1625" s="424"/>
      <c r="B1625" s="111" t="s">
        <v>22</v>
      </c>
      <c r="C1625" s="70">
        <f>W39</f>
        <v>723</v>
      </c>
      <c r="D1625" s="159">
        <f t="shared" si="166"/>
        <v>0.74613003095975228</v>
      </c>
      <c r="E1625" s="70">
        <f>Z39-C1625</f>
        <v>246</v>
      </c>
      <c r="F1625" s="159">
        <f t="shared" si="167"/>
        <v>0.25386996904024767</v>
      </c>
    </row>
    <row r="1626" spans="1:6" ht="12.75" thickBot="1"/>
    <row r="1627" spans="1:6" ht="12.75">
      <c r="A1627" s="73"/>
      <c r="B1627" s="73"/>
      <c r="C1627" s="710" t="s">
        <v>155</v>
      </c>
      <c r="D1627" s="710"/>
      <c r="E1627" s="711"/>
    </row>
    <row r="1628" spans="1:6" ht="12.75">
      <c r="A1628" s="74"/>
      <c r="B1628" s="74"/>
      <c r="C1628" s="160"/>
      <c r="D1628" s="160" t="s">
        <v>63</v>
      </c>
      <c r="E1628" s="160"/>
    </row>
    <row r="1629" spans="1:6" ht="13.5" thickBot="1">
      <c r="A1629" s="74"/>
      <c r="B1629" s="74"/>
      <c r="C1629" s="161" t="s">
        <v>57</v>
      </c>
      <c r="D1629" s="162" t="s">
        <v>58</v>
      </c>
      <c r="E1629" s="163" t="s">
        <v>22</v>
      </c>
    </row>
    <row r="1630" spans="1:6" ht="13.5">
      <c r="A1630" s="77" t="s">
        <v>23</v>
      </c>
      <c r="B1630" s="164" t="s">
        <v>1</v>
      </c>
      <c r="C1630" s="86">
        <v>3.7999999999999999E-2</v>
      </c>
      <c r="D1630" s="165">
        <f t="shared" ref="D1630:D1652" si="168">E1630-C1630</f>
        <v>0</v>
      </c>
      <c r="E1630" s="88">
        <v>3.7999999999999999E-2</v>
      </c>
    </row>
    <row r="1631" spans="1:6" ht="13.5">
      <c r="A1631" s="81"/>
      <c r="B1631" s="166" t="s">
        <v>2</v>
      </c>
      <c r="C1631" s="89">
        <v>1.6E-2</v>
      </c>
      <c r="D1631" s="167">
        <f t="shared" si="168"/>
        <v>1.0000000000000009E-3</v>
      </c>
      <c r="E1631" s="91">
        <v>1.7000000000000001E-2</v>
      </c>
    </row>
    <row r="1632" spans="1:6" ht="13.5">
      <c r="A1632" s="81"/>
      <c r="B1632" s="166" t="s">
        <v>12</v>
      </c>
      <c r="C1632" s="89">
        <v>1.2E-2</v>
      </c>
      <c r="D1632" s="167">
        <f t="shared" si="168"/>
        <v>6.9999999999999993E-3</v>
      </c>
      <c r="E1632" s="91">
        <v>1.9E-2</v>
      </c>
    </row>
    <row r="1633" spans="1:5" ht="13.5">
      <c r="A1633" s="81"/>
      <c r="B1633" s="166" t="s">
        <v>4</v>
      </c>
      <c r="C1633" s="89">
        <v>4.8000000000000001E-2</v>
      </c>
      <c r="D1633" s="167">
        <f t="shared" si="168"/>
        <v>3.4000000000000002E-2</v>
      </c>
      <c r="E1633" s="91">
        <v>8.2000000000000003E-2</v>
      </c>
    </row>
    <row r="1634" spans="1:5" ht="13.5">
      <c r="A1634" s="81"/>
      <c r="B1634" s="166" t="s">
        <v>6</v>
      </c>
      <c r="C1634" s="89">
        <v>8.9999999999999993E-3</v>
      </c>
      <c r="D1634" s="167">
        <f t="shared" si="168"/>
        <v>2E-3</v>
      </c>
      <c r="E1634" s="91">
        <v>1.0999999999999999E-2</v>
      </c>
    </row>
    <row r="1635" spans="1:5" ht="13.5">
      <c r="A1635" s="81"/>
      <c r="B1635" s="166" t="s">
        <v>8</v>
      </c>
      <c r="C1635" s="89">
        <v>2E-3</v>
      </c>
      <c r="D1635" s="167">
        <f t="shared" si="168"/>
        <v>1.7000000000000001E-2</v>
      </c>
      <c r="E1635" s="91">
        <v>1.9E-2</v>
      </c>
    </row>
    <row r="1636" spans="1:5" ht="13.5">
      <c r="A1636" s="81"/>
      <c r="B1636" s="166" t="s">
        <v>9</v>
      </c>
      <c r="C1636" s="89">
        <v>3.5000000000000003E-2</v>
      </c>
      <c r="D1636" s="167">
        <f t="shared" si="168"/>
        <v>6.9999999999999993E-3</v>
      </c>
      <c r="E1636" s="91">
        <v>4.2000000000000003E-2</v>
      </c>
    </row>
    <row r="1637" spans="1:5" ht="13.5">
      <c r="A1637" s="81"/>
      <c r="B1637" s="166" t="s">
        <v>10</v>
      </c>
      <c r="C1637" s="89">
        <v>2.5999999999999999E-2</v>
      </c>
      <c r="D1637" s="167">
        <f t="shared" si="168"/>
        <v>4.0000000000000001E-3</v>
      </c>
      <c r="E1637" s="91">
        <v>0.03</v>
      </c>
    </row>
    <row r="1638" spans="1:5" ht="13.5">
      <c r="A1638" s="81"/>
      <c r="B1638" s="166" t="s">
        <v>5</v>
      </c>
      <c r="C1638" s="89">
        <v>0.154</v>
      </c>
      <c r="D1638" s="167">
        <f t="shared" si="168"/>
        <v>1.100000000000001E-2</v>
      </c>
      <c r="E1638" s="91">
        <v>0.16500000000000001</v>
      </c>
    </row>
    <row r="1639" spans="1:5" ht="13.5">
      <c r="A1639" s="81"/>
      <c r="B1639" s="166" t="s">
        <v>11</v>
      </c>
      <c r="C1639" s="89">
        <v>1.6E-2</v>
      </c>
      <c r="D1639" s="167">
        <f t="shared" si="168"/>
        <v>1.0000000000000009E-3</v>
      </c>
      <c r="E1639" s="91">
        <v>1.7000000000000001E-2</v>
      </c>
    </row>
    <row r="1640" spans="1:5" ht="13.5">
      <c r="A1640" s="81"/>
      <c r="B1640" s="166" t="s">
        <v>13</v>
      </c>
      <c r="C1640" s="89">
        <v>4.5999999999999999E-2</v>
      </c>
      <c r="D1640" s="167">
        <f t="shared" si="168"/>
        <v>0.03</v>
      </c>
      <c r="E1640" s="91">
        <v>7.5999999999999998E-2</v>
      </c>
    </row>
    <row r="1641" spans="1:5" ht="13.5">
      <c r="A1641" s="81"/>
      <c r="B1641" s="166" t="s">
        <v>14</v>
      </c>
      <c r="C1641" s="89">
        <v>0.04</v>
      </c>
      <c r="D1641" s="167">
        <f t="shared" si="168"/>
        <v>1.4999999999999999E-2</v>
      </c>
      <c r="E1641" s="91">
        <v>5.5E-2</v>
      </c>
    </row>
    <row r="1642" spans="1:5" ht="13.5">
      <c r="A1642" s="81"/>
      <c r="B1642" s="166" t="s">
        <v>15</v>
      </c>
      <c r="C1642" s="89">
        <v>6.5000000000000002E-2</v>
      </c>
      <c r="D1642" s="167">
        <f t="shared" si="168"/>
        <v>1.0000000000000009E-3</v>
      </c>
      <c r="E1642" s="91">
        <v>6.6000000000000003E-2</v>
      </c>
    </row>
    <row r="1643" spans="1:5" ht="13.5">
      <c r="A1643" s="81"/>
      <c r="B1643" s="166" t="s">
        <v>16</v>
      </c>
      <c r="C1643" s="89">
        <v>5.0000000000000001E-3</v>
      </c>
      <c r="D1643" s="167">
        <f t="shared" si="168"/>
        <v>2.0999999999999998E-2</v>
      </c>
      <c r="E1643" s="91">
        <v>2.5999999999999999E-2</v>
      </c>
    </row>
    <row r="1644" spans="1:5" ht="13.5">
      <c r="A1644" s="81"/>
      <c r="B1644" s="166" t="s">
        <v>21</v>
      </c>
      <c r="C1644" s="89">
        <v>4.0000000000000001E-3</v>
      </c>
      <c r="D1644" s="167">
        <f t="shared" si="168"/>
        <v>1E-3</v>
      </c>
      <c r="E1644" s="91">
        <v>5.0000000000000001E-3</v>
      </c>
    </row>
    <row r="1645" spans="1:5" ht="13.5">
      <c r="A1645" s="81"/>
      <c r="B1645" s="166" t="s">
        <v>17</v>
      </c>
      <c r="C1645" s="89">
        <v>3.1E-2</v>
      </c>
      <c r="D1645" s="167">
        <f t="shared" si="168"/>
        <v>0</v>
      </c>
      <c r="E1645" s="91">
        <v>3.1E-2</v>
      </c>
    </row>
    <row r="1646" spans="1:5" ht="13.5">
      <c r="A1646" s="81"/>
      <c r="B1646" s="166" t="s">
        <v>18</v>
      </c>
      <c r="C1646" s="89">
        <v>0.01</v>
      </c>
      <c r="D1646" s="167">
        <f t="shared" si="168"/>
        <v>0</v>
      </c>
      <c r="E1646" s="91">
        <v>0.01</v>
      </c>
    </row>
    <row r="1647" spans="1:5" ht="13.5">
      <c r="A1647" s="81"/>
      <c r="B1647" s="166" t="s">
        <v>19</v>
      </c>
      <c r="C1647" s="89">
        <v>3.2000000000000001E-2</v>
      </c>
      <c r="D1647" s="167">
        <f t="shared" si="168"/>
        <v>2.3E-2</v>
      </c>
      <c r="E1647" s="91">
        <v>5.5E-2</v>
      </c>
    </row>
    <row r="1648" spans="1:5" ht="13.5">
      <c r="A1648" s="81"/>
      <c r="B1648" s="166" t="s">
        <v>65</v>
      </c>
      <c r="C1648" s="89">
        <v>5.6000000000000001E-2</v>
      </c>
      <c r="D1648" s="167">
        <f t="shared" si="168"/>
        <v>1.9999999999999997E-2</v>
      </c>
      <c r="E1648" s="91">
        <v>7.5999999999999998E-2</v>
      </c>
    </row>
    <row r="1649" spans="1:25" ht="13.5">
      <c r="A1649" s="81"/>
      <c r="B1649" s="166" t="s">
        <v>20</v>
      </c>
      <c r="C1649" s="89">
        <v>1.6E-2</v>
      </c>
      <c r="D1649" s="167">
        <f t="shared" si="168"/>
        <v>1.4999999999999999E-2</v>
      </c>
      <c r="E1649" s="91">
        <v>3.1E-2</v>
      </c>
    </row>
    <row r="1650" spans="1:25" ht="13.5">
      <c r="A1650" s="81"/>
      <c r="B1650" s="166" t="s">
        <v>7</v>
      </c>
      <c r="C1650" s="89">
        <v>7.2999999999999995E-2</v>
      </c>
      <c r="D1650" s="167">
        <f t="shared" si="168"/>
        <v>1.2999999999999998E-2</v>
      </c>
      <c r="E1650" s="91">
        <v>8.5999999999999993E-2</v>
      </c>
    </row>
    <row r="1651" spans="1:25" ht="13.5">
      <c r="A1651" s="81"/>
      <c r="B1651" s="166" t="s">
        <v>3</v>
      </c>
      <c r="C1651" s="89">
        <v>3.1E-2</v>
      </c>
      <c r="D1651" s="167">
        <f t="shared" si="168"/>
        <v>2.0000000000000018E-3</v>
      </c>
      <c r="E1651" s="91">
        <v>3.3000000000000002E-2</v>
      </c>
    </row>
    <row r="1652" spans="1:25" ht="13.5">
      <c r="A1652" s="81"/>
      <c r="B1652" s="166" t="s">
        <v>165</v>
      </c>
      <c r="C1652" s="89">
        <v>1.0999999999999999E-2</v>
      </c>
      <c r="D1652" s="167">
        <f t="shared" si="168"/>
        <v>0</v>
      </c>
      <c r="E1652" s="91">
        <v>1.0999999999999999E-2</v>
      </c>
    </row>
    <row r="1653" spans="1:25" ht="13.5">
      <c r="A1653" s="81"/>
      <c r="B1653" s="223"/>
      <c r="C1653" s="189"/>
      <c r="D1653" s="224"/>
      <c r="E1653" s="191"/>
    </row>
    <row r="1654" spans="1:25" ht="14.25" thickBot="1">
      <c r="A1654" s="82"/>
      <c r="B1654" s="168" t="s">
        <v>22</v>
      </c>
      <c r="C1654" s="92">
        <v>0.77700000000000002</v>
      </c>
      <c r="D1654" s="169">
        <f>E1654-C1654</f>
        <v>0.22299999999999998</v>
      </c>
      <c r="E1654" s="94">
        <v>1</v>
      </c>
    </row>
    <row r="1655" spans="1:25" s="95" customFormat="1"/>
    <row r="1656" spans="1:25" s="95" customFormat="1"/>
    <row r="1657" spans="1:25" s="95" customFormat="1"/>
    <row r="1658" spans="1:25">
      <c r="A1658" s="147"/>
      <c r="B1658" s="147"/>
      <c r="C1658" s="95"/>
      <c r="E1658" s="95"/>
      <c r="V1658" s="95"/>
      <c r="W1658" s="95"/>
      <c r="X1658" s="95"/>
      <c r="Y1658" s="95"/>
    </row>
    <row r="1659" spans="1:25">
      <c r="A1659" s="1">
        <v>2010</v>
      </c>
    </row>
    <row r="1660" spans="1:25" ht="13.15" customHeight="1">
      <c r="A1660" s="411"/>
      <c r="B1660" s="412"/>
      <c r="C1660" s="707" t="s">
        <v>156</v>
      </c>
      <c r="D1660" s="708"/>
      <c r="E1660" s="708"/>
      <c r="F1660" s="709"/>
    </row>
    <row r="1661" spans="1:25" ht="12.75">
      <c r="A1661" s="413"/>
      <c r="B1661" s="259"/>
      <c r="C1661" s="707" t="s">
        <v>63</v>
      </c>
      <c r="D1661" s="708"/>
      <c r="E1661" s="708"/>
      <c r="F1661" s="709"/>
    </row>
    <row r="1662" spans="1:25" ht="12.75">
      <c r="A1662" s="414"/>
      <c r="B1662" s="415"/>
      <c r="C1662" s="551" t="s">
        <v>114</v>
      </c>
      <c r="D1662" s="552" t="s">
        <v>57</v>
      </c>
      <c r="E1662" s="552" t="s">
        <v>115</v>
      </c>
      <c r="F1662" s="553" t="s">
        <v>58</v>
      </c>
    </row>
    <row r="1663" spans="1:25">
      <c r="A1663" s="418" t="s">
        <v>23</v>
      </c>
      <c r="B1663" s="419" t="s">
        <v>1</v>
      </c>
      <c r="C1663" s="420">
        <f t="shared" ref="C1663:C1692" si="169">X8</f>
        <v>30</v>
      </c>
      <c r="D1663" s="421">
        <f>C1663/$Z$39</f>
        <v>3.0959752321981424E-2</v>
      </c>
      <c r="E1663" s="420">
        <f t="shared" ref="E1663:E1692" si="170">Z8-C1663</f>
        <v>4</v>
      </c>
      <c r="F1663" s="421">
        <f>E1663/$Z$39</f>
        <v>4.1279669762641896E-3</v>
      </c>
    </row>
    <row r="1664" spans="1:25" ht="11.45" customHeight="1">
      <c r="A1664" s="422"/>
      <c r="B1664" s="71" t="s">
        <v>2</v>
      </c>
      <c r="C1664" s="70">
        <f t="shared" si="169"/>
        <v>35</v>
      </c>
      <c r="D1664" s="159">
        <f t="shared" ref="D1664:D1694" si="171">C1664/$Z$39</f>
        <v>3.611971104231166E-2</v>
      </c>
      <c r="E1664" s="70">
        <f t="shared" si="170"/>
        <v>0</v>
      </c>
      <c r="F1664" s="159">
        <f t="shared" ref="F1664:F1694" si="172">E1664/$Z$39</f>
        <v>0</v>
      </c>
    </row>
    <row r="1665" spans="1:6" ht="11.45" customHeight="1">
      <c r="A1665" s="422"/>
      <c r="B1665" s="71" t="s">
        <v>45</v>
      </c>
      <c r="C1665" s="70">
        <f t="shared" si="169"/>
        <v>5</v>
      </c>
      <c r="D1665" s="159">
        <f t="shared" si="171"/>
        <v>5.1599587203302374E-3</v>
      </c>
      <c r="E1665" s="70">
        <f t="shared" si="170"/>
        <v>0</v>
      </c>
      <c r="F1665" s="159">
        <f t="shared" si="172"/>
        <v>0</v>
      </c>
    </row>
    <row r="1666" spans="1:6" ht="11.45" customHeight="1">
      <c r="A1666" s="422"/>
      <c r="B1666" s="71" t="s">
        <v>46</v>
      </c>
      <c r="C1666" s="70">
        <f t="shared" si="169"/>
        <v>46</v>
      </c>
      <c r="D1666" s="159">
        <f t="shared" si="171"/>
        <v>4.7471620227038186E-2</v>
      </c>
      <c r="E1666" s="70">
        <f t="shared" si="170"/>
        <v>6</v>
      </c>
      <c r="F1666" s="159">
        <f t="shared" si="172"/>
        <v>6.1919504643962852E-3</v>
      </c>
    </row>
    <row r="1667" spans="1:6" ht="11.45" customHeight="1">
      <c r="A1667" s="422"/>
      <c r="B1667" s="71" t="s">
        <v>12</v>
      </c>
      <c r="C1667" s="70">
        <f t="shared" si="169"/>
        <v>35</v>
      </c>
      <c r="D1667" s="159">
        <f t="shared" si="171"/>
        <v>3.611971104231166E-2</v>
      </c>
      <c r="E1667" s="70">
        <f t="shared" si="170"/>
        <v>1</v>
      </c>
      <c r="F1667" s="159">
        <f t="shared" si="172"/>
        <v>1.0319917440660474E-3</v>
      </c>
    </row>
    <row r="1668" spans="1:6" ht="11.45" customHeight="1">
      <c r="A1668" s="422"/>
      <c r="B1668" s="71" t="s">
        <v>4</v>
      </c>
      <c r="C1668" s="70">
        <f t="shared" si="169"/>
        <v>41</v>
      </c>
      <c r="D1668" s="159">
        <f t="shared" si="171"/>
        <v>4.2311661506707947E-2</v>
      </c>
      <c r="E1668" s="70">
        <f t="shared" si="170"/>
        <v>1</v>
      </c>
      <c r="F1668" s="159">
        <f t="shared" si="172"/>
        <v>1.0319917440660474E-3</v>
      </c>
    </row>
    <row r="1669" spans="1:6" ht="11.45" customHeight="1">
      <c r="A1669" s="422"/>
      <c r="B1669" s="71" t="s">
        <v>6</v>
      </c>
      <c r="C1669" s="70">
        <f t="shared" si="169"/>
        <v>6</v>
      </c>
      <c r="D1669" s="159">
        <f t="shared" si="171"/>
        <v>6.1919504643962852E-3</v>
      </c>
      <c r="E1669" s="70">
        <f t="shared" si="170"/>
        <v>0</v>
      </c>
      <c r="F1669" s="159">
        <f t="shared" si="172"/>
        <v>0</v>
      </c>
    </row>
    <row r="1670" spans="1:6" ht="11.45" customHeight="1">
      <c r="A1670" s="422"/>
      <c r="B1670" s="71" t="s">
        <v>8</v>
      </c>
      <c r="C1670" s="70">
        <f t="shared" si="169"/>
        <v>18</v>
      </c>
      <c r="D1670" s="159">
        <f t="shared" si="171"/>
        <v>1.8575851393188854E-2</v>
      </c>
      <c r="E1670" s="70">
        <f t="shared" si="170"/>
        <v>0</v>
      </c>
      <c r="F1670" s="159">
        <f t="shared" si="172"/>
        <v>0</v>
      </c>
    </row>
    <row r="1671" spans="1:6" ht="11.45" customHeight="1">
      <c r="A1671" s="422"/>
      <c r="B1671" s="71" t="s">
        <v>9</v>
      </c>
      <c r="C1671" s="70">
        <f t="shared" si="169"/>
        <v>42</v>
      </c>
      <c r="D1671" s="159">
        <f t="shared" si="171"/>
        <v>4.3343653250773995E-2</v>
      </c>
      <c r="E1671" s="70">
        <f t="shared" si="170"/>
        <v>1</v>
      </c>
      <c r="F1671" s="159">
        <f t="shared" si="172"/>
        <v>1.0319917440660474E-3</v>
      </c>
    </row>
    <row r="1672" spans="1:6" ht="11.45" customHeight="1">
      <c r="A1672" s="422"/>
      <c r="B1672" s="71" t="s">
        <v>10</v>
      </c>
      <c r="C1672" s="70">
        <f t="shared" si="169"/>
        <v>26</v>
      </c>
      <c r="D1672" s="159">
        <f t="shared" si="171"/>
        <v>2.6831785345717233E-2</v>
      </c>
      <c r="E1672" s="70">
        <f t="shared" si="170"/>
        <v>0</v>
      </c>
      <c r="F1672" s="159">
        <f t="shared" si="172"/>
        <v>0</v>
      </c>
    </row>
    <row r="1673" spans="1:6" ht="11.45" customHeight="1">
      <c r="A1673" s="422"/>
      <c r="B1673" s="71" t="s">
        <v>47</v>
      </c>
      <c r="C1673" s="70">
        <f t="shared" si="169"/>
        <v>15</v>
      </c>
      <c r="D1673" s="159">
        <f t="shared" si="171"/>
        <v>1.5479876160990712E-2</v>
      </c>
      <c r="E1673" s="70">
        <f t="shared" si="170"/>
        <v>0</v>
      </c>
      <c r="F1673" s="159">
        <f t="shared" si="172"/>
        <v>0</v>
      </c>
    </row>
    <row r="1674" spans="1:6" ht="11.45" customHeight="1">
      <c r="A1674" s="422"/>
      <c r="B1674" s="71" t="s">
        <v>5</v>
      </c>
      <c r="C1674" s="70">
        <f t="shared" si="169"/>
        <v>89</v>
      </c>
      <c r="D1674" s="159">
        <f t="shared" si="171"/>
        <v>9.1847265221878222E-2</v>
      </c>
      <c r="E1674" s="70">
        <f t="shared" si="170"/>
        <v>10</v>
      </c>
      <c r="F1674" s="159">
        <f t="shared" si="172"/>
        <v>1.0319917440660475E-2</v>
      </c>
    </row>
    <row r="1675" spans="1:6" ht="11.45" customHeight="1">
      <c r="A1675" s="422"/>
      <c r="B1675" s="71" t="s">
        <v>11</v>
      </c>
      <c r="C1675" s="70">
        <f t="shared" si="169"/>
        <v>30</v>
      </c>
      <c r="D1675" s="159">
        <f t="shared" si="171"/>
        <v>3.0959752321981424E-2</v>
      </c>
      <c r="E1675" s="70">
        <f t="shared" si="170"/>
        <v>1</v>
      </c>
      <c r="F1675" s="159">
        <f t="shared" si="172"/>
        <v>1.0319917440660474E-3</v>
      </c>
    </row>
    <row r="1676" spans="1:6" ht="11.45" customHeight="1">
      <c r="A1676" s="422"/>
      <c r="B1676" s="71" t="s">
        <v>13</v>
      </c>
      <c r="C1676" s="70">
        <f t="shared" si="169"/>
        <v>46</v>
      </c>
      <c r="D1676" s="159">
        <f t="shared" si="171"/>
        <v>4.7471620227038186E-2</v>
      </c>
      <c r="E1676" s="70">
        <f t="shared" si="170"/>
        <v>0</v>
      </c>
      <c r="F1676" s="159">
        <f t="shared" si="172"/>
        <v>0</v>
      </c>
    </row>
    <row r="1677" spans="1:6" ht="11.45" customHeight="1">
      <c r="A1677" s="422"/>
      <c r="B1677" s="71" t="s">
        <v>14</v>
      </c>
      <c r="C1677" s="70">
        <f t="shared" si="169"/>
        <v>31</v>
      </c>
      <c r="D1677" s="159">
        <f t="shared" si="171"/>
        <v>3.1991744066047469E-2</v>
      </c>
      <c r="E1677" s="70">
        <f t="shared" si="170"/>
        <v>0</v>
      </c>
      <c r="F1677" s="159">
        <f t="shared" si="172"/>
        <v>0</v>
      </c>
    </row>
    <row r="1678" spans="1:6" ht="11.45" customHeight="1">
      <c r="A1678" s="422"/>
      <c r="B1678" s="71" t="s">
        <v>15</v>
      </c>
      <c r="C1678" s="70">
        <f t="shared" si="169"/>
        <v>112</v>
      </c>
      <c r="D1678" s="159">
        <f t="shared" si="171"/>
        <v>0.11558307533539731</v>
      </c>
      <c r="E1678" s="70">
        <f t="shared" si="170"/>
        <v>4</v>
      </c>
      <c r="F1678" s="159">
        <f t="shared" si="172"/>
        <v>4.1279669762641896E-3</v>
      </c>
    </row>
    <row r="1679" spans="1:6" ht="11.45" customHeight="1">
      <c r="A1679" s="422"/>
      <c r="B1679" s="71" t="s">
        <v>48</v>
      </c>
      <c r="C1679" s="70">
        <f t="shared" si="169"/>
        <v>28</v>
      </c>
      <c r="D1679" s="159">
        <f t="shared" si="171"/>
        <v>2.8895768833849329E-2</v>
      </c>
      <c r="E1679" s="70">
        <f t="shared" si="170"/>
        <v>0</v>
      </c>
      <c r="F1679" s="159">
        <f t="shared" si="172"/>
        <v>0</v>
      </c>
    </row>
    <row r="1680" spans="1:6" ht="11.45" customHeight="1">
      <c r="A1680" s="422"/>
      <c r="B1680" s="71" t="s">
        <v>16</v>
      </c>
      <c r="C1680" s="70">
        <f t="shared" si="169"/>
        <v>3</v>
      </c>
      <c r="D1680" s="159">
        <f t="shared" si="171"/>
        <v>3.0959752321981426E-3</v>
      </c>
      <c r="E1680" s="70">
        <f t="shared" si="170"/>
        <v>0</v>
      </c>
      <c r="F1680" s="159">
        <f t="shared" si="172"/>
        <v>0</v>
      </c>
    </row>
    <row r="1681" spans="1:6" ht="11.45" customHeight="1">
      <c r="A1681" s="422"/>
      <c r="B1681" s="71" t="s">
        <v>21</v>
      </c>
      <c r="C1681" s="70">
        <f t="shared" si="169"/>
        <v>5</v>
      </c>
      <c r="D1681" s="159">
        <f t="shared" si="171"/>
        <v>5.1599587203302374E-3</v>
      </c>
      <c r="E1681" s="70">
        <f t="shared" si="170"/>
        <v>0</v>
      </c>
      <c r="F1681" s="159">
        <f t="shared" si="172"/>
        <v>0</v>
      </c>
    </row>
    <row r="1682" spans="1:6" ht="11.45" customHeight="1">
      <c r="A1682" s="422"/>
      <c r="B1682" s="71" t="s">
        <v>17</v>
      </c>
      <c r="C1682" s="70">
        <f t="shared" si="169"/>
        <v>11</v>
      </c>
      <c r="D1682" s="159">
        <f t="shared" si="171"/>
        <v>1.1351909184726523E-2</v>
      </c>
      <c r="E1682" s="70">
        <f t="shared" si="170"/>
        <v>0</v>
      </c>
      <c r="F1682" s="159">
        <f t="shared" si="172"/>
        <v>0</v>
      </c>
    </row>
    <row r="1683" spans="1:6" ht="11.45" customHeight="1">
      <c r="A1683" s="422"/>
      <c r="B1683" s="71" t="s">
        <v>18</v>
      </c>
      <c r="C1683" s="70">
        <f t="shared" si="169"/>
        <v>14</v>
      </c>
      <c r="D1683" s="159">
        <f t="shared" si="171"/>
        <v>1.4447884416924664E-2</v>
      </c>
      <c r="E1683" s="70">
        <f t="shared" si="170"/>
        <v>2</v>
      </c>
      <c r="F1683" s="159">
        <f t="shared" si="172"/>
        <v>2.0639834881320948E-3</v>
      </c>
    </row>
    <row r="1684" spans="1:6" ht="11.45" customHeight="1">
      <c r="A1684" s="422"/>
      <c r="B1684" s="71" t="s">
        <v>19</v>
      </c>
      <c r="C1684" s="70">
        <f t="shared" si="169"/>
        <v>19</v>
      </c>
      <c r="D1684" s="159">
        <f t="shared" si="171"/>
        <v>1.9607843137254902E-2</v>
      </c>
      <c r="E1684" s="70">
        <f t="shared" si="170"/>
        <v>8</v>
      </c>
      <c r="F1684" s="159">
        <f t="shared" si="172"/>
        <v>8.2559339525283791E-3</v>
      </c>
    </row>
    <row r="1685" spans="1:6" ht="11.45" customHeight="1">
      <c r="A1685" s="422"/>
      <c r="B1685" s="71" t="s">
        <v>49</v>
      </c>
      <c r="C1685" s="70">
        <f t="shared" si="169"/>
        <v>24</v>
      </c>
      <c r="D1685" s="159">
        <f t="shared" si="171"/>
        <v>2.4767801857585141E-2</v>
      </c>
      <c r="E1685" s="70">
        <f t="shared" si="170"/>
        <v>1</v>
      </c>
      <c r="F1685" s="159">
        <f t="shared" si="172"/>
        <v>1.0319917440660474E-3</v>
      </c>
    </row>
    <row r="1686" spans="1:6" ht="11.45" customHeight="1">
      <c r="A1686" s="422"/>
      <c r="B1686" s="71" t="s">
        <v>50</v>
      </c>
      <c r="C1686" s="70">
        <f t="shared" si="169"/>
        <v>25</v>
      </c>
      <c r="D1686" s="159">
        <f t="shared" si="171"/>
        <v>2.5799793601651185E-2</v>
      </c>
      <c r="E1686" s="70">
        <f t="shared" si="170"/>
        <v>4</v>
      </c>
      <c r="F1686" s="159">
        <f t="shared" si="172"/>
        <v>4.1279669762641896E-3</v>
      </c>
    </row>
    <row r="1687" spans="1:6" ht="11.45" customHeight="1">
      <c r="A1687" s="422"/>
      <c r="B1687" s="71" t="s">
        <v>44</v>
      </c>
      <c r="C1687" s="70">
        <f t="shared" si="169"/>
        <v>57</v>
      </c>
      <c r="D1687" s="159">
        <f t="shared" si="171"/>
        <v>5.8823529411764705E-2</v>
      </c>
      <c r="E1687" s="70">
        <f t="shared" si="170"/>
        <v>1</v>
      </c>
      <c r="F1687" s="159">
        <f t="shared" si="172"/>
        <v>1.0319917440660474E-3</v>
      </c>
    </row>
    <row r="1688" spans="1:6" ht="11.45" customHeight="1">
      <c r="A1688" s="422"/>
      <c r="B1688" s="71" t="s">
        <v>20</v>
      </c>
      <c r="C1688" s="70">
        <f t="shared" si="169"/>
        <v>22</v>
      </c>
      <c r="D1688" s="159">
        <f t="shared" si="171"/>
        <v>2.2703818369453045E-2</v>
      </c>
      <c r="E1688" s="70">
        <f t="shared" si="170"/>
        <v>1</v>
      </c>
      <c r="F1688" s="159">
        <f t="shared" si="172"/>
        <v>1.0319917440660474E-3</v>
      </c>
    </row>
    <row r="1689" spans="1:6" ht="11.45" customHeight="1">
      <c r="A1689" s="422"/>
      <c r="B1689" s="71" t="s">
        <v>7</v>
      </c>
      <c r="C1689" s="70">
        <f t="shared" si="169"/>
        <v>59</v>
      </c>
      <c r="D1689" s="159">
        <f t="shared" si="171"/>
        <v>6.0887512899896801E-2</v>
      </c>
      <c r="E1689" s="70">
        <f t="shared" si="170"/>
        <v>0</v>
      </c>
      <c r="F1689" s="159">
        <f t="shared" si="172"/>
        <v>0</v>
      </c>
    </row>
    <row r="1690" spans="1:6" ht="11.45" customHeight="1">
      <c r="A1690" s="422"/>
      <c r="B1690" s="71" t="s">
        <v>29</v>
      </c>
      <c r="C1690" s="70">
        <f t="shared" si="169"/>
        <v>15</v>
      </c>
      <c r="D1690" s="159">
        <f t="shared" si="171"/>
        <v>1.5479876160990712E-2</v>
      </c>
      <c r="E1690" s="70">
        <f t="shared" si="170"/>
        <v>2</v>
      </c>
      <c r="F1690" s="159">
        <f t="shared" si="172"/>
        <v>2.0639834881320948E-3</v>
      </c>
    </row>
    <row r="1691" spans="1:6" ht="11.45" customHeight="1">
      <c r="A1691" s="422"/>
      <c r="B1691" s="71" t="s">
        <v>3</v>
      </c>
      <c r="C1691" s="70">
        <f t="shared" si="169"/>
        <v>19</v>
      </c>
      <c r="D1691" s="159">
        <f t="shared" si="171"/>
        <v>1.9607843137254902E-2</v>
      </c>
      <c r="E1691" s="70">
        <f t="shared" si="170"/>
        <v>0</v>
      </c>
      <c r="F1691" s="159">
        <f t="shared" si="172"/>
        <v>0</v>
      </c>
    </row>
    <row r="1692" spans="1:6" ht="12" customHeight="1">
      <c r="A1692" s="422"/>
      <c r="B1692" s="71" t="s">
        <v>165</v>
      </c>
      <c r="C1692" s="70">
        <f t="shared" si="169"/>
        <v>14</v>
      </c>
      <c r="D1692" s="159">
        <f t="shared" si="171"/>
        <v>1.4447884416924664E-2</v>
      </c>
      <c r="E1692" s="70">
        <f t="shared" si="170"/>
        <v>0</v>
      </c>
      <c r="F1692" s="159">
        <f t="shared" si="172"/>
        <v>0</v>
      </c>
    </row>
    <row r="1693" spans="1:6" s="95" customFormat="1" ht="12.75">
      <c r="A1693" s="423"/>
      <c r="B1693" s="110"/>
      <c r="C1693" s="70"/>
      <c r="D1693" s="159"/>
      <c r="E1693" s="70"/>
      <c r="F1693" s="159"/>
    </row>
    <row r="1694" spans="1:6" s="95" customFormat="1" ht="12.75">
      <c r="A1694" s="424"/>
      <c r="B1694" s="111" t="s">
        <v>22</v>
      </c>
      <c r="C1694" s="70">
        <f>X39</f>
        <v>922</v>
      </c>
      <c r="D1694" s="159">
        <f t="shared" si="171"/>
        <v>0.9514963880288958</v>
      </c>
      <c r="E1694" s="70">
        <f>Z39-C1694</f>
        <v>47</v>
      </c>
      <c r="F1694" s="159">
        <f t="shared" si="172"/>
        <v>4.8503611971104234E-2</v>
      </c>
    </row>
    <row r="1695" spans="1:6" ht="12.75" thickBot="1"/>
    <row r="1696" spans="1:6" ht="12.75">
      <c r="A1696" s="73"/>
      <c r="B1696" s="73"/>
      <c r="C1696" s="710" t="s">
        <v>156</v>
      </c>
      <c r="D1696" s="710"/>
      <c r="E1696" s="711"/>
    </row>
    <row r="1697" spans="1:5" ht="12.75">
      <c r="A1697" s="74"/>
      <c r="B1697" s="74"/>
      <c r="C1697" s="160"/>
      <c r="D1697" s="160" t="s">
        <v>63</v>
      </c>
      <c r="E1697" s="160"/>
    </row>
    <row r="1698" spans="1:5" ht="13.5" thickBot="1">
      <c r="A1698" s="74"/>
      <c r="B1698" s="74"/>
      <c r="C1698" s="161" t="s">
        <v>57</v>
      </c>
      <c r="D1698" s="162" t="s">
        <v>58</v>
      </c>
      <c r="E1698" s="163" t="s">
        <v>22</v>
      </c>
    </row>
    <row r="1699" spans="1:5" ht="13.5">
      <c r="A1699" s="77" t="s">
        <v>23</v>
      </c>
      <c r="B1699" s="164" t="s">
        <v>1</v>
      </c>
      <c r="C1699" s="86">
        <v>3.5999999999999997E-2</v>
      </c>
      <c r="D1699" s="165">
        <f t="shared" ref="D1699:D1721" si="173">E1699-C1699</f>
        <v>2.0000000000000018E-3</v>
      </c>
      <c r="E1699" s="88">
        <v>3.7999999999999999E-2</v>
      </c>
    </row>
    <row r="1700" spans="1:5" ht="13.5">
      <c r="A1700" s="81"/>
      <c r="B1700" s="166" t="s">
        <v>2</v>
      </c>
      <c r="C1700" s="89">
        <v>1.7000000000000001E-2</v>
      </c>
      <c r="D1700" s="167">
        <f t="shared" si="173"/>
        <v>0</v>
      </c>
      <c r="E1700" s="91">
        <v>1.7000000000000001E-2</v>
      </c>
    </row>
    <row r="1701" spans="1:5" ht="13.5">
      <c r="A1701" s="81"/>
      <c r="B1701" s="166" t="s">
        <v>12</v>
      </c>
      <c r="C1701" s="89">
        <v>1.7000000000000001E-2</v>
      </c>
      <c r="D1701" s="167">
        <f t="shared" si="173"/>
        <v>1.9999999999999983E-3</v>
      </c>
      <c r="E1701" s="91">
        <v>1.9E-2</v>
      </c>
    </row>
    <row r="1702" spans="1:5" ht="13.5">
      <c r="A1702" s="81"/>
      <c r="B1702" s="166" t="s">
        <v>4</v>
      </c>
      <c r="C1702" s="89">
        <v>7.9000000000000001E-2</v>
      </c>
      <c r="D1702" s="167">
        <f t="shared" si="173"/>
        <v>3.0000000000000027E-3</v>
      </c>
      <c r="E1702" s="91">
        <v>8.2000000000000003E-2</v>
      </c>
    </row>
    <row r="1703" spans="1:5" ht="13.5">
      <c r="A1703" s="81"/>
      <c r="B1703" s="166" t="s">
        <v>6</v>
      </c>
      <c r="C1703" s="89">
        <v>1.0999999999999999E-2</v>
      </c>
      <c r="D1703" s="167">
        <f t="shared" si="173"/>
        <v>0</v>
      </c>
      <c r="E1703" s="91">
        <v>1.0999999999999999E-2</v>
      </c>
    </row>
    <row r="1704" spans="1:5" ht="13.5">
      <c r="A1704" s="81"/>
      <c r="B1704" s="166" t="s">
        <v>8</v>
      </c>
      <c r="C1704" s="89">
        <v>1.9E-2</v>
      </c>
      <c r="D1704" s="167">
        <f t="shared" si="173"/>
        <v>0</v>
      </c>
      <c r="E1704" s="91">
        <v>1.9E-2</v>
      </c>
    </row>
    <row r="1705" spans="1:5" ht="13.5">
      <c r="A1705" s="81"/>
      <c r="B1705" s="166" t="s">
        <v>9</v>
      </c>
      <c r="C1705" s="89">
        <v>4.2000000000000003E-2</v>
      </c>
      <c r="D1705" s="167">
        <f t="shared" si="173"/>
        <v>0</v>
      </c>
      <c r="E1705" s="91">
        <v>4.2000000000000003E-2</v>
      </c>
    </row>
    <row r="1706" spans="1:5" ht="13.5">
      <c r="A1706" s="81"/>
      <c r="B1706" s="166" t="s">
        <v>10</v>
      </c>
      <c r="C1706" s="89">
        <v>0.03</v>
      </c>
      <c r="D1706" s="167">
        <f t="shared" si="173"/>
        <v>0</v>
      </c>
      <c r="E1706" s="91">
        <v>0.03</v>
      </c>
    </row>
    <row r="1707" spans="1:5" ht="13.5">
      <c r="A1707" s="81"/>
      <c r="B1707" s="166" t="s">
        <v>5</v>
      </c>
      <c r="C1707" s="89">
        <v>0.14899999999999999</v>
      </c>
      <c r="D1707" s="167">
        <f t="shared" si="173"/>
        <v>1.6000000000000014E-2</v>
      </c>
      <c r="E1707" s="91">
        <v>0.16500000000000001</v>
      </c>
    </row>
    <row r="1708" spans="1:5" ht="13.5">
      <c r="A1708" s="81"/>
      <c r="B1708" s="166" t="s">
        <v>11</v>
      </c>
      <c r="C1708" s="89">
        <v>1.7000000000000001E-2</v>
      </c>
      <c r="D1708" s="167">
        <f t="shared" si="173"/>
        <v>0</v>
      </c>
      <c r="E1708" s="91">
        <v>1.7000000000000001E-2</v>
      </c>
    </row>
    <row r="1709" spans="1:5" ht="13.5">
      <c r="A1709" s="81"/>
      <c r="B1709" s="166" t="s">
        <v>13</v>
      </c>
      <c r="C1709" s="89">
        <v>7.5999999999999998E-2</v>
      </c>
      <c r="D1709" s="167">
        <f t="shared" si="173"/>
        <v>0</v>
      </c>
      <c r="E1709" s="91">
        <v>7.5999999999999998E-2</v>
      </c>
    </row>
    <row r="1710" spans="1:5" ht="13.5">
      <c r="A1710" s="81"/>
      <c r="B1710" s="166" t="s">
        <v>14</v>
      </c>
      <c r="C1710" s="89">
        <v>5.5E-2</v>
      </c>
      <c r="D1710" s="167">
        <f t="shared" si="173"/>
        <v>0</v>
      </c>
      <c r="E1710" s="91">
        <v>5.5E-2</v>
      </c>
    </row>
    <row r="1711" spans="1:5" ht="13.5">
      <c r="A1711" s="81"/>
      <c r="B1711" s="166" t="s">
        <v>15</v>
      </c>
      <c r="C1711" s="89">
        <v>6.3E-2</v>
      </c>
      <c r="D1711" s="167">
        <f t="shared" si="173"/>
        <v>3.0000000000000027E-3</v>
      </c>
      <c r="E1711" s="91">
        <v>6.6000000000000003E-2</v>
      </c>
    </row>
    <row r="1712" spans="1:5" ht="13.5">
      <c r="A1712" s="81"/>
      <c r="B1712" s="166" t="s">
        <v>16</v>
      </c>
      <c r="C1712" s="89">
        <v>2.1999999999999999E-2</v>
      </c>
      <c r="D1712" s="167">
        <f t="shared" si="173"/>
        <v>4.0000000000000001E-3</v>
      </c>
      <c r="E1712" s="91">
        <v>2.5999999999999999E-2</v>
      </c>
    </row>
    <row r="1713" spans="1:25" ht="13.5">
      <c r="A1713" s="81"/>
      <c r="B1713" s="166" t="s">
        <v>21</v>
      </c>
      <c r="C1713" s="89">
        <v>5.0000000000000001E-3</v>
      </c>
      <c r="D1713" s="167">
        <f t="shared" si="173"/>
        <v>0</v>
      </c>
      <c r="E1713" s="91">
        <v>5.0000000000000001E-3</v>
      </c>
    </row>
    <row r="1714" spans="1:25" ht="13.5">
      <c r="A1714" s="81"/>
      <c r="B1714" s="166" t="s">
        <v>17</v>
      </c>
      <c r="C1714" s="89">
        <v>3.1E-2</v>
      </c>
      <c r="D1714" s="167">
        <f t="shared" si="173"/>
        <v>0</v>
      </c>
      <c r="E1714" s="91">
        <v>3.1E-2</v>
      </c>
    </row>
    <row r="1715" spans="1:25" ht="13.5">
      <c r="A1715" s="81"/>
      <c r="B1715" s="166" t="s">
        <v>18</v>
      </c>
      <c r="C1715" s="89">
        <v>0.01</v>
      </c>
      <c r="D1715" s="167">
        <f t="shared" si="173"/>
        <v>0</v>
      </c>
      <c r="E1715" s="91">
        <v>0.01</v>
      </c>
    </row>
    <row r="1716" spans="1:25" ht="13.5">
      <c r="A1716" s="81"/>
      <c r="B1716" s="166" t="s">
        <v>19</v>
      </c>
      <c r="C1716" s="89">
        <v>5.1999999999999998E-2</v>
      </c>
      <c r="D1716" s="167">
        <f t="shared" si="173"/>
        <v>3.0000000000000027E-3</v>
      </c>
      <c r="E1716" s="91">
        <v>5.5E-2</v>
      </c>
    </row>
    <row r="1717" spans="1:25" ht="13.5">
      <c r="A1717" s="81"/>
      <c r="B1717" s="166" t="s">
        <v>65</v>
      </c>
      <c r="C1717" s="89">
        <v>7.5999999999999998E-2</v>
      </c>
      <c r="D1717" s="167">
        <f t="shared" si="173"/>
        <v>0</v>
      </c>
      <c r="E1717" s="91">
        <v>7.5999999999999998E-2</v>
      </c>
    </row>
    <row r="1718" spans="1:25" ht="13.5">
      <c r="A1718" s="81"/>
      <c r="B1718" s="166" t="s">
        <v>20</v>
      </c>
      <c r="C1718" s="89">
        <v>3.1E-2</v>
      </c>
      <c r="D1718" s="167">
        <f t="shared" si="173"/>
        <v>0</v>
      </c>
      <c r="E1718" s="91">
        <v>3.1E-2</v>
      </c>
    </row>
    <row r="1719" spans="1:25" ht="13.5">
      <c r="A1719" s="81"/>
      <c r="B1719" s="166" t="s">
        <v>7</v>
      </c>
      <c r="C1719" s="89">
        <v>8.5999999999999993E-2</v>
      </c>
      <c r="D1719" s="167">
        <f t="shared" si="173"/>
        <v>0</v>
      </c>
      <c r="E1719" s="91">
        <v>8.5999999999999993E-2</v>
      </c>
    </row>
    <row r="1720" spans="1:25" ht="13.5">
      <c r="A1720" s="81"/>
      <c r="B1720" s="166" t="s">
        <v>3</v>
      </c>
      <c r="C1720" s="89">
        <v>2.9000000000000001E-2</v>
      </c>
      <c r="D1720" s="167">
        <f t="shared" si="173"/>
        <v>4.0000000000000001E-3</v>
      </c>
      <c r="E1720" s="91">
        <v>3.3000000000000002E-2</v>
      </c>
    </row>
    <row r="1721" spans="1:25" ht="13.5">
      <c r="A1721" s="81"/>
      <c r="B1721" s="166" t="s">
        <v>165</v>
      </c>
      <c r="C1721" s="89">
        <v>1.0999999999999999E-2</v>
      </c>
      <c r="D1721" s="167">
        <f t="shared" si="173"/>
        <v>0</v>
      </c>
      <c r="E1721" s="91">
        <v>1.0999999999999999E-2</v>
      </c>
    </row>
    <row r="1722" spans="1:25" ht="13.5">
      <c r="A1722" s="81"/>
      <c r="B1722" s="223"/>
      <c r="C1722" s="189"/>
      <c r="D1722" s="224"/>
      <c r="E1722" s="191"/>
    </row>
    <row r="1723" spans="1:25" ht="14.25" thickBot="1">
      <c r="A1723" s="82"/>
      <c r="B1723" s="168" t="s">
        <v>22</v>
      </c>
      <c r="C1723" s="92">
        <v>0.96399999999999997</v>
      </c>
      <c r="D1723" s="169">
        <f>E1723-C1723</f>
        <v>3.6000000000000032E-2</v>
      </c>
      <c r="E1723" s="94">
        <v>1</v>
      </c>
    </row>
    <row r="1724" spans="1:25" s="95" customFormat="1"/>
    <row r="1725" spans="1:25" s="95" customFormat="1"/>
    <row r="1726" spans="1:25" s="95" customFormat="1"/>
    <row r="1727" spans="1:25">
      <c r="A1727" s="147"/>
      <c r="B1727" s="147"/>
      <c r="C1727" s="95"/>
      <c r="E1727" s="95"/>
      <c r="V1727" s="95"/>
      <c r="W1727" s="95"/>
      <c r="X1727" s="95"/>
      <c r="Y1727" s="95"/>
    </row>
    <row r="1728" spans="1:25">
      <c r="A1728" s="1">
        <v>2010</v>
      </c>
    </row>
    <row r="1729" spans="1:6" ht="12.75">
      <c r="A1729" s="411"/>
      <c r="B1729" s="412"/>
      <c r="C1729" s="707" t="s">
        <v>120</v>
      </c>
      <c r="D1729" s="708"/>
      <c r="E1729" s="708"/>
      <c r="F1729" s="709"/>
    </row>
    <row r="1730" spans="1:6" ht="12.75">
      <c r="A1730" s="413"/>
      <c r="B1730" s="259"/>
      <c r="C1730" s="707" t="s">
        <v>63</v>
      </c>
      <c r="D1730" s="708"/>
      <c r="E1730" s="708"/>
      <c r="F1730" s="709"/>
    </row>
    <row r="1731" spans="1:6" ht="12.75">
      <c r="A1731" s="414"/>
      <c r="B1731" s="415"/>
      <c r="C1731" s="551" t="s">
        <v>114</v>
      </c>
      <c r="D1731" s="552" t="s">
        <v>57</v>
      </c>
      <c r="E1731" s="552" t="s">
        <v>115</v>
      </c>
      <c r="F1731" s="553" t="s">
        <v>58</v>
      </c>
    </row>
    <row r="1732" spans="1:6">
      <c r="A1732" s="418" t="s">
        <v>23</v>
      </c>
      <c r="B1732" s="419" t="s">
        <v>1</v>
      </c>
      <c r="C1732" s="420">
        <f t="shared" ref="C1732:C1761" si="174">Y8</f>
        <v>14</v>
      </c>
      <c r="D1732" s="421">
        <f>C1732/$Z$39</f>
        <v>1.4447884416924664E-2</v>
      </c>
      <c r="E1732" s="420">
        <f t="shared" ref="E1732:E1761" si="175">Z8-C1732</f>
        <v>20</v>
      </c>
      <c r="F1732" s="421">
        <f>E1732/$Z$39</f>
        <v>2.063983488132095E-2</v>
      </c>
    </row>
    <row r="1733" spans="1:6" ht="11.45" customHeight="1">
      <c r="A1733" s="422"/>
      <c r="B1733" s="71" t="s">
        <v>2</v>
      </c>
      <c r="C1733" s="70">
        <f t="shared" si="174"/>
        <v>8</v>
      </c>
      <c r="D1733" s="159">
        <f t="shared" ref="D1733:D1763" si="176">C1733/$Z$39</f>
        <v>8.2559339525283791E-3</v>
      </c>
      <c r="E1733" s="70">
        <f t="shared" si="175"/>
        <v>27</v>
      </c>
      <c r="F1733" s="159">
        <f t="shared" ref="F1733:F1763" si="177">E1733/$Z$39</f>
        <v>2.7863777089783281E-2</v>
      </c>
    </row>
    <row r="1734" spans="1:6" ht="11.45" customHeight="1">
      <c r="A1734" s="422"/>
      <c r="B1734" s="71" t="s">
        <v>45</v>
      </c>
      <c r="C1734" s="70">
        <f t="shared" si="174"/>
        <v>4</v>
      </c>
      <c r="D1734" s="159">
        <f t="shared" si="176"/>
        <v>4.1279669762641896E-3</v>
      </c>
      <c r="E1734" s="70">
        <f t="shared" si="175"/>
        <v>1</v>
      </c>
      <c r="F1734" s="159">
        <f t="shared" si="177"/>
        <v>1.0319917440660474E-3</v>
      </c>
    </row>
    <row r="1735" spans="1:6" ht="11.45" customHeight="1">
      <c r="A1735" s="422"/>
      <c r="B1735" s="71" t="s">
        <v>46</v>
      </c>
      <c r="C1735" s="70">
        <f t="shared" si="174"/>
        <v>19</v>
      </c>
      <c r="D1735" s="159">
        <f t="shared" si="176"/>
        <v>1.9607843137254902E-2</v>
      </c>
      <c r="E1735" s="70">
        <f t="shared" si="175"/>
        <v>33</v>
      </c>
      <c r="F1735" s="159">
        <f t="shared" si="177"/>
        <v>3.4055727554179564E-2</v>
      </c>
    </row>
    <row r="1736" spans="1:6" ht="11.45" customHeight="1">
      <c r="A1736" s="422"/>
      <c r="B1736" s="71" t="s">
        <v>12</v>
      </c>
      <c r="C1736" s="70">
        <f t="shared" si="174"/>
        <v>18</v>
      </c>
      <c r="D1736" s="159">
        <f t="shared" si="176"/>
        <v>1.8575851393188854E-2</v>
      </c>
      <c r="E1736" s="70">
        <f t="shared" si="175"/>
        <v>18</v>
      </c>
      <c r="F1736" s="159">
        <f t="shared" si="177"/>
        <v>1.8575851393188854E-2</v>
      </c>
    </row>
    <row r="1737" spans="1:6" ht="11.45" customHeight="1">
      <c r="A1737" s="422"/>
      <c r="B1737" s="71" t="s">
        <v>4</v>
      </c>
      <c r="C1737" s="70">
        <f t="shared" si="174"/>
        <v>22</v>
      </c>
      <c r="D1737" s="159">
        <f t="shared" si="176"/>
        <v>2.2703818369453045E-2</v>
      </c>
      <c r="E1737" s="70">
        <f t="shared" si="175"/>
        <v>20</v>
      </c>
      <c r="F1737" s="159">
        <f t="shared" si="177"/>
        <v>2.063983488132095E-2</v>
      </c>
    </row>
    <row r="1738" spans="1:6" ht="11.45" customHeight="1">
      <c r="A1738" s="422"/>
      <c r="B1738" s="71" t="s">
        <v>6</v>
      </c>
      <c r="C1738" s="70">
        <f t="shared" si="174"/>
        <v>3</v>
      </c>
      <c r="D1738" s="159">
        <f t="shared" si="176"/>
        <v>3.0959752321981426E-3</v>
      </c>
      <c r="E1738" s="70">
        <f t="shared" si="175"/>
        <v>3</v>
      </c>
      <c r="F1738" s="159">
        <f t="shared" si="177"/>
        <v>3.0959752321981426E-3</v>
      </c>
    </row>
    <row r="1739" spans="1:6" ht="11.45" customHeight="1">
      <c r="A1739" s="422"/>
      <c r="B1739" s="71" t="s">
        <v>8</v>
      </c>
      <c r="C1739" s="70">
        <f t="shared" si="174"/>
        <v>16</v>
      </c>
      <c r="D1739" s="159">
        <f t="shared" si="176"/>
        <v>1.6511867905056758E-2</v>
      </c>
      <c r="E1739" s="70">
        <f t="shared" si="175"/>
        <v>2</v>
      </c>
      <c r="F1739" s="159">
        <f t="shared" si="177"/>
        <v>2.0639834881320948E-3</v>
      </c>
    </row>
    <row r="1740" spans="1:6" ht="11.45" customHeight="1">
      <c r="A1740" s="422"/>
      <c r="B1740" s="71" t="s">
        <v>9</v>
      </c>
      <c r="C1740" s="70">
        <f t="shared" si="174"/>
        <v>10</v>
      </c>
      <c r="D1740" s="159">
        <f t="shared" si="176"/>
        <v>1.0319917440660475E-2</v>
      </c>
      <c r="E1740" s="70">
        <f t="shared" si="175"/>
        <v>33</v>
      </c>
      <c r="F1740" s="159">
        <f t="shared" si="177"/>
        <v>3.4055727554179564E-2</v>
      </c>
    </row>
    <row r="1741" spans="1:6" ht="11.45" customHeight="1">
      <c r="A1741" s="422"/>
      <c r="B1741" s="71" t="s">
        <v>10</v>
      </c>
      <c r="C1741" s="70">
        <f t="shared" si="174"/>
        <v>10</v>
      </c>
      <c r="D1741" s="159">
        <f t="shared" si="176"/>
        <v>1.0319917440660475E-2</v>
      </c>
      <c r="E1741" s="70">
        <f t="shared" si="175"/>
        <v>16</v>
      </c>
      <c r="F1741" s="159">
        <f t="shared" si="177"/>
        <v>1.6511867905056758E-2</v>
      </c>
    </row>
    <row r="1742" spans="1:6" ht="11.45" customHeight="1">
      <c r="A1742" s="422"/>
      <c r="B1742" s="71" t="s">
        <v>47</v>
      </c>
      <c r="C1742" s="70">
        <f t="shared" si="174"/>
        <v>7</v>
      </c>
      <c r="D1742" s="159">
        <f t="shared" si="176"/>
        <v>7.2239422084623322E-3</v>
      </c>
      <c r="E1742" s="70">
        <f t="shared" si="175"/>
        <v>8</v>
      </c>
      <c r="F1742" s="159">
        <f t="shared" si="177"/>
        <v>8.2559339525283791E-3</v>
      </c>
    </row>
    <row r="1743" spans="1:6" ht="11.45" customHeight="1">
      <c r="A1743" s="422"/>
      <c r="B1743" s="71" t="s">
        <v>5</v>
      </c>
      <c r="C1743" s="70">
        <f t="shared" si="174"/>
        <v>37</v>
      </c>
      <c r="D1743" s="159">
        <f t="shared" si="176"/>
        <v>3.8183694530443756E-2</v>
      </c>
      <c r="E1743" s="70">
        <f t="shared" si="175"/>
        <v>62</v>
      </c>
      <c r="F1743" s="159">
        <f t="shared" si="177"/>
        <v>6.3983488132094937E-2</v>
      </c>
    </row>
    <row r="1744" spans="1:6" ht="11.45" customHeight="1">
      <c r="A1744" s="422"/>
      <c r="B1744" s="71" t="s">
        <v>11</v>
      </c>
      <c r="C1744" s="70">
        <f t="shared" si="174"/>
        <v>24</v>
      </c>
      <c r="D1744" s="159">
        <f t="shared" si="176"/>
        <v>2.4767801857585141E-2</v>
      </c>
      <c r="E1744" s="70">
        <f t="shared" si="175"/>
        <v>7</v>
      </c>
      <c r="F1744" s="159">
        <f t="shared" si="177"/>
        <v>7.2239422084623322E-3</v>
      </c>
    </row>
    <row r="1745" spans="1:6" ht="11.45" customHeight="1">
      <c r="A1745" s="422"/>
      <c r="B1745" s="71" t="s">
        <v>13</v>
      </c>
      <c r="C1745" s="70">
        <f t="shared" si="174"/>
        <v>24</v>
      </c>
      <c r="D1745" s="159">
        <f t="shared" si="176"/>
        <v>2.4767801857585141E-2</v>
      </c>
      <c r="E1745" s="70">
        <f t="shared" si="175"/>
        <v>22</v>
      </c>
      <c r="F1745" s="159">
        <f t="shared" si="177"/>
        <v>2.2703818369453045E-2</v>
      </c>
    </row>
    <row r="1746" spans="1:6" ht="11.45" customHeight="1">
      <c r="A1746" s="422"/>
      <c r="B1746" s="71" t="s">
        <v>14</v>
      </c>
      <c r="C1746" s="70">
        <f t="shared" si="174"/>
        <v>10</v>
      </c>
      <c r="D1746" s="159">
        <f t="shared" si="176"/>
        <v>1.0319917440660475E-2</v>
      </c>
      <c r="E1746" s="70">
        <f t="shared" si="175"/>
        <v>21</v>
      </c>
      <c r="F1746" s="159">
        <f t="shared" si="177"/>
        <v>2.1671826625386997E-2</v>
      </c>
    </row>
    <row r="1747" spans="1:6" ht="11.45" customHeight="1">
      <c r="A1747" s="422"/>
      <c r="B1747" s="71" t="s">
        <v>15</v>
      </c>
      <c r="C1747" s="70">
        <f t="shared" si="174"/>
        <v>73</v>
      </c>
      <c r="D1747" s="159">
        <f t="shared" si="176"/>
        <v>7.533539731682147E-2</v>
      </c>
      <c r="E1747" s="70">
        <f t="shared" si="175"/>
        <v>43</v>
      </c>
      <c r="F1747" s="159">
        <f t="shared" si="177"/>
        <v>4.4375644994840042E-2</v>
      </c>
    </row>
    <row r="1748" spans="1:6" ht="11.45" customHeight="1">
      <c r="A1748" s="422"/>
      <c r="B1748" s="71" t="s">
        <v>48</v>
      </c>
      <c r="C1748" s="70">
        <f t="shared" si="174"/>
        <v>15</v>
      </c>
      <c r="D1748" s="159">
        <f t="shared" si="176"/>
        <v>1.5479876160990712E-2</v>
      </c>
      <c r="E1748" s="70">
        <f t="shared" si="175"/>
        <v>13</v>
      </c>
      <c r="F1748" s="159">
        <f t="shared" si="177"/>
        <v>1.3415892672858616E-2</v>
      </c>
    </row>
    <row r="1749" spans="1:6" ht="11.45" customHeight="1">
      <c r="A1749" s="422"/>
      <c r="B1749" s="71" t="s">
        <v>16</v>
      </c>
      <c r="C1749" s="70">
        <f t="shared" si="174"/>
        <v>2</v>
      </c>
      <c r="D1749" s="159">
        <f t="shared" si="176"/>
        <v>2.0639834881320948E-3</v>
      </c>
      <c r="E1749" s="70">
        <f t="shared" si="175"/>
        <v>1</v>
      </c>
      <c r="F1749" s="159">
        <f t="shared" si="177"/>
        <v>1.0319917440660474E-3</v>
      </c>
    </row>
    <row r="1750" spans="1:6" ht="11.45" customHeight="1">
      <c r="A1750" s="422"/>
      <c r="B1750" s="71" t="s">
        <v>21</v>
      </c>
      <c r="C1750" s="70">
        <f t="shared" si="174"/>
        <v>3</v>
      </c>
      <c r="D1750" s="159">
        <f t="shared" si="176"/>
        <v>3.0959752321981426E-3</v>
      </c>
      <c r="E1750" s="70">
        <f t="shared" si="175"/>
        <v>2</v>
      </c>
      <c r="F1750" s="159">
        <f t="shared" si="177"/>
        <v>2.0639834881320948E-3</v>
      </c>
    </row>
    <row r="1751" spans="1:6" ht="11.45" customHeight="1">
      <c r="A1751" s="422"/>
      <c r="B1751" s="71" t="s">
        <v>17</v>
      </c>
      <c r="C1751" s="70">
        <f t="shared" si="174"/>
        <v>2</v>
      </c>
      <c r="D1751" s="159">
        <f t="shared" si="176"/>
        <v>2.0639834881320948E-3</v>
      </c>
      <c r="E1751" s="70">
        <f t="shared" si="175"/>
        <v>9</v>
      </c>
      <c r="F1751" s="159">
        <f t="shared" si="177"/>
        <v>9.2879256965944269E-3</v>
      </c>
    </row>
    <row r="1752" spans="1:6" ht="11.45" customHeight="1">
      <c r="A1752" s="422"/>
      <c r="B1752" s="71" t="s">
        <v>18</v>
      </c>
      <c r="C1752" s="70">
        <f t="shared" si="174"/>
        <v>5</v>
      </c>
      <c r="D1752" s="159">
        <f t="shared" si="176"/>
        <v>5.1599587203302374E-3</v>
      </c>
      <c r="E1752" s="70">
        <f t="shared" si="175"/>
        <v>11</v>
      </c>
      <c r="F1752" s="159">
        <f t="shared" si="177"/>
        <v>1.1351909184726523E-2</v>
      </c>
    </row>
    <row r="1753" spans="1:6" ht="11.45" customHeight="1">
      <c r="A1753" s="422"/>
      <c r="B1753" s="71" t="s">
        <v>19</v>
      </c>
      <c r="C1753" s="70">
        <f t="shared" si="174"/>
        <v>13</v>
      </c>
      <c r="D1753" s="159">
        <f t="shared" si="176"/>
        <v>1.3415892672858616E-2</v>
      </c>
      <c r="E1753" s="70">
        <f t="shared" si="175"/>
        <v>14</v>
      </c>
      <c r="F1753" s="159">
        <f t="shared" si="177"/>
        <v>1.4447884416924664E-2</v>
      </c>
    </row>
    <row r="1754" spans="1:6" ht="11.45" customHeight="1">
      <c r="A1754" s="422"/>
      <c r="B1754" s="71" t="s">
        <v>49</v>
      </c>
      <c r="C1754" s="70">
        <f t="shared" si="174"/>
        <v>11</v>
      </c>
      <c r="D1754" s="159">
        <f t="shared" si="176"/>
        <v>1.1351909184726523E-2</v>
      </c>
      <c r="E1754" s="70">
        <f t="shared" si="175"/>
        <v>14</v>
      </c>
      <c r="F1754" s="159">
        <f t="shared" si="177"/>
        <v>1.4447884416924664E-2</v>
      </c>
    </row>
    <row r="1755" spans="1:6" ht="11.45" customHeight="1">
      <c r="A1755" s="422"/>
      <c r="B1755" s="71" t="s">
        <v>50</v>
      </c>
      <c r="C1755" s="70">
        <f t="shared" si="174"/>
        <v>20</v>
      </c>
      <c r="D1755" s="159">
        <f t="shared" si="176"/>
        <v>2.063983488132095E-2</v>
      </c>
      <c r="E1755" s="70">
        <f t="shared" si="175"/>
        <v>9</v>
      </c>
      <c r="F1755" s="159">
        <f t="shared" si="177"/>
        <v>9.2879256965944269E-3</v>
      </c>
    </row>
    <row r="1756" spans="1:6" ht="11.45" customHeight="1">
      <c r="A1756" s="422"/>
      <c r="B1756" s="71" t="s">
        <v>44</v>
      </c>
      <c r="C1756" s="70">
        <f t="shared" si="174"/>
        <v>21</v>
      </c>
      <c r="D1756" s="159">
        <f t="shared" si="176"/>
        <v>2.1671826625386997E-2</v>
      </c>
      <c r="E1756" s="70">
        <f t="shared" si="175"/>
        <v>37</v>
      </c>
      <c r="F1756" s="159">
        <f t="shared" si="177"/>
        <v>3.8183694530443756E-2</v>
      </c>
    </row>
    <row r="1757" spans="1:6" ht="11.45" customHeight="1">
      <c r="A1757" s="422"/>
      <c r="B1757" s="71" t="s">
        <v>20</v>
      </c>
      <c r="C1757" s="70">
        <f t="shared" si="174"/>
        <v>10</v>
      </c>
      <c r="D1757" s="159">
        <f t="shared" si="176"/>
        <v>1.0319917440660475E-2</v>
      </c>
      <c r="E1757" s="70">
        <f t="shared" si="175"/>
        <v>13</v>
      </c>
      <c r="F1757" s="159">
        <f t="shared" si="177"/>
        <v>1.3415892672858616E-2</v>
      </c>
    </row>
    <row r="1758" spans="1:6" ht="11.45" customHeight="1">
      <c r="A1758" s="422"/>
      <c r="B1758" s="71" t="s">
        <v>7</v>
      </c>
      <c r="C1758" s="70">
        <f t="shared" si="174"/>
        <v>12</v>
      </c>
      <c r="D1758" s="159">
        <f t="shared" si="176"/>
        <v>1.238390092879257E-2</v>
      </c>
      <c r="E1758" s="70">
        <f t="shared" si="175"/>
        <v>47</v>
      </c>
      <c r="F1758" s="159">
        <f t="shared" si="177"/>
        <v>4.8503611971104234E-2</v>
      </c>
    </row>
    <row r="1759" spans="1:6" ht="11.45" customHeight="1">
      <c r="A1759" s="422"/>
      <c r="B1759" s="71" t="s">
        <v>29</v>
      </c>
      <c r="C1759" s="70">
        <f t="shared" si="174"/>
        <v>4</v>
      </c>
      <c r="D1759" s="159">
        <f t="shared" si="176"/>
        <v>4.1279669762641896E-3</v>
      </c>
      <c r="E1759" s="70">
        <f t="shared" si="175"/>
        <v>13</v>
      </c>
      <c r="F1759" s="159">
        <f t="shared" si="177"/>
        <v>1.3415892672858616E-2</v>
      </c>
    </row>
    <row r="1760" spans="1:6" ht="11.45" customHeight="1">
      <c r="A1760" s="422"/>
      <c r="B1760" s="71" t="s">
        <v>3</v>
      </c>
      <c r="C1760" s="70">
        <f t="shared" si="174"/>
        <v>6</v>
      </c>
      <c r="D1760" s="159">
        <f t="shared" si="176"/>
        <v>6.1919504643962852E-3</v>
      </c>
      <c r="E1760" s="70">
        <f t="shared" si="175"/>
        <v>13</v>
      </c>
      <c r="F1760" s="159">
        <f t="shared" si="177"/>
        <v>1.3415892672858616E-2</v>
      </c>
    </row>
    <row r="1761" spans="1:6" ht="12" customHeight="1">
      <c r="A1761" s="422"/>
      <c r="B1761" s="71" t="s">
        <v>165</v>
      </c>
      <c r="C1761" s="70">
        <f t="shared" si="174"/>
        <v>3</v>
      </c>
      <c r="D1761" s="159">
        <f t="shared" si="176"/>
        <v>3.0959752321981426E-3</v>
      </c>
      <c r="E1761" s="70">
        <f t="shared" si="175"/>
        <v>11</v>
      </c>
      <c r="F1761" s="159">
        <f t="shared" si="177"/>
        <v>1.1351909184726523E-2</v>
      </c>
    </row>
    <row r="1762" spans="1:6" ht="12.75">
      <c r="A1762" s="423"/>
      <c r="B1762" s="110"/>
      <c r="C1762" s="70"/>
      <c r="D1762" s="159"/>
      <c r="E1762" s="70"/>
      <c r="F1762" s="159"/>
    </row>
    <row r="1763" spans="1:6" ht="12.75">
      <c r="A1763" s="424"/>
      <c r="B1763" s="111" t="s">
        <v>22</v>
      </c>
      <c r="C1763" s="70">
        <f>Y39</f>
        <v>426</v>
      </c>
      <c r="D1763" s="159">
        <f t="shared" si="176"/>
        <v>0.43962848297213625</v>
      </c>
      <c r="E1763" s="70">
        <f>Z39-C1763</f>
        <v>543</v>
      </c>
      <c r="F1763" s="159">
        <f t="shared" si="177"/>
        <v>0.56037151702786381</v>
      </c>
    </row>
    <row r="1764" spans="1:6" ht="12.75" thickBot="1"/>
    <row r="1765" spans="1:6" ht="12.75">
      <c r="A1765" s="73"/>
      <c r="B1765" s="73"/>
      <c r="C1765" s="710" t="s">
        <v>120</v>
      </c>
      <c r="D1765" s="710"/>
      <c r="E1765" s="711"/>
    </row>
    <row r="1766" spans="1:6" ht="12.75">
      <c r="A1766" s="74"/>
      <c r="B1766" s="74"/>
      <c r="C1766" s="160"/>
      <c r="D1766" s="160" t="s">
        <v>63</v>
      </c>
      <c r="E1766" s="160"/>
    </row>
    <row r="1767" spans="1:6" ht="13.5" thickBot="1">
      <c r="A1767" s="74"/>
      <c r="B1767" s="74"/>
      <c r="C1767" s="161" t="s">
        <v>57</v>
      </c>
      <c r="D1767" s="162" t="s">
        <v>58</v>
      </c>
      <c r="E1767" s="163" t="s">
        <v>22</v>
      </c>
    </row>
    <row r="1768" spans="1:6" ht="13.5">
      <c r="A1768" s="77" t="s">
        <v>23</v>
      </c>
      <c r="B1768" s="164" t="s">
        <v>1</v>
      </c>
      <c r="C1768" s="86">
        <v>1.0999999999999999E-2</v>
      </c>
      <c r="D1768" s="165">
        <f t="shared" ref="D1768:D1790" si="178">E1768-C1768</f>
        <v>2.7E-2</v>
      </c>
      <c r="E1768" s="88">
        <v>3.7999999999999999E-2</v>
      </c>
    </row>
    <row r="1769" spans="1:6" ht="13.5">
      <c r="A1769" s="81"/>
      <c r="B1769" s="166" t="s">
        <v>2</v>
      </c>
      <c r="C1769" s="89">
        <v>4.0000000000000001E-3</v>
      </c>
      <c r="D1769" s="167">
        <f t="shared" si="178"/>
        <v>1.3000000000000001E-2</v>
      </c>
      <c r="E1769" s="91">
        <v>1.7000000000000001E-2</v>
      </c>
    </row>
    <row r="1770" spans="1:6" ht="13.5">
      <c r="A1770" s="81"/>
      <c r="B1770" s="166" t="s">
        <v>12</v>
      </c>
      <c r="C1770" s="89">
        <v>7.0000000000000001E-3</v>
      </c>
      <c r="D1770" s="167">
        <f t="shared" si="178"/>
        <v>1.2E-2</v>
      </c>
      <c r="E1770" s="91">
        <v>1.9E-2</v>
      </c>
    </row>
    <row r="1771" spans="1:6" ht="13.5">
      <c r="A1771" s="81"/>
      <c r="B1771" s="166" t="s">
        <v>4</v>
      </c>
      <c r="C1771" s="89">
        <v>0.03</v>
      </c>
      <c r="D1771" s="167">
        <f t="shared" si="178"/>
        <v>5.2000000000000005E-2</v>
      </c>
      <c r="E1771" s="91">
        <v>8.2000000000000003E-2</v>
      </c>
    </row>
    <row r="1772" spans="1:6" ht="13.5">
      <c r="A1772" s="81"/>
      <c r="B1772" s="166" t="s">
        <v>6</v>
      </c>
      <c r="C1772" s="89">
        <v>2E-3</v>
      </c>
      <c r="D1772" s="167">
        <f t="shared" si="178"/>
        <v>8.9999999999999993E-3</v>
      </c>
      <c r="E1772" s="91">
        <v>1.0999999999999999E-2</v>
      </c>
    </row>
    <row r="1773" spans="1:6" ht="13.5">
      <c r="A1773" s="81"/>
      <c r="B1773" s="166" t="s">
        <v>8</v>
      </c>
      <c r="C1773" s="89">
        <v>5.0000000000000001E-3</v>
      </c>
      <c r="D1773" s="167">
        <f t="shared" si="178"/>
        <v>1.3999999999999999E-2</v>
      </c>
      <c r="E1773" s="91">
        <v>1.9E-2</v>
      </c>
    </row>
    <row r="1774" spans="1:6" ht="13.5">
      <c r="A1774" s="81"/>
      <c r="B1774" s="166" t="s">
        <v>9</v>
      </c>
      <c r="C1774" s="89">
        <v>5.0000000000000001E-3</v>
      </c>
      <c r="D1774" s="167">
        <f t="shared" si="178"/>
        <v>3.7000000000000005E-2</v>
      </c>
      <c r="E1774" s="91">
        <v>4.2000000000000003E-2</v>
      </c>
    </row>
    <row r="1775" spans="1:6" ht="13.5">
      <c r="A1775" s="81"/>
      <c r="B1775" s="166" t="s">
        <v>10</v>
      </c>
      <c r="C1775" s="89">
        <v>1.2E-2</v>
      </c>
      <c r="D1775" s="167">
        <f t="shared" si="178"/>
        <v>1.7999999999999999E-2</v>
      </c>
      <c r="E1775" s="91">
        <v>0.03</v>
      </c>
    </row>
    <row r="1776" spans="1:6" ht="13.5">
      <c r="A1776" s="81"/>
      <c r="B1776" s="166" t="s">
        <v>5</v>
      </c>
      <c r="C1776" s="89">
        <v>4.1000000000000002E-2</v>
      </c>
      <c r="D1776" s="167">
        <f t="shared" si="178"/>
        <v>0.124</v>
      </c>
      <c r="E1776" s="91">
        <v>0.16500000000000001</v>
      </c>
    </row>
    <row r="1777" spans="1:5" ht="13.5">
      <c r="A1777" s="81"/>
      <c r="B1777" s="166" t="s">
        <v>11</v>
      </c>
      <c r="C1777" s="89">
        <v>2E-3</v>
      </c>
      <c r="D1777" s="167">
        <f t="shared" si="178"/>
        <v>1.5000000000000001E-2</v>
      </c>
      <c r="E1777" s="91">
        <v>1.7000000000000001E-2</v>
      </c>
    </row>
    <row r="1778" spans="1:5" ht="13.5">
      <c r="A1778" s="81"/>
      <c r="B1778" s="166" t="s">
        <v>13</v>
      </c>
      <c r="C1778" s="89">
        <v>3.3000000000000002E-2</v>
      </c>
      <c r="D1778" s="167">
        <f t="shared" si="178"/>
        <v>4.2999999999999997E-2</v>
      </c>
      <c r="E1778" s="91">
        <v>7.5999999999999998E-2</v>
      </c>
    </row>
    <row r="1779" spans="1:5" ht="13.5">
      <c r="A1779" s="81"/>
      <c r="B1779" s="166" t="s">
        <v>14</v>
      </c>
      <c r="C1779" s="89">
        <v>1.6E-2</v>
      </c>
      <c r="D1779" s="167">
        <f t="shared" si="178"/>
        <v>3.9E-2</v>
      </c>
      <c r="E1779" s="91">
        <v>5.5E-2</v>
      </c>
    </row>
    <row r="1780" spans="1:5" ht="13.5">
      <c r="A1780" s="81"/>
      <c r="B1780" s="166" t="s">
        <v>15</v>
      </c>
      <c r="C1780" s="89">
        <v>2.4E-2</v>
      </c>
      <c r="D1780" s="167">
        <f t="shared" si="178"/>
        <v>4.2000000000000003E-2</v>
      </c>
      <c r="E1780" s="91">
        <v>6.6000000000000003E-2</v>
      </c>
    </row>
    <row r="1781" spans="1:5" ht="13.5">
      <c r="A1781" s="81"/>
      <c r="B1781" s="166" t="s">
        <v>16</v>
      </c>
      <c r="C1781" s="89">
        <v>5.0000000000000001E-3</v>
      </c>
      <c r="D1781" s="167">
        <f t="shared" si="178"/>
        <v>2.0999999999999998E-2</v>
      </c>
      <c r="E1781" s="91">
        <v>2.5999999999999999E-2</v>
      </c>
    </row>
    <row r="1782" spans="1:5" ht="13.5">
      <c r="A1782" s="81"/>
      <c r="B1782" s="166" t="s">
        <v>21</v>
      </c>
      <c r="C1782" s="89">
        <v>1E-3</v>
      </c>
      <c r="D1782" s="167">
        <f t="shared" si="178"/>
        <v>4.0000000000000001E-3</v>
      </c>
      <c r="E1782" s="91">
        <v>5.0000000000000001E-3</v>
      </c>
    </row>
    <row r="1783" spans="1:5" ht="13.5">
      <c r="A1783" s="81"/>
      <c r="B1783" s="166" t="s">
        <v>17</v>
      </c>
      <c r="C1783" s="89">
        <v>5.0000000000000001E-3</v>
      </c>
      <c r="D1783" s="167">
        <f t="shared" si="178"/>
        <v>2.5999999999999999E-2</v>
      </c>
      <c r="E1783" s="91">
        <v>3.1E-2</v>
      </c>
    </row>
    <row r="1784" spans="1:5" ht="13.5">
      <c r="A1784" s="81"/>
      <c r="B1784" s="166" t="s">
        <v>18</v>
      </c>
      <c r="C1784" s="89">
        <v>1E-3</v>
      </c>
      <c r="D1784" s="167">
        <f t="shared" si="178"/>
        <v>9.0000000000000011E-3</v>
      </c>
      <c r="E1784" s="91">
        <v>0.01</v>
      </c>
    </row>
    <row r="1785" spans="1:5" ht="13.5">
      <c r="A1785" s="81"/>
      <c r="B1785" s="166" t="s">
        <v>19</v>
      </c>
      <c r="C1785" s="89">
        <v>0.02</v>
      </c>
      <c r="D1785" s="167">
        <f t="shared" si="178"/>
        <v>3.5000000000000003E-2</v>
      </c>
      <c r="E1785" s="91">
        <v>5.5E-2</v>
      </c>
    </row>
    <row r="1786" spans="1:5" ht="13.5">
      <c r="A1786" s="81"/>
      <c r="B1786" s="166" t="s">
        <v>65</v>
      </c>
      <c r="C1786" s="89">
        <v>2.5999999999999999E-2</v>
      </c>
      <c r="D1786" s="167">
        <f t="shared" si="178"/>
        <v>0.05</v>
      </c>
      <c r="E1786" s="91">
        <v>7.5999999999999998E-2</v>
      </c>
    </row>
    <row r="1787" spans="1:5" ht="13.5">
      <c r="A1787" s="81"/>
      <c r="B1787" s="166" t="s">
        <v>20</v>
      </c>
      <c r="C1787" s="89">
        <v>0.01</v>
      </c>
      <c r="D1787" s="167">
        <f t="shared" si="178"/>
        <v>2.0999999999999998E-2</v>
      </c>
      <c r="E1787" s="91">
        <v>3.1E-2</v>
      </c>
    </row>
    <row r="1788" spans="1:5" ht="13.5">
      <c r="A1788" s="81"/>
      <c r="B1788" s="166" t="s">
        <v>7</v>
      </c>
      <c r="C1788" s="89">
        <v>1.0999999999999999E-2</v>
      </c>
      <c r="D1788" s="167">
        <f t="shared" si="178"/>
        <v>7.4999999999999997E-2</v>
      </c>
      <c r="E1788" s="91">
        <v>8.5999999999999993E-2</v>
      </c>
    </row>
    <row r="1789" spans="1:5" ht="13.5">
      <c r="A1789" s="81"/>
      <c r="B1789" s="166" t="s">
        <v>3</v>
      </c>
      <c r="C1789" s="89">
        <v>4.0000000000000001E-3</v>
      </c>
      <c r="D1789" s="167">
        <f t="shared" si="178"/>
        <v>2.9000000000000001E-2</v>
      </c>
      <c r="E1789" s="91">
        <v>3.3000000000000002E-2</v>
      </c>
    </row>
    <row r="1790" spans="1:5" ht="13.5">
      <c r="A1790" s="81"/>
      <c r="B1790" s="166" t="s">
        <v>165</v>
      </c>
      <c r="C1790" s="89">
        <v>1E-3</v>
      </c>
      <c r="D1790" s="167">
        <f t="shared" si="178"/>
        <v>9.9999999999999985E-3</v>
      </c>
      <c r="E1790" s="91">
        <v>1.0999999999999999E-2</v>
      </c>
    </row>
    <row r="1791" spans="1:5" ht="13.5">
      <c r="A1791" s="81"/>
      <c r="B1791" s="223"/>
      <c r="C1791" s="189"/>
      <c r="D1791" s="224"/>
      <c r="E1791" s="191"/>
    </row>
    <row r="1792" spans="1:5" ht="14.25" thickBot="1">
      <c r="A1792" s="82"/>
      <c r="B1792" s="168" t="s">
        <v>22</v>
      </c>
      <c r="C1792" s="92">
        <v>0.27800000000000002</v>
      </c>
      <c r="D1792" s="169">
        <f>E1792-C1792</f>
        <v>0.72199999999999998</v>
      </c>
      <c r="E1792" s="94">
        <v>1</v>
      </c>
    </row>
    <row r="1794" spans="1:6" s="95" customFormat="1"/>
    <row r="1795" spans="1:6" s="95" customFormat="1"/>
    <row r="1796" spans="1:6" s="95" customFormat="1"/>
    <row r="1798" spans="1:6" ht="12.75">
      <c r="A1798" s="8" t="s">
        <v>66</v>
      </c>
    </row>
    <row r="1799" spans="1:6" ht="11.45" customHeight="1">
      <c r="A1799" s="306"/>
      <c r="B1799" s="307"/>
      <c r="C1799" s="614" t="s">
        <v>135</v>
      </c>
      <c r="D1799" s="705"/>
      <c r="E1799" s="705"/>
      <c r="F1799" s="706"/>
    </row>
    <row r="1800" spans="1:6">
      <c r="A1800" s="308"/>
      <c r="B1800" s="309"/>
      <c r="C1800" s="611" t="s">
        <v>67</v>
      </c>
      <c r="D1800" s="703"/>
      <c r="E1800" s="703"/>
      <c r="F1800" s="704"/>
    </row>
    <row r="1801" spans="1:6" ht="45">
      <c r="A1801" s="308"/>
      <c r="B1801" s="309"/>
      <c r="C1801" s="310">
        <v>2010</v>
      </c>
      <c r="D1801" s="312">
        <v>2005</v>
      </c>
      <c r="E1801" s="313">
        <v>2000</v>
      </c>
      <c r="F1801" s="314" t="s">
        <v>68</v>
      </c>
    </row>
    <row r="1802" spans="1:6" ht="13.5">
      <c r="A1802" s="315" t="s">
        <v>23</v>
      </c>
      <c r="B1802" s="316" t="s">
        <v>1</v>
      </c>
      <c r="C1802" s="369">
        <f>C45</f>
        <v>0.91176470588235292</v>
      </c>
      <c r="D1802" s="319">
        <v>0.93500000000000005</v>
      </c>
      <c r="E1802" s="320">
        <v>1</v>
      </c>
      <c r="F1802" s="321">
        <f>D1802-E1802</f>
        <v>-6.4999999999999947E-2</v>
      </c>
    </row>
    <row r="1803" spans="1:6" ht="13.5">
      <c r="A1803" s="322"/>
      <c r="B1803" s="323" t="s">
        <v>2</v>
      </c>
      <c r="C1803" s="370">
        <f t="shared" ref="C1803:C1833" si="179">C46</f>
        <v>0.94285714285714284</v>
      </c>
      <c r="D1803" s="326">
        <v>1</v>
      </c>
      <c r="E1803" s="327">
        <v>0.91666666666666674</v>
      </c>
      <c r="F1803" s="328">
        <f>D1803-E1803</f>
        <v>8.3333333333333259E-2</v>
      </c>
    </row>
    <row r="1804" spans="1:6" ht="13.5">
      <c r="A1804" s="322"/>
      <c r="B1804" s="323" t="s">
        <v>45</v>
      </c>
      <c r="C1804" s="370">
        <f t="shared" si="179"/>
        <v>1</v>
      </c>
      <c r="D1804" s="326"/>
      <c r="E1804" s="327"/>
      <c r="F1804" s="328"/>
    </row>
    <row r="1805" spans="1:6" ht="13.5">
      <c r="A1805" s="322"/>
      <c r="B1805" s="323" t="s">
        <v>46</v>
      </c>
      <c r="C1805" s="370">
        <f t="shared" si="179"/>
        <v>0.5</v>
      </c>
      <c r="D1805" s="326"/>
      <c r="E1805" s="327"/>
      <c r="F1805" s="328"/>
    </row>
    <row r="1806" spans="1:6" ht="13.5">
      <c r="A1806" s="322"/>
      <c r="B1806" s="323" t="s">
        <v>12</v>
      </c>
      <c r="C1806" s="370">
        <f t="shared" si="179"/>
        <v>0.80555555555555558</v>
      </c>
      <c r="D1806" s="326">
        <v>0.73299999999999998</v>
      </c>
      <c r="E1806" s="327"/>
      <c r="F1806" s="328"/>
    </row>
    <row r="1807" spans="1:6" ht="13.5">
      <c r="A1807" s="322"/>
      <c r="B1807" s="323" t="s">
        <v>4</v>
      </c>
      <c r="C1807" s="370">
        <f t="shared" si="179"/>
        <v>0.8571428571428571</v>
      </c>
      <c r="D1807" s="326">
        <v>0.74199999999999999</v>
      </c>
      <c r="E1807" s="327"/>
      <c r="F1807" s="328"/>
    </row>
    <row r="1808" spans="1:6" ht="13.5">
      <c r="A1808" s="322"/>
      <c r="B1808" s="323" t="s">
        <v>6</v>
      </c>
      <c r="C1808" s="371">
        <f t="shared" si="179"/>
        <v>0.83333333333333337</v>
      </c>
      <c r="D1808" s="326">
        <v>1</v>
      </c>
      <c r="E1808" s="327">
        <v>0.8</v>
      </c>
      <c r="F1808" s="328">
        <f>D1808-E1808</f>
        <v>0.19999999999999996</v>
      </c>
    </row>
    <row r="1809" spans="1:6" ht="13.5">
      <c r="A1809" s="322"/>
      <c r="B1809" s="323" t="s">
        <v>8</v>
      </c>
      <c r="C1809" s="370">
        <f t="shared" si="179"/>
        <v>0.94444444444444442</v>
      </c>
      <c r="D1809" s="326">
        <v>0.8</v>
      </c>
      <c r="E1809" s="327">
        <v>0</v>
      </c>
      <c r="F1809" s="328"/>
    </row>
    <row r="1810" spans="1:6" ht="13.5">
      <c r="A1810" s="322"/>
      <c r="B1810" s="323" t="s">
        <v>9</v>
      </c>
      <c r="C1810" s="370">
        <f t="shared" si="179"/>
        <v>0.90697674418604646</v>
      </c>
      <c r="D1810" s="326">
        <v>0.97099999999999997</v>
      </c>
      <c r="E1810" s="327">
        <v>0.8571428571428571</v>
      </c>
      <c r="F1810" s="328">
        <f>D1810-E1810</f>
        <v>0.11385714285714288</v>
      </c>
    </row>
    <row r="1811" spans="1:6" ht="13.5">
      <c r="A1811" s="322"/>
      <c r="B1811" s="323" t="s">
        <v>10</v>
      </c>
      <c r="C1811" s="370">
        <f t="shared" si="179"/>
        <v>0.92307692307692313</v>
      </c>
      <c r="D1811" s="326">
        <v>0.95799999999999996</v>
      </c>
      <c r="E1811" s="327">
        <v>1</v>
      </c>
      <c r="F1811" s="328">
        <f>D1811-E1811</f>
        <v>-4.2000000000000037E-2</v>
      </c>
    </row>
    <row r="1812" spans="1:6" ht="13.5">
      <c r="A1812" s="322"/>
      <c r="B1812" s="323" t="s">
        <v>5</v>
      </c>
      <c r="C1812" s="370">
        <f t="shared" si="179"/>
        <v>0.8</v>
      </c>
      <c r="D1812" s="326">
        <v>0.96199999999999997</v>
      </c>
      <c r="E1812" s="327">
        <v>0.96808510638297873</v>
      </c>
      <c r="F1812" s="328">
        <f>D1812-E1812</f>
        <v>-6.0851063829787666E-3</v>
      </c>
    </row>
    <row r="1813" spans="1:6" ht="13.5">
      <c r="A1813" s="322"/>
      <c r="B1813" s="323" t="s">
        <v>47</v>
      </c>
      <c r="C1813" s="370">
        <f t="shared" si="179"/>
        <v>0.90909090909090906</v>
      </c>
      <c r="D1813" s="326"/>
      <c r="E1813" s="327"/>
      <c r="F1813" s="328"/>
    </row>
    <row r="1814" spans="1:6" ht="13.5">
      <c r="A1814" s="322"/>
      <c r="B1814" s="323" t="s">
        <v>11</v>
      </c>
      <c r="C1814" s="370">
        <f t="shared" si="179"/>
        <v>0.967741935483871</v>
      </c>
      <c r="D1814" s="326">
        <v>1</v>
      </c>
      <c r="E1814" s="327">
        <v>1</v>
      </c>
      <c r="F1814" s="328">
        <f>D1814-E1814</f>
        <v>0</v>
      </c>
    </row>
    <row r="1815" spans="1:6" ht="13.5">
      <c r="A1815" s="322"/>
      <c r="B1815" s="323" t="s">
        <v>13</v>
      </c>
      <c r="C1815" s="370">
        <f t="shared" si="179"/>
        <v>0.91304347826086951</v>
      </c>
      <c r="D1815" s="326">
        <v>0.77</v>
      </c>
      <c r="E1815" s="327">
        <v>0.66666666666666674</v>
      </c>
      <c r="F1815" s="328">
        <f>D1815-E1815</f>
        <v>0.10333333333333328</v>
      </c>
    </row>
    <row r="1816" spans="1:6" ht="13.5">
      <c r="A1816" s="322"/>
      <c r="B1816" s="323" t="s">
        <v>14</v>
      </c>
      <c r="C1816" s="370">
        <f t="shared" si="179"/>
        <v>0.967741935483871</v>
      </c>
      <c r="D1816" s="326">
        <v>0.90900000000000003</v>
      </c>
      <c r="E1816" s="327"/>
      <c r="F1816" s="328"/>
    </row>
    <row r="1817" spans="1:6" ht="13.5">
      <c r="A1817" s="322"/>
      <c r="B1817" s="323" t="s">
        <v>15</v>
      </c>
      <c r="C1817" s="370">
        <f t="shared" si="179"/>
        <v>0.75</v>
      </c>
      <c r="D1817" s="330"/>
      <c r="E1817" s="327"/>
      <c r="F1817" s="328"/>
    </row>
    <row r="1818" spans="1:6" ht="13.5">
      <c r="A1818" s="322"/>
      <c r="B1818" s="323" t="s">
        <v>48</v>
      </c>
      <c r="C1818" s="370">
        <f t="shared" si="179"/>
        <v>0.7142857142857143</v>
      </c>
      <c r="D1818" s="326"/>
      <c r="E1818" s="327"/>
      <c r="F1818" s="328"/>
    </row>
    <row r="1819" spans="1:6" ht="13.5">
      <c r="A1819" s="322"/>
      <c r="B1819" s="323" t="s">
        <v>16</v>
      </c>
      <c r="C1819" s="370">
        <f t="shared" si="179"/>
        <v>1</v>
      </c>
      <c r="D1819" s="326">
        <v>0.95199999999999996</v>
      </c>
      <c r="E1819" s="327"/>
      <c r="F1819" s="328"/>
    </row>
    <row r="1820" spans="1:6" ht="13.5">
      <c r="A1820" s="322"/>
      <c r="B1820" s="323" t="s">
        <v>21</v>
      </c>
      <c r="C1820" s="370">
        <f t="shared" si="179"/>
        <v>1</v>
      </c>
      <c r="D1820" s="326">
        <v>1</v>
      </c>
      <c r="E1820" s="327"/>
      <c r="F1820" s="328"/>
    </row>
    <row r="1821" spans="1:6" ht="13.5">
      <c r="A1821" s="322"/>
      <c r="B1821" s="323" t="s">
        <v>17</v>
      </c>
      <c r="C1821" s="370">
        <f t="shared" si="179"/>
        <v>0.90909090909090906</v>
      </c>
      <c r="D1821" s="326">
        <v>1</v>
      </c>
      <c r="E1821" s="327">
        <v>0.97916666666666674</v>
      </c>
      <c r="F1821" s="328">
        <f>D1821-E1821</f>
        <v>2.0833333333333259E-2</v>
      </c>
    </row>
    <row r="1822" spans="1:6" ht="13.5">
      <c r="A1822" s="322"/>
      <c r="B1822" s="323" t="s">
        <v>18</v>
      </c>
      <c r="C1822" s="370">
        <f t="shared" si="179"/>
        <v>0.375</v>
      </c>
      <c r="D1822" s="326">
        <v>0.625</v>
      </c>
      <c r="E1822" s="327">
        <v>0.69696969696969702</v>
      </c>
      <c r="F1822" s="328">
        <f>D1822-E1822</f>
        <v>-7.1969696969697017E-2</v>
      </c>
    </row>
    <row r="1823" spans="1:6" ht="13.5">
      <c r="A1823" s="322"/>
      <c r="B1823" s="323" t="s">
        <v>19</v>
      </c>
      <c r="C1823" s="370">
        <f t="shared" si="179"/>
        <v>0.62962962962962965</v>
      </c>
      <c r="D1823" s="326">
        <v>0.72699999999999998</v>
      </c>
      <c r="E1823" s="327"/>
      <c r="F1823" s="328"/>
    </row>
    <row r="1824" spans="1:6" ht="13.5">
      <c r="A1824" s="322"/>
      <c r="B1824" s="323" t="s">
        <v>49</v>
      </c>
      <c r="C1824" s="370">
        <f t="shared" si="179"/>
        <v>0.96</v>
      </c>
      <c r="D1824" s="326"/>
      <c r="E1824" s="327"/>
      <c r="F1824" s="328"/>
    </row>
    <row r="1825" spans="1:6" ht="13.5">
      <c r="A1825" s="322"/>
      <c r="B1825" s="323" t="s">
        <v>50</v>
      </c>
      <c r="C1825" s="370">
        <f t="shared" si="179"/>
        <v>0.7931034482758621</v>
      </c>
      <c r="D1825" s="326"/>
      <c r="E1825" s="327"/>
      <c r="F1825" s="328"/>
    </row>
    <row r="1826" spans="1:6" ht="13.5">
      <c r="A1826" s="322"/>
      <c r="B1826" s="323" t="s">
        <v>44</v>
      </c>
      <c r="C1826" s="370">
        <f t="shared" si="179"/>
        <v>0.87931034482758619</v>
      </c>
      <c r="D1826" s="326">
        <v>0.96699999999999997</v>
      </c>
      <c r="E1826" s="327">
        <v>0.95238095238095244</v>
      </c>
      <c r="F1826" s="328">
        <f>D1826-E1826</f>
        <v>1.4619047619047532E-2</v>
      </c>
    </row>
    <row r="1827" spans="1:6" ht="13.5">
      <c r="A1827" s="322"/>
      <c r="B1827" s="323" t="s">
        <v>20</v>
      </c>
      <c r="C1827" s="370">
        <f t="shared" si="179"/>
        <v>0.82608695652173914</v>
      </c>
      <c r="D1827" s="326">
        <v>1</v>
      </c>
      <c r="E1827" s="327">
        <v>0.88</v>
      </c>
      <c r="F1827" s="328">
        <f>D1827-E1827</f>
        <v>0.12</v>
      </c>
    </row>
    <row r="1828" spans="1:6" ht="13.5">
      <c r="A1828" s="322"/>
      <c r="B1828" s="323" t="s">
        <v>7</v>
      </c>
      <c r="C1828" s="370">
        <f t="shared" si="179"/>
        <v>0.94915254237288138</v>
      </c>
      <c r="D1828" s="326">
        <v>0.98599999999999999</v>
      </c>
      <c r="E1828" s="327">
        <v>0.95238095238095244</v>
      </c>
      <c r="F1828" s="328">
        <f>D1828-E1828</f>
        <v>3.3619047619047548E-2</v>
      </c>
    </row>
    <row r="1829" spans="1:6" ht="13.5">
      <c r="A1829" s="322"/>
      <c r="B1829" s="323" t="s">
        <v>29</v>
      </c>
      <c r="C1829" s="370">
        <f t="shared" si="179"/>
        <v>0.70588235294117652</v>
      </c>
      <c r="D1829" s="326"/>
      <c r="E1829" s="327">
        <v>0.8571428571428571</v>
      </c>
      <c r="F1829" s="328"/>
    </row>
    <row r="1830" spans="1:6" ht="13.5">
      <c r="A1830" s="322"/>
      <c r="B1830" s="323" t="s">
        <v>3</v>
      </c>
      <c r="C1830" s="370">
        <f t="shared" si="179"/>
        <v>0.89473684210526316</v>
      </c>
      <c r="D1830" s="326">
        <v>1</v>
      </c>
      <c r="E1830" s="327">
        <v>0.94117647058823539</v>
      </c>
      <c r="F1830" s="328">
        <f>D1830-E1830</f>
        <v>5.8823529411764608E-2</v>
      </c>
    </row>
    <row r="1831" spans="1:6" ht="13.5">
      <c r="A1831" s="322"/>
      <c r="B1831" s="323" t="s">
        <v>165</v>
      </c>
      <c r="C1831" s="370">
        <f t="shared" si="179"/>
        <v>1</v>
      </c>
      <c r="D1831" s="326">
        <v>1</v>
      </c>
      <c r="E1831" s="327">
        <v>0.97402597402597413</v>
      </c>
      <c r="F1831" s="328">
        <f>D1831-E1831</f>
        <v>2.5974025974025872E-2</v>
      </c>
    </row>
    <row r="1832" spans="1:6" ht="13.5">
      <c r="A1832" s="322"/>
      <c r="B1832" s="554"/>
      <c r="C1832" s="560"/>
      <c r="D1832" s="555"/>
      <c r="E1832" s="556"/>
      <c r="F1832" s="562"/>
    </row>
    <row r="1833" spans="1:6" ht="13.5">
      <c r="A1833" s="332"/>
      <c r="B1833" s="557" t="s">
        <v>22</v>
      </c>
      <c r="C1833" s="561">
        <f t="shared" si="179"/>
        <v>0.83900928792569662</v>
      </c>
      <c r="D1833" s="558">
        <v>0.90700000000000003</v>
      </c>
      <c r="E1833" s="559">
        <v>0.9107142857142857</v>
      </c>
      <c r="F1833" s="563">
        <f>D1833-E1833</f>
        <v>-3.71428571428567E-3</v>
      </c>
    </row>
    <row r="1835" spans="1:6" ht="11.45" customHeight="1">
      <c r="A1835" s="306"/>
      <c r="B1835" s="307"/>
      <c r="C1835" s="614" t="s">
        <v>136</v>
      </c>
      <c r="D1835" s="705"/>
      <c r="E1835" s="705"/>
      <c r="F1835" s="706"/>
    </row>
    <row r="1836" spans="1:6">
      <c r="A1836" s="308"/>
      <c r="B1836" s="309"/>
      <c r="C1836" s="611" t="s">
        <v>67</v>
      </c>
      <c r="D1836" s="703"/>
      <c r="E1836" s="703"/>
      <c r="F1836" s="704"/>
    </row>
    <row r="1837" spans="1:6" ht="45">
      <c r="A1837" s="308"/>
      <c r="B1837" s="309"/>
      <c r="C1837" s="310">
        <v>2010</v>
      </c>
      <c r="D1837" s="312">
        <v>2005</v>
      </c>
      <c r="E1837" s="313">
        <v>2000</v>
      </c>
      <c r="F1837" s="314" t="s">
        <v>68</v>
      </c>
    </row>
    <row r="1838" spans="1:6" ht="13.5">
      <c r="A1838" s="315" t="s">
        <v>23</v>
      </c>
      <c r="B1838" s="316" t="s">
        <v>1</v>
      </c>
      <c r="C1838" s="369">
        <f>D45</f>
        <v>0.76470588235294112</v>
      </c>
      <c r="D1838" s="319">
        <v>0.74199999999999999</v>
      </c>
      <c r="E1838" s="320">
        <v>0.88235294117647056</v>
      </c>
      <c r="F1838" s="321">
        <f>D1838-E1838</f>
        <v>-0.14035294117647057</v>
      </c>
    </row>
    <row r="1839" spans="1:6" ht="13.5">
      <c r="A1839" s="322"/>
      <c r="B1839" s="323" t="s">
        <v>2</v>
      </c>
      <c r="C1839" s="370">
        <f t="shared" ref="C1839:C1869" si="180">D46</f>
        <v>0.62857142857142856</v>
      </c>
      <c r="D1839" s="326">
        <v>0.71399999999999997</v>
      </c>
      <c r="E1839" s="327">
        <v>0.41666666666666663</v>
      </c>
      <c r="F1839" s="328">
        <f>D1839-E1839</f>
        <v>0.29733333333333334</v>
      </c>
    </row>
    <row r="1840" spans="1:6" ht="13.5">
      <c r="A1840" s="322"/>
      <c r="B1840" s="323" t="s">
        <v>45</v>
      </c>
      <c r="C1840" s="370">
        <f t="shared" si="180"/>
        <v>0</v>
      </c>
      <c r="D1840" s="326"/>
      <c r="E1840" s="327"/>
      <c r="F1840" s="328"/>
    </row>
    <row r="1841" spans="1:6" ht="13.5">
      <c r="A1841" s="322"/>
      <c r="B1841" s="323" t="s">
        <v>46</v>
      </c>
      <c r="C1841" s="370">
        <f t="shared" si="180"/>
        <v>0.36538461538461536</v>
      </c>
      <c r="D1841" s="326"/>
      <c r="E1841" s="327"/>
      <c r="F1841" s="328"/>
    </row>
    <row r="1842" spans="1:6" ht="13.5">
      <c r="A1842" s="322"/>
      <c r="B1842" s="323" t="s">
        <v>12</v>
      </c>
      <c r="C1842" s="370">
        <f t="shared" si="180"/>
        <v>0.52777777777777779</v>
      </c>
      <c r="D1842" s="326">
        <v>0.53300000000000003</v>
      </c>
      <c r="E1842" s="327"/>
      <c r="F1842" s="328"/>
    </row>
    <row r="1843" spans="1:6" ht="13.5">
      <c r="A1843" s="322"/>
      <c r="B1843" s="323" t="s">
        <v>4</v>
      </c>
      <c r="C1843" s="370">
        <f t="shared" si="180"/>
        <v>0.59523809523809523</v>
      </c>
      <c r="D1843" s="326">
        <v>0.53</v>
      </c>
      <c r="E1843" s="327"/>
      <c r="F1843" s="328"/>
    </row>
    <row r="1844" spans="1:6" ht="13.5">
      <c r="A1844" s="322"/>
      <c r="B1844" s="323" t="s">
        <v>6</v>
      </c>
      <c r="C1844" s="371">
        <f t="shared" si="180"/>
        <v>0.83333333333333337</v>
      </c>
      <c r="D1844" s="326">
        <v>0.66700000000000004</v>
      </c>
      <c r="E1844" s="327">
        <v>0.5</v>
      </c>
      <c r="F1844" s="328">
        <f>D1844-E1844</f>
        <v>0.16700000000000004</v>
      </c>
    </row>
    <row r="1845" spans="1:6" ht="13.5">
      <c r="A1845" s="322"/>
      <c r="B1845" s="323" t="s">
        <v>8</v>
      </c>
      <c r="C1845" s="370">
        <f t="shared" si="180"/>
        <v>0.44444444444444442</v>
      </c>
      <c r="D1845" s="326">
        <v>0.13300000000000001</v>
      </c>
      <c r="E1845" s="327"/>
      <c r="F1845" s="328"/>
    </row>
    <row r="1846" spans="1:6" ht="13.5">
      <c r="A1846" s="322"/>
      <c r="B1846" s="323" t="s">
        <v>9</v>
      </c>
      <c r="C1846" s="370">
        <f t="shared" si="180"/>
        <v>0.65116279069767447</v>
      </c>
      <c r="D1846" s="326">
        <v>0.67600000000000005</v>
      </c>
      <c r="E1846" s="327">
        <v>0.39285714285714285</v>
      </c>
      <c r="F1846" s="328">
        <f>D1846-E1846</f>
        <v>0.2831428571428572</v>
      </c>
    </row>
    <row r="1847" spans="1:6" ht="13.5">
      <c r="A1847" s="322"/>
      <c r="B1847" s="323" t="s">
        <v>10</v>
      </c>
      <c r="C1847" s="370">
        <f t="shared" si="180"/>
        <v>0.38461538461538464</v>
      </c>
      <c r="D1847" s="326">
        <v>0.45800000000000002</v>
      </c>
      <c r="E1847" s="327">
        <v>0.45333333333333337</v>
      </c>
      <c r="F1847" s="328">
        <f>D1847-E1847</f>
        <v>4.6666666666666523E-3</v>
      </c>
    </row>
    <row r="1848" spans="1:6" ht="13.5">
      <c r="A1848" s="322"/>
      <c r="B1848" s="323" t="s">
        <v>47</v>
      </c>
      <c r="C1848" s="370">
        <f t="shared" si="180"/>
        <v>0.46666666666666667</v>
      </c>
      <c r="D1848" s="326"/>
      <c r="E1848" s="327"/>
      <c r="F1848" s="328"/>
    </row>
    <row r="1849" spans="1:6" ht="13.5">
      <c r="A1849" s="322"/>
      <c r="B1849" s="323" t="s">
        <v>5</v>
      </c>
      <c r="C1849" s="370">
        <f t="shared" si="180"/>
        <v>0.65656565656565657</v>
      </c>
      <c r="D1849" s="326">
        <v>0.64700000000000002</v>
      </c>
      <c r="E1849" s="327">
        <v>0.62765957446808518</v>
      </c>
      <c r="F1849" s="328">
        <f>D1849-E1849</f>
        <v>1.934042553191484E-2</v>
      </c>
    </row>
    <row r="1850" spans="1:6" ht="13.5">
      <c r="A1850" s="322"/>
      <c r="B1850" s="323" t="s">
        <v>11</v>
      </c>
      <c r="C1850" s="370">
        <f t="shared" si="180"/>
        <v>0.64516129032258063</v>
      </c>
      <c r="D1850" s="326">
        <v>0.5</v>
      </c>
      <c r="E1850" s="327">
        <v>0.6</v>
      </c>
      <c r="F1850" s="328">
        <f>D1850-E1850</f>
        <v>-9.9999999999999978E-2</v>
      </c>
    </row>
    <row r="1851" spans="1:6" ht="13.5">
      <c r="A1851" s="322"/>
      <c r="B1851" s="323" t="s">
        <v>13</v>
      </c>
      <c r="C1851" s="370">
        <f t="shared" si="180"/>
        <v>0.28260869565217389</v>
      </c>
      <c r="D1851" s="326">
        <v>0.115</v>
      </c>
      <c r="E1851" s="327">
        <v>0.15151515151515152</v>
      </c>
      <c r="F1851" s="328">
        <f>D1851-E1851</f>
        <v>-3.6515151515151514E-2</v>
      </c>
    </row>
    <row r="1852" spans="1:6" ht="13.5">
      <c r="A1852" s="322"/>
      <c r="B1852" s="323" t="s">
        <v>14</v>
      </c>
      <c r="C1852" s="370">
        <f t="shared" si="180"/>
        <v>0.4838709677419355</v>
      </c>
      <c r="D1852" s="326">
        <v>0.38600000000000001</v>
      </c>
      <c r="E1852" s="327"/>
      <c r="F1852" s="328"/>
    </row>
    <row r="1853" spans="1:6" ht="13.5">
      <c r="A1853" s="322"/>
      <c r="B1853" s="323" t="s">
        <v>15</v>
      </c>
      <c r="C1853" s="370">
        <f t="shared" si="180"/>
        <v>0.46551724137931033</v>
      </c>
      <c r="D1853" s="330"/>
      <c r="E1853" s="327"/>
      <c r="F1853" s="328"/>
    </row>
    <row r="1854" spans="1:6" ht="13.5">
      <c r="A1854" s="322"/>
      <c r="B1854" s="323" t="s">
        <v>48</v>
      </c>
      <c r="C1854" s="370">
        <f t="shared" si="180"/>
        <v>0.2857142857142857</v>
      </c>
      <c r="D1854" s="326"/>
      <c r="E1854" s="327"/>
      <c r="F1854" s="328"/>
    </row>
    <row r="1855" spans="1:6" ht="13.5">
      <c r="A1855" s="322"/>
      <c r="B1855" s="323" t="s">
        <v>16</v>
      </c>
      <c r="C1855" s="370">
        <f t="shared" si="180"/>
        <v>1</v>
      </c>
      <c r="D1855" s="326">
        <v>0.61899999999999999</v>
      </c>
      <c r="E1855" s="327"/>
      <c r="F1855" s="328"/>
    </row>
    <row r="1856" spans="1:6" ht="13.5">
      <c r="A1856" s="322"/>
      <c r="B1856" s="323" t="s">
        <v>21</v>
      </c>
      <c r="C1856" s="370">
        <f t="shared" si="180"/>
        <v>1</v>
      </c>
      <c r="D1856" s="326">
        <v>0.5</v>
      </c>
      <c r="E1856" s="327"/>
      <c r="F1856" s="328"/>
    </row>
    <row r="1857" spans="1:6" ht="13.5">
      <c r="A1857" s="322"/>
      <c r="B1857" s="323" t="s">
        <v>17</v>
      </c>
      <c r="C1857" s="370">
        <f t="shared" si="180"/>
        <v>0.90909090909090906</v>
      </c>
      <c r="D1857" s="326">
        <v>0.96</v>
      </c>
      <c r="E1857" s="327">
        <v>0.72916666666666674</v>
      </c>
      <c r="F1857" s="328">
        <f>D1857-E1857</f>
        <v>0.23083333333333322</v>
      </c>
    </row>
    <row r="1858" spans="1:6" ht="13.5">
      <c r="A1858" s="322"/>
      <c r="B1858" s="323" t="s">
        <v>18</v>
      </c>
      <c r="C1858" s="370">
        <f t="shared" si="180"/>
        <v>0.375</v>
      </c>
      <c r="D1858" s="326">
        <v>0.25</v>
      </c>
      <c r="E1858" s="327">
        <v>0.36363636363636365</v>
      </c>
      <c r="F1858" s="328">
        <f>D1858-E1858</f>
        <v>-0.11363636363636365</v>
      </c>
    </row>
    <row r="1859" spans="1:6" ht="13.5">
      <c r="A1859" s="322"/>
      <c r="B1859" s="323" t="s">
        <v>19</v>
      </c>
      <c r="C1859" s="370">
        <f t="shared" si="180"/>
        <v>0.25925925925925924</v>
      </c>
      <c r="D1859" s="326">
        <v>0.27300000000000002</v>
      </c>
      <c r="E1859" s="327"/>
      <c r="F1859" s="328"/>
    </row>
    <row r="1860" spans="1:6" ht="13.5">
      <c r="A1860" s="322"/>
      <c r="B1860" s="323" t="s">
        <v>49</v>
      </c>
      <c r="C1860" s="370">
        <f t="shared" si="180"/>
        <v>0.56000000000000005</v>
      </c>
      <c r="D1860" s="326"/>
      <c r="E1860" s="327"/>
      <c r="F1860" s="328"/>
    </row>
    <row r="1861" spans="1:6" ht="13.5">
      <c r="A1861" s="322"/>
      <c r="B1861" s="323" t="s">
        <v>50</v>
      </c>
      <c r="C1861" s="370">
        <f t="shared" si="180"/>
        <v>0.41379310344827586</v>
      </c>
      <c r="D1861" s="326"/>
      <c r="E1861" s="327"/>
      <c r="F1861" s="328"/>
    </row>
    <row r="1862" spans="1:6" ht="13.5">
      <c r="A1862" s="322"/>
      <c r="B1862" s="323" t="s">
        <v>44</v>
      </c>
      <c r="C1862" s="370">
        <f t="shared" si="180"/>
        <v>0.22413793103448276</v>
      </c>
      <c r="D1862" s="326">
        <v>0.246</v>
      </c>
      <c r="E1862" s="327">
        <v>0.50793650793650791</v>
      </c>
      <c r="F1862" s="328">
        <f>D1862-E1862</f>
        <v>-0.26193650793650791</v>
      </c>
    </row>
    <row r="1863" spans="1:6" ht="13.5">
      <c r="A1863" s="322"/>
      <c r="B1863" s="323" t="s">
        <v>20</v>
      </c>
      <c r="C1863" s="370">
        <f t="shared" si="180"/>
        <v>0.39130434782608697</v>
      </c>
      <c r="D1863" s="326">
        <v>0.36</v>
      </c>
      <c r="E1863" s="327">
        <v>0.52</v>
      </c>
      <c r="F1863" s="328">
        <f>D1863-E1863</f>
        <v>-0.16000000000000003</v>
      </c>
    </row>
    <row r="1864" spans="1:6" ht="13.5">
      <c r="A1864" s="322"/>
      <c r="B1864" s="323" t="s">
        <v>7</v>
      </c>
      <c r="C1864" s="370">
        <f t="shared" si="180"/>
        <v>0.47457627118644069</v>
      </c>
      <c r="D1864" s="326">
        <v>0.46400000000000002</v>
      </c>
      <c r="E1864" s="327">
        <v>0.42857142857142855</v>
      </c>
      <c r="F1864" s="328">
        <f>D1864-E1864</f>
        <v>3.5428571428571476E-2</v>
      </c>
    </row>
    <row r="1865" spans="1:6" ht="13.5">
      <c r="A1865" s="322"/>
      <c r="B1865" s="323" t="s">
        <v>29</v>
      </c>
      <c r="C1865" s="370">
        <f t="shared" si="180"/>
        <v>0.6470588235294118</v>
      </c>
      <c r="D1865" s="326"/>
      <c r="E1865" s="327">
        <v>0.66666666666666674</v>
      </c>
      <c r="F1865" s="328"/>
    </row>
    <row r="1866" spans="1:6" ht="13.5">
      <c r="A1866" s="322"/>
      <c r="B1866" s="323" t="s">
        <v>3</v>
      </c>
      <c r="C1866" s="370">
        <f t="shared" si="180"/>
        <v>0.78947368421052633</v>
      </c>
      <c r="D1866" s="326">
        <v>0.59299999999999997</v>
      </c>
      <c r="E1866" s="327">
        <v>0.55882352941176472</v>
      </c>
      <c r="F1866" s="328">
        <f>D1866-E1866</f>
        <v>3.4176470588235253E-2</v>
      </c>
    </row>
    <row r="1867" spans="1:6" ht="13.5">
      <c r="A1867" s="322"/>
      <c r="B1867" s="323" t="s">
        <v>165</v>
      </c>
      <c r="C1867" s="370">
        <f t="shared" si="180"/>
        <v>0.7857142857142857</v>
      </c>
      <c r="D1867" s="326">
        <v>0.66700000000000004</v>
      </c>
      <c r="E1867" s="327">
        <v>0.70129870129870131</v>
      </c>
      <c r="F1867" s="328">
        <f>D1867-E1867</f>
        <v>-3.4298701298701273E-2</v>
      </c>
    </row>
    <row r="1868" spans="1:6" ht="13.5">
      <c r="A1868" s="322"/>
      <c r="B1868" s="554"/>
      <c r="C1868" s="560"/>
      <c r="D1868" s="555"/>
      <c r="E1868" s="556"/>
      <c r="F1868" s="562"/>
    </row>
    <row r="1869" spans="1:6" ht="13.5">
      <c r="A1869" s="332"/>
      <c r="B1869" s="557" t="s">
        <v>22</v>
      </c>
      <c r="C1869" s="561">
        <f t="shared" si="180"/>
        <v>0.50361197110423117</v>
      </c>
      <c r="D1869" s="558">
        <v>0.504</v>
      </c>
      <c r="E1869" s="559">
        <v>0.51098901098901106</v>
      </c>
      <c r="F1869" s="563">
        <f>D1869-E1869</f>
        <v>-6.9890109890110574E-3</v>
      </c>
    </row>
    <row r="1871" spans="1:6" ht="11.45" customHeight="1">
      <c r="A1871" s="306"/>
      <c r="B1871" s="307"/>
      <c r="C1871" s="614" t="s">
        <v>137</v>
      </c>
      <c r="D1871" s="705"/>
      <c r="E1871" s="705"/>
      <c r="F1871" s="706"/>
    </row>
    <row r="1872" spans="1:6">
      <c r="A1872" s="308"/>
      <c r="B1872" s="309"/>
      <c r="C1872" s="611" t="s">
        <v>67</v>
      </c>
      <c r="D1872" s="703"/>
      <c r="E1872" s="703"/>
      <c r="F1872" s="704"/>
    </row>
    <row r="1873" spans="1:6" ht="45">
      <c r="A1873" s="308"/>
      <c r="B1873" s="309"/>
      <c r="C1873" s="310">
        <v>2010</v>
      </c>
      <c r="D1873" s="312">
        <v>2005</v>
      </c>
      <c r="E1873" s="313">
        <v>2000</v>
      </c>
      <c r="F1873" s="314" t="s">
        <v>68</v>
      </c>
    </row>
    <row r="1874" spans="1:6" ht="13.5">
      <c r="A1874" s="315" t="s">
        <v>23</v>
      </c>
      <c r="B1874" s="316" t="s">
        <v>1</v>
      </c>
      <c r="C1874" s="369">
        <f>E45</f>
        <v>0.76470588235294112</v>
      </c>
      <c r="D1874" s="319">
        <v>0.77400000000000002</v>
      </c>
      <c r="E1874" s="320">
        <v>0.94117647058823539</v>
      </c>
      <c r="F1874" s="321">
        <f>D1874-E1874</f>
        <v>-0.16717647058823537</v>
      </c>
    </row>
    <row r="1875" spans="1:6" ht="13.5">
      <c r="A1875" s="322"/>
      <c r="B1875" s="323" t="s">
        <v>2</v>
      </c>
      <c r="C1875" s="370">
        <f t="shared" ref="C1875:C1905" si="181">E46</f>
        <v>0.88571428571428568</v>
      </c>
      <c r="D1875" s="326">
        <v>0.92900000000000005</v>
      </c>
      <c r="E1875" s="327">
        <v>0.88888888888888884</v>
      </c>
      <c r="F1875" s="328">
        <f>D1875-E1875</f>
        <v>4.0111111111111208E-2</v>
      </c>
    </row>
    <row r="1876" spans="1:6" ht="13.5">
      <c r="A1876" s="322"/>
      <c r="B1876" s="323" t="s">
        <v>45</v>
      </c>
      <c r="C1876" s="370">
        <f t="shared" si="181"/>
        <v>0.8</v>
      </c>
      <c r="D1876" s="326"/>
      <c r="E1876" s="327"/>
      <c r="F1876" s="328"/>
    </row>
    <row r="1877" spans="1:6" ht="13.5">
      <c r="A1877" s="322"/>
      <c r="B1877" s="323" t="s">
        <v>46</v>
      </c>
      <c r="C1877" s="370">
        <f t="shared" si="181"/>
        <v>0.34615384615384615</v>
      </c>
      <c r="D1877" s="326"/>
      <c r="E1877" s="327"/>
      <c r="F1877" s="328"/>
    </row>
    <row r="1878" spans="1:6" ht="13.5">
      <c r="A1878" s="322"/>
      <c r="B1878" s="323" t="s">
        <v>12</v>
      </c>
      <c r="C1878" s="370">
        <f t="shared" si="181"/>
        <v>0.5</v>
      </c>
      <c r="D1878" s="326">
        <v>0.46700000000000003</v>
      </c>
      <c r="E1878" s="327"/>
      <c r="F1878" s="328"/>
    </row>
    <row r="1879" spans="1:6" ht="13.5">
      <c r="A1879" s="322"/>
      <c r="B1879" s="323" t="s">
        <v>4</v>
      </c>
      <c r="C1879" s="370">
        <f t="shared" si="181"/>
        <v>0.61904761904761907</v>
      </c>
      <c r="D1879" s="326">
        <v>0.318</v>
      </c>
      <c r="E1879" s="327"/>
      <c r="F1879" s="328"/>
    </row>
    <row r="1880" spans="1:6" ht="13.5">
      <c r="A1880" s="322"/>
      <c r="B1880" s="323" t="s">
        <v>6</v>
      </c>
      <c r="C1880" s="371">
        <f t="shared" si="181"/>
        <v>0.66666666666666663</v>
      </c>
      <c r="D1880" s="326">
        <v>0.66700000000000004</v>
      </c>
      <c r="E1880" s="327">
        <v>0.7</v>
      </c>
      <c r="F1880" s="328">
        <f>D1880-E1880</f>
        <v>-3.2999999999999918E-2</v>
      </c>
    </row>
    <row r="1881" spans="1:6" ht="13.5">
      <c r="A1881" s="322"/>
      <c r="B1881" s="323" t="s">
        <v>8</v>
      </c>
      <c r="C1881" s="370">
        <f t="shared" si="181"/>
        <v>0.44444444444444442</v>
      </c>
      <c r="D1881" s="326">
        <v>0.4</v>
      </c>
      <c r="E1881" s="327"/>
      <c r="F1881" s="328"/>
    </row>
    <row r="1882" spans="1:6" ht="13.5">
      <c r="A1882" s="322"/>
      <c r="B1882" s="323" t="s">
        <v>9</v>
      </c>
      <c r="C1882" s="370">
        <f t="shared" si="181"/>
        <v>0.83720930232558144</v>
      </c>
      <c r="D1882" s="326">
        <v>0.82399999999999995</v>
      </c>
      <c r="E1882" s="327">
        <v>0.6964285714285714</v>
      </c>
      <c r="F1882" s="328">
        <f>D1882-E1882</f>
        <v>0.12757142857142856</v>
      </c>
    </row>
    <row r="1883" spans="1:6" ht="13.5">
      <c r="A1883" s="322"/>
      <c r="B1883" s="323" t="s">
        <v>10</v>
      </c>
      <c r="C1883" s="370">
        <f t="shared" si="181"/>
        <v>0.84615384615384615</v>
      </c>
      <c r="D1883" s="326">
        <v>0.66700000000000004</v>
      </c>
      <c r="E1883" s="327">
        <v>0.69333333333333325</v>
      </c>
      <c r="F1883" s="328">
        <f>D1883-E1883</f>
        <v>-2.6333333333333209E-2</v>
      </c>
    </row>
    <row r="1884" spans="1:6" ht="13.5">
      <c r="A1884" s="322"/>
      <c r="B1884" s="323" t="s">
        <v>47</v>
      </c>
      <c r="C1884" s="370">
        <f t="shared" si="181"/>
        <v>0.26666666666666666</v>
      </c>
      <c r="D1884" s="326"/>
      <c r="E1884" s="327"/>
      <c r="F1884" s="328"/>
    </row>
    <row r="1885" spans="1:6" ht="13.5">
      <c r="A1885" s="322"/>
      <c r="B1885" s="323" t="s">
        <v>5</v>
      </c>
      <c r="C1885" s="370">
        <f t="shared" si="181"/>
        <v>0.75757575757575757</v>
      </c>
      <c r="D1885" s="326">
        <v>0.73699999999999999</v>
      </c>
      <c r="E1885" s="327">
        <v>0.8085106382978724</v>
      </c>
      <c r="F1885" s="328">
        <f>D1885-E1885</f>
        <v>-7.1510638297872409E-2</v>
      </c>
    </row>
    <row r="1886" spans="1:6" ht="13.5">
      <c r="A1886" s="322"/>
      <c r="B1886" s="323" t="s">
        <v>11</v>
      </c>
      <c r="C1886" s="370">
        <f t="shared" si="181"/>
        <v>0.87096774193548387</v>
      </c>
      <c r="D1886" s="326">
        <v>0.64300000000000002</v>
      </c>
      <c r="E1886" s="327">
        <v>0.3</v>
      </c>
      <c r="F1886" s="328">
        <f>D1886-E1886</f>
        <v>0.34300000000000003</v>
      </c>
    </row>
    <row r="1887" spans="1:6" ht="13.5">
      <c r="A1887" s="322"/>
      <c r="B1887" s="323" t="s">
        <v>13</v>
      </c>
      <c r="C1887" s="370">
        <f t="shared" si="181"/>
        <v>0.65217391304347827</v>
      </c>
      <c r="D1887" s="326">
        <v>0.39300000000000002</v>
      </c>
      <c r="E1887" s="327">
        <v>0.53030303030303028</v>
      </c>
      <c r="F1887" s="328">
        <f>D1887-E1887</f>
        <v>-0.13730303030303026</v>
      </c>
    </row>
    <row r="1888" spans="1:6" ht="13.5">
      <c r="A1888" s="322"/>
      <c r="B1888" s="323" t="s">
        <v>14</v>
      </c>
      <c r="C1888" s="370">
        <f t="shared" si="181"/>
        <v>0.93548387096774188</v>
      </c>
      <c r="D1888" s="326">
        <v>0.70499999999999996</v>
      </c>
      <c r="E1888" s="327"/>
      <c r="F1888" s="328"/>
    </row>
    <row r="1889" spans="1:6" ht="13.5">
      <c r="A1889" s="322"/>
      <c r="B1889" s="323" t="s">
        <v>15</v>
      </c>
      <c r="C1889" s="370">
        <f t="shared" si="181"/>
        <v>0.77586206896551724</v>
      </c>
      <c r="D1889" s="330"/>
      <c r="E1889" s="327"/>
      <c r="F1889" s="328"/>
    </row>
    <row r="1890" spans="1:6" ht="13.5">
      <c r="A1890" s="322"/>
      <c r="B1890" s="323" t="s">
        <v>48</v>
      </c>
      <c r="C1890" s="370">
        <f t="shared" si="181"/>
        <v>0.6428571428571429</v>
      </c>
      <c r="D1890" s="326"/>
      <c r="E1890" s="327"/>
      <c r="F1890" s="328"/>
    </row>
    <row r="1891" spans="1:6" ht="13.5">
      <c r="A1891" s="322"/>
      <c r="B1891" s="323" t="s">
        <v>16</v>
      </c>
      <c r="C1891" s="370">
        <f t="shared" si="181"/>
        <v>1</v>
      </c>
      <c r="D1891" s="326">
        <v>0.90500000000000003</v>
      </c>
      <c r="E1891" s="327"/>
      <c r="F1891" s="328"/>
    </row>
    <row r="1892" spans="1:6" ht="13.5">
      <c r="A1892" s="322"/>
      <c r="B1892" s="323" t="s">
        <v>21</v>
      </c>
      <c r="C1892" s="370">
        <f t="shared" si="181"/>
        <v>1</v>
      </c>
      <c r="D1892" s="326">
        <v>1</v>
      </c>
      <c r="E1892" s="327"/>
      <c r="F1892" s="328"/>
    </row>
    <row r="1893" spans="1:6" ht="13.5">
      <c r="A1893" s="322"/>
      <c r="B1893" s="323" t="s">
        <v>17</v>
      </c>
      <c r="C1893" s="370">
        <f t="shared" si="181"/>
        <v>0.90909090909090906</v>
      </c>
      <c r="D1893" s="326">
        <v>1</v>
      </c>
      <c r="E1893" s="327">
        <v>0.95833333333333326</v>
      </c>
      <c r="F1893" s="328">
        <f>D1893-E1893</f>
        <v>4.1666666666666741E-2</v>
      </c>
    </row>
    <row r="1894" spans="1:6" ht="13.5">
      <c r="A1894" s="322"/>
      <c r="B1894" s="323" t="s">
        <v>18</v>
      </c>
      <c r="C1894" s="370">
        <f t="shared" si="181"/>
        <v>0.25</v>
      </c>
      <c r="D1894" s="326">
        <v>0.25</v>
      </c>
      <c r="E1894" s="327">
        <v>0.4242424242424242</v>
      </c>
      <c r="F1894" s="328">
        <f>D1894-E1894</f>
        <v>-0.1742424242424242</v>
      </c>
    </row>
    <row r="1895" spans="1:6" ht="13.5">
      <c r="A1895" s="322"/>
      <c r="B1895" s="323" t="s">
        <v>19</v>
      </c>
      <c r="C1895" s="370">
        <f t="shared" si="181"/>
        <v>0.33333333333333331</v>
      </c>
      <c r="D1895" s="326">
        <v>0.159</v>
      </c>
      <c r="E1895" s="327"/>
      <c r="F1895" s="328"/>
    </row>
    <row r="1896" spans="1:6" ht="13.5">
      <c r="A1896" s="322"/>
      <c r="B1896" s="323" t="s">
        <v>49</v>
      </c>
      <c r="C1896" s="370">
        <f t="shared" si="181"/>
        <v>0.92</v>
      </c>
      <c r="D1896" s="326"/>
      <c r="E1896" s="327"/>
      <c r="F1896" s="328"/>
    </row>
    <row r="1897" spans="1:6" ht="13.5">
      <c r="A1897" s="322"/>
      <c r="B1897" s="323" t="s">
        <v>50</v>
      </c>
      <c r="C1897" s="370">
        <f t="shared" si="181"/>
        <v>0.34482758620689657</v>
      </c>
      <c r="D1897" s="326"/>
      <c r="E1897" s="327"/>
      <c r="F1897" s="328"/>
    </row>
    <row r="1898" spans="1:6" ht="13.5">
      <c r="A1898" s="322"/>
      <c r="B1898" s="323" t="s">
        <v>44</v>
      </c>
      <c r="C1898" s="370">
        <f t="shared" si="181"/>
        <v>0.51724137931034486</v>
      </c>
      <c r="D1898" s="326">
        <v>0.29499999999999998</v>
      </c>
      <c r="E1898" s="327">
        <v>0.31746031746031744</v>
      </c>
      <c r="F1898" s="328">
        <f>D1898-E1898</f>
        <v>-2.2460317460317458E-2</v>
      </c>
    </row>
    <row r="1899" spans="1:6" ht="13.5">
      <c r="A1899" s="322"/>
      <c r="B1899" s="323" t="s">
        <v>20</v>
      </c>
      <c r="C1899" s="370">
        <f t="shared" si="181"/>
        <v>0.69565217391304346</v>
      </c>
      <c r="D1899" s="326">
        <v>0.64</v>
      </c>
      <c r="E1899" s="327">
        <v>0.64</v>
      </c>
      <c r="F1899" s="328">
        <f>D1899-E1899</f>
        <v>0</v>
      </c>
    </row>
    <row r="1900" spans="1:6" ht="13.5">
      <c r="A1900" s="322"/>
      <c r="B1900" s="323" t="s">
        <v>7</v>
      </c>
      <c r="C1900" s="370">
        <f t="shared" si="181"/>
        <v>0.77966101694915257</v>
      </c>
      <c r="D1900" s="326">
        <v>0.88400000000000001</v>
      </c>
      <c r="E1900" s="327">
        <v>0.84126984126984128</v>
      </c>
      <c r="F1900" s="328">
        <f>D1900-E1900</f>
        <v>4.2730158730158729E-2</v>
      </c>
    </row>
    <row r="1901" spans="1:6" ht="13.5">
      <c r="A1901" s="322"/>
      <c r="B1901" s="323" t="s">
        <v>29</v>
      </c>
      <c r="C1901" s="370">
        <f t="shared" si="181"/>
        <v>0.47058823529411764</v>
      </c>
      <c r="D1901" s="326"/>
      <c r="E1901" s="327">
        <v>0.57142857142857151</v>
      </c>
      <c r="F1901" s="328"/>
    </row>
    <row r="1902" spans="1:6" ht="13.5">
      <c r="A1902" s="322"/>
      <c r="B1902" s="323" t="s">
        <v>3</v>
      </c>
      <c r="C1902" s="370">
        <f t="shared" si="181"/>
        <v>0.84210526315789469</v>
      </c>
      <c r="D1902" s="326">
        <v>0.85199999999999998</v>
      </c>
      <c r="E1902" s="327">
        <v>0.82352941176470595</v>
      </c>
      <c r="F1902" s="328">
        <f>D1902-E1902</f>
        <v>2.8470588235294025E-2</v>
      </c>
    </row>
    <row r="1903" spans="1:6" ht="13.5">
      <c r="A1903" s="322"/>
      <c r="B1903" s="323" t="s">
        <v>165</v>
      </c>
      <c r="C1903" s="370">
        <f t="shared" si="181"/>
        <v>1</v>
      </c>
      <c r="D1903" s="326">
        <v>1</v>
      </c>
      <c r="E1903" s="327">
        <v>0.96103896103896103</v>
      </c>
      <c r="F1903" s="328">
        <f>D1903-E1903</f>
        <v>3.8961038961038974E-2</v>
      </c>
    </row>
    <row r="1904" spans="1:6" ht="13.5">
      <c r="A1904" s="322"/>
      <c r="B1904" s="554"/>
      <c r="C1904" s="560"/>
      <c r="D1904" s="555"/>
      <c r="E1904" s="556"/>
      <c r="F1904" s="562"/>
    </row>
    <row r="1905" spans="1:6" ht="13.5">
      <c r="A1905" s="332"/>
      <c r="B1905" s="557" t="s">
        <v>22</v>
      </c>
      <c r="C1905" s="561">
        <f t="shared" si="181"/>
        <v>0.68111455108359131</v>
      </c>
      <c r="D1905" s="558">
        <v>0.63400000000000001</v>
      </c>
      <c r="E1905" s="559">
        <v>0.71840659340659341</v>
      </c>
      <c r="F1905" s="563">
        <f>D1905-E1905</f>
        <v>-8.44065934065934E-2</v>
      </c>
    </row>
    <row r="1907" spans="1:6" ht="11.45" customHeight="1">
      <c r="A1907" s="306"/>
      <c r="B1907" s="307"/>
      <c r="C1907" s="614" t="s">
        <v>138</v>
      </c>
      <c r="D1907" s="705"/>
      <c r="E1907" s="705"/>
      <c r="F1907" s="706"/>
    </row>
    <row r="1908" spans="1:6">
      <c r="A1908" s="308"/>
      <c r="B1908" s="309"/>
      <c r="C1908" s="611" t="s">
        <v>67</v>
      </c>
      <c r="D1908" s="703"/>
      <c r="E1908" s="703"/>
      <c r="F1908" s="704"/>
    </row>
    <row r="1909" spans="1:6" ht="45">
      <c r="A1909" s="308"/>
      <c r="B1909" s="309"/>
      <c r="C1909" s="310">
        <v>2010</v>
      </c>
      <c r="D1909" s="312">
        <v>2005</v>
      </c>
      <c r="E1909" s="313">
        <v>2000</v>
      </c>
      <c r="F1909" s="314" t="s">
        <v>68</v>
      </c>
    </row>
    <row r="1910" spans="1:6" ht="13.5">
      <c r="A1910" s="315" t="s">
        <v>23</v>
      </c>
      <c r="B1910" s="316" t="s">
        <v>1</v>
      </c>
      <c r="C1910" s="369">
        <f>F45</f>
        <v>0.73529411764705888</v>
      </c>
      <c r="D1910" s="319">
        <v>0.61299999999999999</v>
      </c>
      <c r="E1910" s="320">
        <v>0.64705882352941169</v>
      </c>
      <c r="F1910" s="321">
        <f>D1910-E1910</f>
        <v>-3.4058823529411697E-2</v>
      </c>
    </row>
    <row r="1911" spans="1:6" ht="13.5">
      <c r="A1911" s="322"/>
      <c r="B1911" s="323" t="s">
        <v>2</v>
      </c>
      <c r="C1911" s="370">
        <f t="shared" ref="C1911:C1941" si="182">F46</f>
        <v>0.82857142857142863</v>
      </c>
      <c r="D1911" s="326">
        <v>0.78600000000000003</v>
      </c>
      <c r="E1911" s="327">
        <v>0.75</v>
      </c>
      <c r="F1911" s="328">
        <f>D1911-E1911</f>
        <v>3.6000000000000032E-2</v>
      </c>
    </row>
    <row r="1912" spans="1:6" ht="13.5">
      <c r="A1912" s="322"/>
      <c r="B1912" s="323" t="s">
        <v>45</v>
      </c>
      <c r="C1912" s="370">
        <f t="shared" si="182"/>
        <v>0.8</v>
      </c>
      <c r="D1912" s="326"/>
      <c r="E1912" s="327"/>
      <c r="F1912" s="328"/>
    </row>
    <row r="1913" spans="1:6" ht="13.5">
      <c r="A1913" s="322"/>
      <c r="B1913" s="323" t="s">
        <v>46</v>
      </c>
      <c r="C1913" s="370">
        <f t="shared" si="182"/>
        <v>0.90384615384615385</v>
      </c>
      <c r="D1913" s="326"/>
      <c r="E1913" s="327"/>
      <c r="F1913" s="328"/>
    </row>
    <row r="1914" spans="1:6" ht="13.5">
      <c r="A1914" s="322"/>
      <c r="B1914" s="323" t="s">
        <v>12</v>
      </c>
      <c r="C1914" s="370">
        <f t="shared" si="182"/>
        <v>0.55555555555555558</v>
      </c>
      <c r="D1914" s="326">
        <v>0.26700000000000002</v>
      </c>
      <c r="E1914" s="327"/>
      <c r="F1914" s="328"/>
    </row>
    <row r="1915" spans="1:6" ht="13.5">
      <c r="A1915" s="322"/>
      <c r="B1915" s="323" t="s">
        <v>4</v>
      </c>
      <c r="C1915" s="370">
        <f t="shared" si="182"/>
        <v>0.23809523809523808</v>
      </c>
      <c r="D1915" s="326">
        <v>0.27300000000000002</v>
      </c>
      <c r="E1915" s="327"/>
      <c r="F1915" s="328"/>
    </row>
    <row r="1916" spans="1:6" ht="13.5">
      <c r="A1916" s="322"/>
      <c r="B1916" s="323" t="s">
        <v>6</v>
      </c>
      <c r="C1916" s="371">
        <f t="shared" si="182"/>
        <v>0.83333333333333337</v>
      </c>
      <c r="D1916" s="326">
        <v>0.77800000000000002</v>
      </c>
      <c r="E1916" s="327">
        <v>0.6</v>
      </c>
      <c r="F1916" s="328">
        <f>D1916-E1916</f>
        <v>0.17800000000000005</v>
      </c>
    </row>
    <row r="1917" spans="1:6" ht="13.5">
      <c r="A1917" s="322"/>
      <c r="B1917" s="323" t="s">
        <v>8</v>
      </c>
      <c r="C1917" s="370">
        <f t="shared" si="182"/>
        <v>5.5555555555555552E-2</v>
      </c>
      <c r="D1917" s="326">
        <v>0.13300000000000001</v>
      </c>
      <c r="E1917" s="327"/>
      <c r="F1917" s="328"/>
    </row>
    <row r="1918" spans="1:6" ht="13.5">
      <c r="A1918" s="322"/>
      <c r="B1918" s="323" t="s">
        <v>9</v>
      </c>
      <c r="C1918" s="370">
        <f t="shared" si="182"/>
        <v>0.55813953488372092</v>
      </c>
      <c r="D1918" s="326">
        <v>0.55900000000000005</v>
      </c>
      <c r="E1918" s="327">
        <v>0.44642857142857145</v>
      </c>
      <c r="F1918" s="328">
        <f>D1918-E1918</f>
        <v>0.1125714285714286</v>
      </c>
    </row>
    <row r="1919" spans="1:6" ht="13.5">
      <c r="A1919" s="322"/>
      <c r="B1919" s="323" t="s">
        <v>10</v>
      </c>
      <c r="C1919" s="370">
        <f t="shared" si="182"/>
        <v>0.61538461538461542</v>
      </c>
      <c r="D1919" s="326">
        <v>0.54200000000000004</v>
      </c>
      <c r="E1919" s="327">
        <v>0.66666666666666674</v>
      </c>
      <c r="F1919" s="328">
        <f>D1919-E1919</f>
        <v>-0.1246666666666667</v>
      </c>
    </row>
    <row r="1920" spans="1:6" ht="13.5">
      <c r="A1920" s="322"/>
      <c r="B1920" s="323" t="s">
        <v>47</v>
      </c>
      <c r="C1920" s="370">
        <f t="shared" si="182"/>
        <v>0.33333333333333331</v>
      </c>
      <c r="D1920" s="326"/>
      <c r="E1920" s="327"/>
      <c r="F1920" s="328"/>
    </row>
    <row r="1921" spans="1:6" ht="13.5">
      <c r="A1921" s="322"/>
      <c r="B1921" s="323" t="s">
        <v>5</v>
      </c>
      <c r="C1921" s="370">
        <f t="shared" si="182"/>
        <v>0.64646464646464652</v>
      </c>
      <c r="D1921" s="326">
        <v>0.56399999999999995</v>
      </c>
      <c r="E1921" s="327">
        <v>0.45744680851063824</v>
      </c>
      <c r="F1921" s="328">
        <f>D1921-E1921</f>
        <v>0.10655319148936171</v>
      </c>
    </row>
    <row r="1922" spans="1:6" ht="13.5">
      <c r="A1922" s="322"/>
      <c r="B1922" s="323" t="s">
        <v>11</v>
      </c>
      <c r="C1922" s="370">
        <f t="shared" si="182"/>
        <v>0.90322580645161288</v>
      </c>
      <c r="D1922" s="326">
        <v>0.85699999999999998</v>
      </c>
      <c r="E1922" s="327">
        <v>1</v>
      </c>
      <c r="F1922" s="328">
        <f>D1922-E1922</f>
        <v>-0.14300000000000002</v>
      </c>
    </row>
    <row r="1923" spans="1:6" ht="13.5">
      <c r="A1923" s="322"/>
      <c r="B1923" s="323" t="s">
        <v>13</v>
      </c>
      <c r="C1923" s="370">
        <f t="shared" si="182"/>
        <v>0.86956521739130432</v>
      </c>
      <c r="D1923" s="326">
        <v>0.65600000000000003</v>
      </c>
      <c r="E1923" s="327">
        <v>0.53030303030303028</v>
      </c>
      <c r="F1923" s="328">
        <f>D1923-E1923</f>
        <v>0.12569696969696975</v>
      </c>
    </row>
    <row r="1924" spans="1:6" ht="13.5">
      <c r="A1924" s="322"/>
      <c r="B1924" s="323" t="s">
        <v>14</v>
      </c>
      <c r="C1924" s="370">
        <f t="shared" si="182"/>
        <v>0.80645161290322576</v>
      </c>
      <c r="D1924" s="326">
        <v>0.68200000000000005</v>
      </c>
      <c r="E1924" s="327"/>
      <c r="F1924" s="328"/>
    </row>
    <row r="1925" spans="1:6" ht="13.5">
      <c r="A1925" s="322"/>
      <c r="B1925" s="323" t="s">
        <v>15</v>
      </c>
      <c r="C1925" s="370">
        <f t="shared" si="182"/>
        <v>0.66379310344827591</v>
      </c>
      <c r="D1925" s="330"/>
      <c r="E1925" s="327"/>
      <c r="F1925" s="328"/>
    </row>
    <row r="1926" spans="1:6" ht="13.5">
      <c r="A1926" s="322"/>
      <c r="B1926" s="323" t="s">
        <v>48</v>
      </c>
      <c r="C1926" s="370">
        <f t="shared" si="182"/>
        <v>0.9285714285714286</v>
      </c>
      <c r="D1926" s="326"/>
      <c r="E1926" s="327"/>
      <c r="F1926" s="328"/>
    </row>
    <row r="1927" spans="1:6" ht="13.5">
      <c r="A1927" s="322"/>
      <c r="B1927" s="323" t="s">
        <v>16</v>
      </c>
      <c r="C1927" s="370">
        <f t="shared" si="182"/>
        <v>0.66666666666666663</v>
      </c>
      <c r="D1927" s="326">
        <v>9.5000000000000001E-2</v>
      </c>
      <c r="E1927" s="327"/>
      <c r="F1927" s="328"/>
    </row>
    <row r="1928" spans="1:6" ht="13.5">
      <c r="A1928" s="322"/>
      <c r="B1928" s="323" t="s">
        <v>21</v>
      </c>
      <c r="C1928" s="370">
        <f t="shared" si="182"/>
        <v>0.8</v>
      </c>
      <c r="D1928" s="326">
        <v>1</v>
      </c>
      <c r="E1928" s="327"/>
      <c r="F1928" s="328"/>
    </row>
    <row r="1929" spans="1:6" ht="13.5">
      <c r="A1929" s="322"/>
      <c r="B1929" s="323" t="s">
        <v>17</v>
      </c>
      <c r="C1929" s="370">
        <f t="shared" si="182"/>
        <v>0.90909090909090906</v>
      </c>
      <c r="D1929" s="326">
        <v>0.96</v>
      </c>
      <c r="E1929" s="327">
        <v>0.83333333333333326</v>
      </c>
      <c r="F1929" s="328">
        <f>D1929-E1929</f>
        <v>0.12666666666666671</v>
      </c>
    </row>
    <row r="1930" spans="1:6" ht="13.5">
      <c r="A1930" s="322"/>
      <c r="B1930" s="323" t="s">
        <v>18</v>
      </c>
      <c r="C1930" s="370">
        <f t="shared" si="182"/>
        <v>0.5625</v>
      </c>
      <c r="D1930" s="326">
        <v>0.875</v>
      </c>
      <c r="E1930" s="327">
        <v>0.5757575757575758</v>
      </c>
      <c r="F1930" s="328">
        <f>D1930-E1930</f>
        <v>0.2992424242424242</v>
      </c>
    </row>
    <row r="1931" spans="1:6" ht="13.5">
      <c r="A1931" s="322"/>
      <c r="B1931" s="323" t="s">
        <v>19</v>
      </c>
      <c r="C1931" s="370">
        <f t="shared" si="182"/>
        <v>7.407407407407407E-2</v>
      </c>
      <c r="D1931" s="326">
        <v>0.88600000000000001</v>
      </c>
      <c r="E1931" s="327"/>
      <c r="F1931" s="328"/>
    </row>
    <row r="1932" spans="1:6" ht="13.5">
      <c r="A1932" s="322"/>
      <c r="B1932" s="323" t="s">
        <v>49</v>
      </c>
      <c r="C1932" s="370">
        <f t="shared" si="182"/>
        <v>0.76</v>
      </c>
      <c r="D1932" s="326"/>
      <c r="E1932" s="327"/>
      <c r="F1932" s="328"/>
    </row>
    <row r="1933" spans="1:6" ht="13.5">
      <c r="A1933" s="322"/>
      <c r="B1933" s="323" t="s">
        <v>50</v>
      </c>
      <c r="C1933" s="370">
        <f t="shared" si="182"/>
        <v>0.34482758620689657</v>
      </c>
      <c r="D1933" s="326"/>
      <c r="E1933" s="327"/>
      <c r="F1933" s="328"/>
    </row>
    <row r="1934" spans="1:6" ht="13.5">
      <c r="A1934" s="322"/>
      <c r="B1934" s="323" t="s">
        <v>44</v>
      </c>
      <c r="C1934" s="370">
        <f t="shared" si="182"/>
        <v>0.29310344827586204</v>
      </c>
      <c r="D1934" s="326">
        <v>0.16400000000000001</v>
      </c>
      <c r="E1934" s="327">
        <v>0.19047619047619047</v>
      </c>
      <c r="F1934" s="328">
        <f>D1934-E1934</f>
        <v>-2.6476190476190459E-2</v>
      </c>
    </row>
    <row r="1935" spans="1:6" ht="13.5">
      <c r="A1935" s="322"/>
      <c r="B1935" s="323" t="s">
        <v>20</v>
      </c>
      <c r="C1935" s="370">
        <f t="shared" si="182"/>
        <v>0.65217391304347827</v>
      </c>
      <c r="D1935" s="326">
        <v>0.8</v>
      </c>
      <c r="E1935" s="327">
        <v>0.48</v>
      </c>
      <c r="F1935" s="328">
        <f>D1935-E1935</f>
        <v>0.32000000000000006</v>
      </c>
    </row>
    <row r="1936" spans="1:6" ht="13.5">
      <c r="A1936" s="322"/>
      <c r="B1936" s="323" t="s">
        <v>7</v>
      </c>
      <c r="C1936" s="370">
        <f t="shared" si="182"/>
        <v>0.93220338983050843</v>
      </c>
      <c r="D1936" s="326">
        <v>0.73899999999999999</v>
      </c>
      <c r="E1936" s="327">
        <v>0.69841269841269837</v>
      </c>
      <c r="F1936" s="328">
        <f>D1936-E1936</f>
        <v>4.0587301587301616E-2</v>
      </c>
    </row>
    <row r="1937" spans="1:6" ht="13.5">
      <c r="A1937" s="322"/>
      <c r="B1937" s="323" t="s">
        <v>29</v>
      </c>
      <c r="C1937" s="370">
        <f t="shared" si="182"/>
        <v>0.6470588235294118</v>
      </c>
      <c r="D1937" s="326"/>
      <c r="E1937" s="327">
        <v>0.7142857142857143</v>
      </c>
      <c r="F1937" s="328"/>
    </row>
    <row r="1938" spans="1:6" ht="13.5">
      <c r="A1938" s="322"/>
      <c r="B1938" s="323" t="s">
        <v>3</v>
      </c>
      <c r="C1938" s="370">
        <f t="shared" si="182"/>
        <v>0.68421052631578949</v>
      </c>
      <c r="D1938" s="326">
        <v>0.77800000000000002</v>
      </c>
      <c r="E1938" s="327">
        <v>0.58823529411764708</v>
      </c>
      <c r="F1938" s="328">
        <f>D1938-E1938</f>
        <v>0.18976470588235295</v>
      </c>
    </row>
    <row r="1939" spans="1:6" ht="13.5">
      <c r="A1939" s="322"/>
      <c r="B1939" s="323" t="s">
        <v>165</v>
      </c>
      <c r="C1939" s="370">
        <f t="shared" si="182"/>
        <v>0.9285714285714286</v>
      </c>
      <c r="D1939" s="326">
        <v>1</v>
      </c>
      <c r="E1939" s="327">
        <v>0.77922077922077915</v>
      </c>
      <c r="F1939" s="328">
        <f>D1939-E1939</f>
        <v>0.22077922077922085</v>
      </c>
    </row>
    <row r="1940" spans="1:6" ht="13.5">
      <c r="A1940" s="322"/>
      <c r="B1940" s="554"/>
      <c r="C1940" s="560"/>
      <c r="D1940" s="555"/>
      <c r="E1940" s="556"/>
      <c r="F1940" s="562"/>
    </row>
    <row r="1941" spans="1:6" ht="13.5">
      <c r="A1941" s="332"/>
      <c r="B1941" s="557" t="s">
        <v>22</v>
      </c>
      <c r="C1941" s="561">
        <f t="shared" si="182"/>
        <v>0.6460268317853457</v>
      </c>
      <c r="D1941" s="558">
        <v>0.59299999999999997</v>
      </c>
      <c r="E1941" s="559">
        <v>0.5892857142857143</v>
      </c>
      <c r="F1941" s="563">
        <f>D1941-E1941</f>
        <v>3.71428571428567E-3</v>
      </c>
    </row>
    <row r="1943" spans="1:6" ht="11.45" customHeight="1">
      <c r="A1943" s="306"/>
      <c r="B1943" s="307"/>
      <c r="C1943" s="614" t="s">
        <v>139</v>
      </c>
      <c r="D1943" s="705"/>
      <c r="E1943" s="705"/>
      <c r="F1943" s="706"/>
    </row>
    <row r="1944" spans="1:6">
      <c r="A1944" s="308"/>
      <c r="B1944" s="309"/>
      <c r="C1944" s="611" t="s">
        <v>67</v>
      </c>
      <c r="D1944" s="703"/>
      <c r="E1944" s="703"/>
      <c r="F1944" s="704"/>
    </row>
    <row r="1945" spans="1:6" ht="45">
      <c r="A1945" s="308"/>
      <c r="B1945" s="309"/>
      <c r="C1945" s="310">
        <v>2010</v>
      </c>
      <c r="D1945" s="312">
        <v>2005</v>
      </c>
      <c r="E1945" s="313">
        <v>2000</v>
      </c>
      <c r="F1945" s="314" t="s">
        <v>68</v>
      </c>
    </row>
    <row r="1946" spans="1:6" ht="13.5">
      <c r="A1946" s="315" t="s">
        <v>23</v>
      </c>
      <c r="B1946" s="316" t="s">
        <v>1</v>
      </c>
      <c r="C1946" s="369">
        <f>G45</f>
        <v>0.20588235294117646</v>
      </c>
      <c r="D1946" s="319">
        <v>0.129</v>
      </c>
      <c r="E1946" s="320">
        <v>0.17647058823529413</v>
      </c>
      <c r="F1946" s="321">
        <f>D1946-E1946</f>
        <v>-4.7470588235294126E-2</v>
      </c>
    </row>
    <row r="1947" spans="1:6" ht="13.5">
      <c r="A1947" s="322"/>
      <c r="B1947" s="323" t="s">
        <v>2</v>
      </c>
      <c r="C1947" s="370">
        <f t="shared" ref="C1947:C1977" si="183">G46</f>
        <v>0.74285714285714288</v>
      </c>
      <c r="D1947" s="326">
        <v>0.78600000000000003</v>
      </c>
      <c r="E1947" s="327">
        <v>0.69444444444444442</v>
      </c>
      <c r="F1947" s="328">
        <f>D1947-E1947</f>
        <v>9.1555555555555612E-2</v>
      </c>
    </row>
    <row r="1948" spans="1:6" ht="13.5">
      <c r="A1948" s="322"/>
      <c r="B1948" s="323" t="s">
        <v>45</v>
      </c>
      <c r="C1948" s="370">
        <f t="shared" si="183"/>
        <v>0.8</v>
      </c>
      <c r="D1948" s="326"/>
      <c r="E1948" s="327"/>
      <c r="F1948" s="328"/>
    </row>
    <row r="1949" spans="1:6" ht="13.5">
      <c r="A1949" s="322"/>
      <c r="B1949" s="323" t="s">
        <v>46</v>
      </c>
      <c r="C1949" s="370">
        <f t="shared" si="183"/>
        <v>0.42307692307692307</v>
      </c>
      <c r="D1949" s="326"/>
      <c r="E1949" s="327"/>
      <c r="F1949" s="328"/>
    </row>
    <row r="1950" spans="1:6" ht="13.5">
      <c r="A1950" s="322"/>
      <c r="B1950" s="323" t="s">
        <v>12</v>
      </c>
      <c r="C1950" s="370">
        <f t="shared" si="183"/>
        <v>0.58333333333333337</v>
      </c>
      <c r="D1950" s="326">
        <v>0.4</v>
      </c>
      <c r="E1950" s="327"/>
      <c r="F1950" s="328"/>
    </row>
    <row r="1951" spans="1:6" ht="13.5">
      <c r="A1951" s="322"/>
      <c r="B1951" s="323" t="s">
        <v>4</v>
      </c>
      <c r="C1951" s="370">
        <f t="shared" si="183"/>
        <v>0.35714285714285715</v>
      </c>
      <c r="D1951" s="326">
        <v>0.25800000000000001</v>
      </c>
      <c r="E1951" s="327"/>
      <c r="F1951" s="328"/>
    </row>
    <row r="1952" spans="1:6" ht="13.5">
      <c r="A1952" s="322"/>
      <c r="B1952" s="323" t="s">
        <v>6</v>
      </c>
      <c r="C1952" s="371">
        <f t="shared" si="183"/>
        <v>0.16666666666666666</v>
      </c>
      <c r="D1952" s="326">
        <v>0.111</v>
      </c>
      <c r="E1952" s="327">
        <v>0</v>
      </c>
      <c r="F1952" s="328">
        <f>D1952-E1952</f>
        <v>0.111</v>
      </c>
    </row>
    <row r="1953" spans="1:6" ht="13.5">
      <c r="A1953" s="322"/>
      <c r="B1953" s="323" t="s">
        <v>8</v>
      </c>
      <c r="C1953" s="370">
        <f t="shared" si="183"/>
        <v>0.27777777777777779</v>
      </c>
      <c r="D1953" s="326">
        <v>0.46700000000000003</v>
      </c>
      <c r="E1953" s="327"/>
      <c r="F1953" s="328"/>
    </row>
    <row r="1954" spans="1:6" ht="13.5">
      <c r="A1954" s="322"/>
      <c r="B1954" s="323" t="s">
        <v>9</v>
      </c>
      <c r="C1954" s="370">
        <f t="shared" si="183"/>
        <v>9.3023255813953487E-2</v>
      </c>
      <c r="D1954" s="326">
        <v>5.8999999999999997E-2</v>
      </c>
      <c r="E1954" s="327">
        <v>0.125</v>
      </c>
      <c r="F1954" s="328">
        <f>D1954-E1954</f>
        <v>-6.6000000000000003E-2</v>
      </c>
    </row>
    <row r="1955" spans="1:6" ht="13.5">
      <c r="A1955" s="322"/>
      <c r="B1955" s="323" t="s">
        <v>10</v>
      </c>
      <c r="C1955" s="370">
        <f t="shared" si="183"/>
        <v>0.73076923076923073</v>
      </c>
      <c r="D1955" s="326">
        <v>0.70799999999999996</v>
      </c>
      <c r="E1955" s="327">
        <v>0.72</v>
      </c>
      <c r="F1955" s="328">
        <f>D1955-E1955</f>
        <v>-1.2000000000000011E-2</v>
      </c>
    </row>
    <row r="1956" spans="1:6" ht="13.5">
      <c r="A1956" s="322"/>
      <c r="B1956" s="323" t="s">
        <v>47</v>
      </c>
      <c r="C1956" s="370">
        <f t="shared" si="183"/>
        <v>0.8</v>
      </c>
      <c r="D1956" s="326"/>
      <c r="E1956" s="327"/>
      <c r="F1956" s="328"/>
    </row>
    <row r="1957" spans="1:6" ht="13.5">
      <c r="A1957" s="322"/>
      <c r="B1957" s="323" t="s">
        <v>5</v>
      </c>
      <c r="C1957" s="370">
        <f t="shared" si="183"/>
        <v>0.38383838383838381</v>
      </c>
      <c r="D1957" s="326">
        <v>0.33800000000000002</v>
      </c>
      <c r="E1957" s="327">
        <v>0.28723404255319152</v>
      </c>
      <c r="F1957" s="328">
        <f>D1957-E1957</f>
        <v>5.0765957446808507E-2</v>
      </c>
    </row>
    <row r="1958" spans="1:6" ht="13.5">
      <c r="A1958" s="322"/>
      <c r="B1958" s="323" t="s">
        <v>11</v>
      </c>
      <c r="C1958" s="370">
        <f t="shared" si="183"/>
        <v>0.77419354838709675</v>
      </c>
      <c r="D1958" s="326">
        <v>0.78600000000000003</v>
      </c>
      <c r="E1958" s="327">
        <v>0.9</v>
      </c>
      <c r="F1958" s="328">
        <f>D1958-E1958</f>
        <v>-0.11399999999999999</v>
      </c>
    </row>
    <row r="1959" spans="1:6" ht="13.5">
      <c r="A1959" s="322"/>
      <c r="B1959" s="323" t="s">
        <v>13</v>
      </c>
      <c r="C1959" s="370">
        <f t="shared" si="183"/>
        <v>0.13043478260869565</v>
      </c>
      <c r="D1959" s="326">
        <v>0.115</v>
      </c>
      <c r="E1959" s="327">
        <v>0.10606060606060605</v>
      </c>
      <c r="F1959" s="328">
        <f>D1959-E1959</f>
        <v>8.9393939393939553E-3</v>
      </c>
    </row>
    <row r="1960" spans="1:6" ht="13.5">
      <c r="A1960" s="322"/>
      <c r="B1960" s="323" t="s">
        <v>14</v>
      </c>
      <c r="C1960" s="370">
        <f t="shared" si="183"/>
        <v>3.2258064516129031E-2</v>
      </c>
      <c r="D1960" s="326">
        <v>2.3E-2</v>
      </c>
      <c r="E1960" s="327"/>
      <c r="F1960" s="328"/>
    </row>
    <row r="1961" spans="1:6" ht="13.5">
      <c r="A1961" s="322"/>
      <c r="B1961" s="323" t="s">
        <v>15</v>
      </c>
      <c r="C1961" s="370">
        <f t="shared" si="183"/>
        <v>0.7931034482758621</v>
      </c>
      <c r="D1961" s="330"/>
      <c r="E1961" s="327"/>
      <c r="F1961" s="328"/>
    </row>
    <row r="1962" spans="1:6" ht="13.5">
      <c r="A1962" s="322"/>
      <c r="B1962" s="323" t="s">
        <v>48</v>
      </c>
      <c r="C1962" s="370">
        <f t="shared" si="183"/>
        <v>0.8928571428571429</v>
      </c>
      <c r="D1962" s="326"/>
      <c r="E1962" s="327"/>
      <c r="F1962" s="328"/>
    </row>
    <row r="1963" spans="1:6" ht="13.5">
      <c r="A1963" s="322"/>
      <c r="B1963" s="323" t="s">
        <v>16</v>
      </c>
      <c r="C1963" s="370">
        <f t="shared" si="183"/>
        <v>0.66666666666666663</v>
      </c>
      <c r="D1963" s="326">
        <v>0.85699999999999998</v>
      </c>
      <c r="E1963" s="327"/>
      <c r="F1963" s="328"/>
    </row>
    <row r="1964" spans="1:6" ht="13.5">
      <c r="A1964" s="322"/>
      <c r="B1964" s="323" t="s">
        <v>21</v>
      </c>
      <c r="C1964" s="370">
        <f t="shared" si="183"/>
        <v>1</v>
      </c>
      <c r="D1964" s="326">
        <v>1</v>
      </c>
      <c r="E1964" s="327"/>
      <c r="F1964" s="328"/>
    </row>
    <row r="1965" spans="1:6" ht="13.5">
      <c r="A1965" s="322"/>
      <c r="B1965" s="323" t="s">
        <v>17</v>
      </c>
      <c r="C1965" s="370">
        <f t="shared" si="183"/>
        <v>0.54545454545454541</v>
      </c>
      <c r="D1965" s="326">
        <v>0.24</v>
      </c>
      <c r="E1965" s="327">
        <v>0.14583333333333334</v>
      </c>
      <c r="F1965" s="328">
        <f>D1965-E1965</f>
        <v>9.4166666666666649E-2</v>
      </c>
    </row>
    <row r="1966" spans="1:6" ht="13.5">
      <c r="A1966" s="322"/>
      <c r="B1966" s="323" t="s">
        <v>18</v>
      </c>
      <c r="C1966" s="370">
        <f t="shared" si="183"/>
        <v>0.125</v>
      </c>
      <c r="D1966" s="326">
        <v>0.25</v>
      </c>
      <c r="E1966" s="327">
        <v>0.18181818181818182</v>
      </c>
      <c r="F1966" s="328">
        <f>D1966-E1966</f>
        <v>6.8181818181818177E-2</v>
      </c>
    </row>
    <row r="1967" spans="1:6" ht="13.5">
      <c r="A1967" s="322"/>
      <c r="B1967" s="323" t="s">
        <v>19</v>
      </c>
      <c r="C1967" s="370">
        <f t="shared" si="183"/>
        <v>0.18518518518518517</v>
      </c>
      <c r="D1967" s="326">
        <v>0.59099999999999997</v>
      </c>
      <c r="E1967" s="327"/>
      <c r="F1967" s="328"/>
    </row>
    <row r="1968" spans="1:6" ht="13.5">
      <c r="A1968" s="322"/>
      <c r="B1968" s="323" t="s">
        <v>49</v>
      </c>
      <c r="C1968" s="370">
        <f t="shared" si="183"/>
        <v>0.28000000000000003</v>
      </c>
      <c r="D1968" s="326"/>
      <c r="E1968" s="327"/>
      <c r="F1968" s="328"/>
    </row>
    <row r="1969" spans="1:6" ht="13.5">
      <c r="A1969" s="322"/>
      <c r="B1969" s="323" t="s">
        <v>50</v>
      </c>
      <c r="C1969" s="370">
        <f t="shared" si="183"/>
        <v>0.62068965517241381</v>
      </c>
      <c r="D1969" s="326"/>
      <c r="E1969" s="327"/>
      <c r="F1969" s="328"/>
    </row>
    <row r="1970" spans="1:6" ht="13.5">
      <c r="A1970" s="322"/>
      <c r="B1970" s="323" t="s">
        <v>44</v>
      </c>
      <c r="C1970" s="370">
        <f t="shared" si="183"/>
        <v>0.67241379310344829</v>
      </c>
      <c r="D1970" s="326">
        <v>0.88500000000000001</v>
      </c>
      <c r="E1970" s="327">
        <v>0.84126984126984128</v>
      </c>
      <c r="F1970" s="328">
        <f>D1970-E1970</f>
        <v>4.373015873015873E-2</v>
      </c>
    </row>
    <row r="1971" spans="1:6" ht="13.5">
      <c r="A1971" s="322"/>
      <c r="B1971" s="323" t="s">
        <v>20</v>
      </c>
      <c r="C1971" s="370">
        <f t="shared" si="183"/>
        <v>0.65217391304347827</v>
      </c>
      <c r="D1971" s="326">
        <v>0.8</v>
      </c>
      <c r="E1971" s="327">
        <v>0.72</v>
      </c>
      <c r="F1971" s="328">
        <f>D1971-E1971</f>
        <v>8.0000000000000071E-2</v>
      </c>
    </row>
    <row r="1972" spans="1:6" ht="13.5">
      <c r="A1972" s="322"/>
      <c r="B1972" s="323" t="s">
        <v>7</v>
      </c>
      <c r="C1972" s="370">
        <f t="shared" si="183"/>
        <v>0.25423728813559321</v>
      </c>
      <c r="D1972" s="326">
        <v>0.27500000000000002</v>
      </c>
      <c r="E1972" s="327">
        <v>0.25396825396825395</v>
      </c>
      <c r="F1972" s="328">
        <f>D1972-E1972</f>
        <v>2.1031746031746068E-2</v>
      </c>
    </row>
    <row r="1973" spans="1:6" ht="13.5">
      <c r="A1973" s="322"/>
      <c r="B1973" s="323" t="s">
        <v>29</v>
      </c>
      <c r="C1973" s="370">
        <f t="shared" si="183"/>
        <v>0.11764705882352941</v>
      </c>
      <c r="D1973" s="326"/>
      <c r="E1973" s="327">
        <v>0.19047619047619047</v>
      </c>
      <c r="F1973" s="328"/>
    </row>
    <row r="1974" spans="1:6" ht="13.5">
      <c r="A1974" s="322"/>
      <c r="B1974" s="323" t="s">
        <v>3</v>
      </c>
      <c r="C1974" s="370">
        <f t="shared" si="183"/>
        <v>0.15789473684210525</v>
      </c>
      <c r="D1974" s="326">
        <v>0.37</v>
      </c>
      <c r="E1974" s="327">
        <v>0.26470588235294118</v>
      </c>
      <c r="F1974" s="328">
        <f>D1974-E1974</f>
        <v>0.10529411764705882</v>
      </c>
    </row>
    <row r="1975" spans="1:6" ht="13.5">
      <c r="A1975" s="322"/>
      <c r="B1975" s="323" t="s">
        <v>165</v>
      </c>
      <c r="C1975" s="370">
        <f t="shared" si="183"/>
        <v>7.1428571428571425E-2</v>
      </c>
      <c r="D1975" s="326">
        <v>0.111</v>
      </c>
      <c r="E1975" s="327">
        <v>0.11688311688311689</v>
      </c>
      <c r="F1975" s="328">
        <f>D1975-E1975</f>
        <v>-5.8831168831168928E-3</v>
      </c>
    </row>
    <row r="1976" spans="1:6" ht="13.5">
      <c r="A1976" s="322"/>
      <c r="B1976" s="554"/>
      <c r="C1976" s="560"/>
      <c r="D1976" s="555"/>
      <c r="E1976" s="556"/>
      <c r="F1976" s="562"/>
    </row>
    <row r="1977" spans="1:6" ht="13.5">
      <c r="A1977" s="332"/>
      <c r="B1977" s="557" t="s">
        <v>22</v>
      </c>
      <c r="C1977" s="561">
        <f t="shared" si="183"/>
        <v>0.45614035087719296</v>
      </c>
      <c r="D1977" s="558">
        <v>0.41099999999999998</v>
      </c>
      <c r="E1977" s="559">
        <v>0.34890109890109888</v>
      </c>
      <c r="F1977" s="563">
        <f>D1977-E1977</f>
        <v>6.2098901098901094E-2</v>
      </c>
    </row>
    <row r="1979" spans="1:6" ht="11.45" customHeight="1">
      <c r="A1979" s="306"/>
      <c r="B1979" s="307"/>
      <c r="C1979" s="614" t="s">
        <v>140</v>
      </c>
      <c r="D1979" s="705"/>
      <c r="E1979" s="705"/>
      <c r="F1979" s="706"/>
    </row>
    <row r="1980" spans="1:6">
      <c r="A1980" s="308"/>
      <c r="B1980" s="309"/>
      <c r="C1980" s="611" t="s">
        <v>67</v>
      </c>
      <c r="D1980" s="703"/>
      <c r="E1980" s="703"/>
      <c r="F1980" s="704"/>
    </row>
    <row r="1981" spans="1:6" ht="45">
      <c r="A1981" s="308"/>
      <c r="B1981" s="309"/>
      <c r="C1981" s="310">
        <v>2010</v>
      </c>
      <c r="D1981" s="312">
        <v>2005</v>
      </c>
      <c r="E1981" s="313">
        <v>2000</v>
      </c>
      <c r="F1981" s="314" t="s">
        <v>68</v>
      </c>
    </row>
    <row r="1982" spans="1:6" ht="13.5">
      <c r="A1982" s="315" t="s">
        <v>23</v>
      </c>
      <c r="B1982" s="316" t="s">
        <v>1</v>
      </c>
      <c r="C1982" s="369">
        <f>H45</f>
        <v>8.8235294117647065E-2</v>
      </c>
      <c r="D1982" s="319">
        <v>9.7000000000000003E-2</v>
      </c>
      <c r="E1982" s="320">
        <v>0</v>
      </c>
      <c r="F1982" s="321">
        <f>D1982-E1982</f>
        <v>9.7000000000000003E-2</v>
      </c>
    </row>
    <row r="1983" spans="1:6" ht="13.5">
      <c r="A1983" s="322"/>
      <c r="B1983" s="323" t="s">
        <v>2</v>
      </c>
      <c r="C1983" s="370">
        <f t="shared" ref="C1983:C2013" si="184">H46</f>
        <v>0.2</v>
      </c>
      <c r="D1983" s="326">
        <v>0.214</v>
      </c>
      <c r="E1983" s="327">
        <v>0.1111111111111111</v>
      </c>
      <c r="F1983" s="328">
        <f>D1983-E1983</f>
        <v>0.10288888888888889</v>
      </c>
    </row>
    <row r="1984" spans="1:6" ht="13.5">
      <c r="A1984" s="322"/>
      <c r="B1984" s="323" t="s">
        <v>45</v>
      </c>
      <c r="C1984" s="370">
        <f t="shared" si="184"/>
        <v>0.6</v>
      </c>
      <c r="D1984" s="326"/>
      <c r="E1984" s="327"/>
      <c r="F1984" s="328"/>
    </row>
    <row r="1985" spans="1:6" ht="13.5">
      <c r="A1985" s="322"/>
      <c r="B1985" s="323" t="s">
        <v>46</v>
      </c>
      <c r="C1985" s="370">
        <f t="shared" si="184"/>
        <v>0.11538461538461539</v>
      </c>
      <c r="D1985" s="326"/>
      <c r="E1985" s="327"/>
      <c r="F1985" s="328"/>
    </row>
    <row r="1986" spans="1:6" ht="13.5">
      <c r="A1986" s="322"/>
      <c r="B1986" s="323" t="s">
        <v>12</v>
      </c>
      <c r="C1986" s="370">
        <f t="shared" si="184"/>
        <v>0.3888888888888889</v>
      </c>
      <c r="D1986" s="326">
        <v>0.2</v>
      </c>
      <c r="E1986" s="327"/>
      <c r="F1986" s="328"/>
    </row>
    <row r="1987" spans="1:6" ht="13.5">
      <c r="A1987" s="322"/>
      <c r="B1987" s="323" t="s">
        <v>4</v>
      </c>
      <c r="C1987" s="370">
        <f t="shared" si="184"/>
        <v>7.1428571428571425E-2</v>
      </c>
      <c r="D1987" s="326">
        <v>0.13600000000000001</v>
      </c>
      <c r="E1987" s="327"/>
      <c r="F1987" s="328"/>
    </row>
    <row r="1988" spans="1:6" ht="13.5">
      <c r="A1988" s="322"/>
      <c r="B1988" s="323" t="s">
        <v>6</v>
      </c>
      <c r="C1988" s="371">
        <f t="shared" si="184"/>
        <v>0.33333333333333331</v>
      </c>
      <c r="D1988" s="326">
        <v>0.111</v>
      </c>
      <c r="E1988" s="327">
        <v>0</v>
      </c>
      <c r="F1988" s="328">
        <f>D1988-E1988</f>
        <v>0.111</v>
      </c>
    </row>
    <row r="1989" spans="1:6" ht="13.5">
      <c r="A1989" s="322"/>
      <c r="B1989" s="323" t="s">
        <v>8</v>
      </c>
      <c r="C1989" s="370">
        <f t="shared" si="184"/>
        <v>0.22222222222222221</v>
      </c>
      <c r="D1989" s="326">
        <v>0.13300000000000001</v>
      </c>
      <c r="E1989" s="327"/>
      <c r="F1989" s="328"/>
    </row>
    <row r="1990" spans="1:6" ht="13.5">
      <c r="A1990" s="322"/>
      <c r="B1990" s="323" t="s">
        <v>9</v>
      </c>
      <c r="C1990" s="370">
        <f t="shared" si="184"/>
        <v>6.9767441860465115E-2</v>
      </c>
      <c r="D1990" s="326">
        <v>5.8999999999999997E-2</v>
      </c>
      <c r="E1990" s="327">
        <v>3.5714285714285719E-2</v>
      </c>
      <c r="F1990" s="328">
        <f>D1990-E1990</f>
        <v>2.3285714285714278E-2</v>
      </c>
    </row>
    <row r="1991" spans="1:6" ht="13.5">
      <c r="A1991" s="322"/>
      <c r="B1991" s="323" t="s">
        <v>10</v>
      </c>
      <c r="C1991" s="370">
        <f t="shared" si="184"/>
        <v>0.38461538461538464</v>
      </c>
      <c r="D1991" s="326">
        <v>0.20799999999999999</v>
      </c>
      <c r="E1991" s="327">
        <v>9.3333333333333338E-2</v>
      </c>
      <c r="F1991" s="328">
        <f>D1991-E1991</f>
        <v>0.11466666666666665</v>
      </c>
    </row>
    <row r="1992" spans="1:6" ht="13.5">
      <c r="A1992" s="322"/>
      <c r="B1992" s="323" t="s">
        <v>47</v>
      </c>
      <c r="C1992" s="370">
        <f t="shared" si="184"/>
        <v>0.53333333333333333</v>
      </c>
      <c r="D1992" s="326"/>
      <c r="E1992" s="327"/>
      <c r="F1992" s="328"/>
    </row>
    <row r="1993" spans="1:6" ht="13.5">
      <c r="A1993" s="322"/>
      <c r="B1993" s="323" t="s">
        <v>5</v>
      </c>
      <c r="C1993" s="370">
        <f t="shared" si="184"/>
        <v>0.18181818181818182</v>
      </c>
      <c r="D1993" s="326">
        <v>0.158</v>
      </c>
      <c r="E1993" s="327">
        <v>0.10638297872340426</v>
      </c>
      <c r="F1993" s="328">
        <f>D1993-E1993</f>
        <v>5.1617021276595745E-2</v>
      </c>
    </row>
    <row r="1994" spans="1:6" ht="13.5">
      <c r="A1994" s="322"/>
      <c r="B1994" s="323" t="s">
        <v>11</v>
      </c>
      <c r="C1994" s="370">
        <f t="shared" si="184"/>
        <v>0.5161290322580645</v>
      </c>
      <c r="D1994" s="326">
        <v>0.57099999999999995</v>
      </c>
      <c r="E1994" s="327">
        <v>0.9</v>
      </c>
      <c r="F1994" s="328">
        <f>D1994-E1994</f>
        <v>-0.32900000000000007</v>
      </c>
    </row>
    <row r="1995" spans="1:6" ht="13.5">
      <c r="A1995" s="322"/>
      <c r="B1995" s="323" t="s">
        <v>13</v>
      </c>
      <c r="C1995" s="370">
        <f t="shared" si="184"/>
        <v>0.13043478260869565</v>
      </c>
      <c r="D1995" s="326">
        <v>3.3000000000000002E-2</v>
      </c>
      <c r="E1995" s="327">
        <v>0</v>
      </c>
      <c r="F1995" s="328">
        <f>D1995-E1995</f>
        <v>3.3000000000000002E-2</v>
      </c>
    </row>
    <row r="1996" spans="1:6" ht="13.5">
      <c r="A1996" s="322"/>
      <c r="B1996" s="323" t="s">
        <v>14</v>
      </c>
      <c r="C1996" s="370">
        <f t="shared" si="184"/>
        <v>0</v>
      </c>
      <c r="D1996" s="326">
        <v>0</v>
      </c>
      <c r="E1996" s="327"/>
      <c r="F1996" s="328"/>
    </row>
    <row r="1997" spans="1:6" ht="13.5">
      <c r="A1997" s="322"/>
      <c r="B1997" s="323" t="s">
        <v>15</v>
      </c>
      <c r="C1997" s="370">
        <f t="shared" si="184"/>
        <v>0.81896551724137934</v>
      </c>
      <c r="D1997" s="330"/>
      <c r="E1997" s="327"/>
      <c r="F1997" s="328"/>
    </row>
    <row r="1998" spans="1:6" ht="13.5">
      <c r="A1998" s="322"/>
      <c r="B1998" s="323" t="s">
        <v>48</v>
      </c>
      <c r="C1998" s="370">
        <f t="shared" si="184"/>
        <v>0.2857142857142857</v>
      </c>
      <c r="D1998" s="326"/>
      <c r="E1998" s="327"/>
      <c r="F1998" s="328"/>
    </row>
    <row r="1999" spans="1:6" ht="13.5">
      <c r="A1999" s="322"/>
      <c r="B1999" s="323" t="s">
        <v>16</v>
      </c>
      <c r="C1999" s="370">
        <f t="shared" si="184"/>
        <v>0.33333333333333331</v>
      </c>
      <c r="D1999" s="326">
        <v>0.47599999999999998</v>
      </c>
      <c r="E1999" s="327"/>
      <c r="F1999" s="328"/>
    </row>
    <row r="2000" spans="1:6" ht="13.5">
      <c r="A2000" s="322"/>
      <c r="B2000" s="323" t="s">
        <v>21</v>
      </c>
      <c r="C2000" s="370">
        <f t="shared" si="184"/>
        <v>0</v>
      </c>
      <c r="D2000" s="326">
        <v>0.25</v>
      </c>
      <c r="E2000" s="327"/>
      <c r="F2000" s="328"/>
    </row>
    <row r="2001" spans="1:6" ht="13.5">
      <c r="A2001" s="322"/>
      <c r="B2001" s="323" t="s">
        <v>17</v>
      </c>
      <c r="C2001" s="370">
        <f t="shared" si="184"/>
        <v>0.18181818181818182</v>
      </c>
      <c r="D2001" s="326">
        <v>0.04</v>
      </c>
      <c r="E2001" s="327">
        <v>6.25E-2</v>
      </c>
      <c r="F2001" s="328">
        <f>D2001-E2001</f>
        <v>-2.2499999999999999E-2</v>
      </c>
    </row>
    <row r="2002" spans="1:6" ht="13.5">
      <c r="A2002" s="322"/>
      <c r="B2002" s="323" t="s">
        <v>18</v>
      </c>
      <c r="C2002" s="370">
        <f t="shared" si="184"/>
        <v>6.25E-2</v>
      </c>
      <c r="D2002" s="326">
        <v>0.125</v>
      </c>
      <c r="E2002" s="327">
        <v>3.0303030303030304E-2</v>
      </c>
      <c r="F2002" s="328">
        <f>D2002-E2002</f>
        <v>9.4696969696969696E-2</v>
      </c>
    </row>
    <row r="2003" spans="1:6" ht="13.5">
      <c r="A2003" s="322"/>
      <c r="B2003" s="323" t="s">
        <v>19</v>
      </c>
      <c r="C2003" s="370">
        <f t="shared" si="184"/>
        <v>0</v>
      </c>
      <c r="D2003" s="326">
        <v>6.8000000000000005E-2</v>
      </c>
      <c r="E2003" s="327"/>
      <c r="F2003" s="328"/>
    </row>
    <row r="2004" spans="1:6" ht="13.5">
      <c r="A2004" s="322"/>
      <c r="B2004" s="323" t="s">
        <v>49</v>
      </c>
      <c r="C2004" s="370">
        <f t="shared" si="184"/>
        <v>0.08</v>
      </c>
      <c r="D2004" s="326"/>
      <c r="E2004" s="327"/>
      <c r="F2004" s="328"/>
    </row>
    <row r="2005" spans="1:6" ht="13.5">
      <c r="A2005" s="322"/>
      <c r="B2005" s="323" t="s">
        <v>50</v>
      </c>
      <c r="C2005" s="370">
        <f t="shared" si="184"/>
        <v>0.31034482758620691</v>
      </c>
      <c r="D2005" s="326"/>
      <c r="E2005" s="327"/>
      <c r="F2005" s="328"/>
    </row>
    <row r="2006" spans="1:6" ht="13.5">
      <c r="A2006" s="322"/>
      <c r="B2006" s="323" t="s">
        <v>44</v>
      </c>
      <c r="C2006" s="370">
        <f t="shared" si="184"/>
        <v>0.2413793103448276</v>
      </c>
      <c r="D2006" s="326">
        <v>0.57399999999999995</v>
      </c>
      <c r="E2006" s="327">
        <v>0.46031746031746029</v>
      </c>
      <c r="F2006" s="328">
        <f>D2006-E2006</f>
        <v>0.11368253968253966</v>
      </c>
    </row>
    <row r="2007" spans="1:6" ht="13.5">
      <c r="A2007" s="322"/>
      <c r="B2007" s="323" t="s">
        <v>20</v>
      </c>
      <c r="C2007" s="370">
        <f t="shared" si="184"/>
        <v>0.43478260869565216</v>
      </c>
      <c r="D2007" s="326">
        <v>0.56000000000000005</v>
      </c>
      <c r="E2007" s="327">
        <v>0.28000000000000003</v>
      </c>
      <c r="F2007" s="328">
        <f>D2007-E2007</f>
        <v>0.28000000000000003</v>
      </c>
    </row>
    <row r="2008" spans="1:6" ht="13.5">
      <c r="A2008" s="322"/>
      <c r="B2008" s="323" t="s">
        <v>7</v>
      </c>
      <c r="C2008" s="370">
        <f t="shared" si="184"/>
        <v>0.22033898305084745</v>
      </c>
      <c r="D2008" s="326">
        <v>0.159</v>
      </c>
      <c r="E2008" s="327">
        <v>0.20634920634920637</v>
      </c>
      <c r="F2008" s="328">
        <f>D2008-E2008</f>
        <v>-4.7349206349206363E-2</v>
      </c>
    </row>
    <row r="2009" spans="1:6" ht="13.5">
      <c r="A2009" s="322"/>
      <c r="B2009" s="323" t="s">
        <v>29</v>
      </c>
      <c r="C2009" s="370">
        <f t="shared" si="184"/>
        <v>0.17647058823529413</v>
      </c>
      <c r="D2009" s="326"/>
      <c r="E2009" s="327">
        <v>0.33333333333333337</v>
      </c>
      <c r="F2009" s="328"/>
    </row>
    <row r="2010" spans="1:6" ht="13.5">
      <c r="A2010" s="322"/>
      <c r="B2010" s="323" t="s">
        <v>3</v>
      </c>
      <c r="C2010" s="370">
        <f t="shared" si="184"/>
        <v>5.2631578947368418E-2</v>
      </c>
      <c r="D2010" s="326">
        <v>7.3999999999999996E-2</v>
      </c>
      <c r="E2010" s="327">
        <v>2.9411764705882356E-2</v>
      </c>
      <c r="F2010" s="328">
        <f>D2010-E2010</f>
        <v>4.4588235294117637E-2</v>
      </c>
    </row>
    <row r="2011" spans="1:6" ht="13.5">
      <c r="A2011" s="322"/>
      <c r="B2011" s="323" t="s">
        <v>165</v>
      </c>
      <c r="C2011" s="370">
        <f t="shared" si="184"/>
        <v>7.1428571428571425E-2</v>
      </c>
      <c r="D2011" s="326">
        <v>0.111</v>
      </c>
      <c r="E2011" s="327">
        <v>9.0909090909090912E-2</v>
      </c>
      <c r="F2011" s="328">
        <f>D2011-E2011</f>
        <v>2.009090909090909E-2</v>
      </c>
    </row>
    <row r="2012" spans="1:6" ht="13.5">
      <c r="A2012" s="322"/>
      <c r="B2012" s="554"/>
      <c r="C2012" s="560"/>
      <c r="D2012" s="555"/>
      <c r="E2012" s="556"/>
      <c r="F2012" s="562"/>
    </row>
    <row r="2013" spans="1:6" ht="13.5">
      <c r="A2013" s="332"/>
      <c r="B2013" s="557" t="s">
        <v>22</v>
      </c>
      <c r="C2013" s="561">
        <f t="shared" si="184"/>
        <v>0.27141382868937047</v>
      </c>
      <c r="D2013" s="558">
        <v>0.23100000000000001</v>
      </c>
      <c r="E2013" s="559">
        <v>0.13736263736263735</v>
      </c>
      <c r="F2013" s="563">
        <f>D2013-E2013</f>
        <v>9.3637362637362664E-2</v>
      </c>
    </row>
    <row r="2015" spans="1:6" ht="24" customHeight="1">
      <c r="A2015" s="306"/>
      <c r="B2015" s="307"/>
      <c r="C2015" s="614" t="s">
        <v>141</v>
      </c>
      <c r="D2015" s="705"/>
      <c r="E2015" s="705"/>
      <c r="F2015" s="706"/>
    </row>
    <row r="2016" spans="1:6">
      <c r="A2016" s="308"/>
      <c r="B2016" s="309"/>
      <c r="C2016" s="611" t="s">
        <v>67</v>
      </c>
      <c r="D2016" s="703"/>
      <c r="E2016" s="703"/>
      <c r="F2016" s="704"/>
    </row>
    <row r="2017" spans="1:6" ht="45">
      <c r="A2017" s="308"/>
      <c r="B2017" s="309"/>
      <c r="C2017" s="310">
        <v>2010</v>
      </c>
      <c r="D2017" s="312">
        <v>2005</v>
      </c>
      <c r="E2017" s="313">
        <v>2000</v>
      </c>
      <c r="F2017" s="314" t="s">
        <v>68</v>
      </c>
    </row>
    <row r="2018" spans="1:6" ht="13.5">
      <c r="A2018" s="315" t="s">
        <v>23</v>
      </c>
      <c r="B2018" s="316" t="s">
        <v>1</v>
      </c>
      <c r="C2018" s="369">
        <f>I45</f>
        <v>0.70588235294117652</v>
      </c>
      <c r="D2018" s="319">
        <v>0.77400000000000002</v>
      </c>
      <c r="E2018" s="320">
        <v>0.88235294117647056</v>
      </c>
      <c r="F2018" s="321">
        <f>D2018-E2018</f>
        <v>-0.10835294117647054</v>
      </c>
    </row>
    <row r="2019" spans="1:6" ht="13.5">
      <c r="A2019" s="322"/>
      <c r="B2019" s="323" t="s">
        <v>2</v>
      </c>
      <c r="C2019" s="370">
        <f t="shared" ref="C2019:C2049" si="185">I46</f>
        <v>0.77142857142857146</v>
      </c>
      <c r="D2019" s="326">
        <v>0.78600000000000003</v>
      </c>
      <c r="E2019" s="327">
        <v>0.80555555555555558</v>
      </c>
      <c r="F2019" s="328">
        <f>D2019-E2019</f>
        <v>-1.9555555555555548E-2</v>
      </c>
    </row>
    <row r="2020" spans="1:6" ht="13.5">
      <c r="A2020" s="322"/>
      <c r="B2020" s="323" t="s">
        <v>45</v>
      </c>
      <c r="C2020" s="370">
        <f t="shared" si="185"/>
        <v>1</v>
      </c>
      <c r="D2020" s="326"/>
      <c r="E2020" s="327"/>
      <c r="F2020" s="328"/>
    </row>
    <row r="2021" spans="1:6" ht="13.5">
      <c r="A2021" s="322"/>
      <c r="B2021" s="323" t="s">
        <v>46</v>
      </c>
      <c r="C2021" s="370">
        <f t="shared" si="185"/>
        <v>0.73076923076923073</v>
      </c>
      <c r="D2021" s="326"/>
      <c r="E2021" s="327"/>
      <c r="F2021" s="328"/>
    </row>
    <row r="2022" spans="1:6" ht="13.5">
      <c r="A2022" s="322"/>
      <c r="B2022" s="323" t="s">
        <v>12</v>
      </c>
      <c r="C2022" s="370">
        <f t="shared" si="185"/>
        <v>0.44444444444444442</v>
      </c>
      <c r="D2022" s="326">
        <v>0.46700000000000003</v>
      </c>
      <c r="E2022" s="327"/>
      <c r="F2022" s="328"/>
    </row>
    <row r="2023" spans="1:6" ht="13.5">
      <c r="A2023" s="322"/>
      <c r="B2023" s="323" t="s">
        <v>4</v>
      </c>
      <c r="C2023" s="370">
        <f t="shared" si="185"/>
        <v>0.40476190476190477</v>
      </c>
      <c r="D2023" s="326">
        <v>0.72699999999999998</v>
      </c>
      <c r="E2023" s="327"/>
      <c r="F2023" s="328"/>
    </row>
    <row r="2024" spans="1:6" ht="13.5">
      <c r="A2024" s="322"/>
      <c r="B2024" s="323" t="s">
        <v>6</v>
      </c>
      <c r="C2024" s="371">
        <f t="shared" si="185"/>
        <v>0.83333333333333337</v>
      </c>
      <c r="D2024" s="326">
        <v>0.88900000000000001</v>
      </c>
      <c r="E2024" s="327">
        <v>0.4</v>
      </c>
      <c r="F2024" s="328">
        <f>D2024-E2024</f>
        <v>0.48899999999999999</v>
      </c>
    </row>
    <row r="2025" spans="1:6" ht="13.5">
      <c r="A2025" s="322"/>
      <c r="B2025" s="323" t="s">
        <v>8</v>
      </c>
      <c r="C2025" s="370">
        <f t="shared" si="185"/>
        <v>0.88888888888888884</v>
      </c>
      <c r="D2025" s="326">
        <v>0.53300000000000003</v>
      </c>
      <c r="E2025" s="327"/>
      <c r="F2025" s="328"/>
    </row>
    <row r="2026" spans="1:6" ht="13.5">
      <c r="A2026" s="322"/>
      <c r="B2026" s="323" t="s">
        <v>9</v>
      </c>
      <c r="C2026" s="370">
        <f t="shared" si="185"/>
        <v>0.53488372093023251</v>
      </c>
      <c r="D2026" s="326">
        <v>0.64700000000000002</v>
      </c>
      <c r="E2026" s="327">
        <v>0.5</v>
      </c>
      <c r="F2026" s="328">
        <f>D2026-E2026</f>
        <v>0.14700000000000002</v>
      </c>
    </row>
    <row r="2027" spans="1:6" ht="13.5">
      <c r="A2027" s="322"/>
      <c r="B2027" s="323" t="s">
        <v>10</v>
      </c>
      <c r="C2027" s="370">
        <f t="shared" si="185"/>
        <v>0.61538461538461542</v>
      </c>
      <c r="D2027" s="326">
        <v>0.66700000000000004</v>
      </c>
      <c r="E2027" s="327">
        <v>0.73333333333333328</v>
      </c>
      <c r="F2027" s="328">
        <f>D2027-E2027</f>
        <v>-6.6333333333333244E-2</v>
      </c>
    </row>
    <row r="2028" spans="1:6" ht="13.5">
      <c r="A2028" s="322"/>
      <c r="B2028" s="323" t="s">
        <v>47</v>
      </c>
      <c r="C2028" s="370">
        <f t="shared" si="185"/>
        <v>0.73333333333333328</v>
      </c>
      <c r="D2028" s="326"/>
      <c r="E2028" s="327"/>
      <c r="F2028" s="328"/>
    </row>
    <row r="2029" spans="1:6" ht="13.5">
      <c r="A2029" s="322"/>
      <c r="B2029" s="323" t="s">
        <v>5</v>
      </c>
      <c r="C2029" s="370">
        <f t="shared" si="185"/>
        <v>0.80808080808080807</v>
      </c>
      <c r="D2029" s="326">
        <v>0.82</v>
      </c>
      <c r="E2029" s="327">
        <v>0.86170212765957444</v>
      </c>
      <c r="F2029" s="328">
        <f>D2029-E2029</f>
        <v>-4.1702127659574484E-2</v>
      </c>
    </row>
    <row r="2030" spans="1:6" ht="13.5">
      <c r="A2030" s="322"/>
      <c r="B2030" s="323" t="s">
        <v>11</v>
      </c>
      <c r="C2030" s="370">
        <f t="shared" si="185"/>
        <v>0.41935483870967744</v>
      </c>
      <c r="D2030" s="326">
        <v>0.85699999999999998</v>
      </c>
      <c r="E2030" s="327">
        <v>1</v>
      </c>
      <c r="F2030" s="328">
        <f>D2030-E2030</f>
        <v>-0.14300000000000002</v>
      </c>
    </row>
    <row r="2031" spans="1:6" ht="13.5">
      <c r="A2031" s="322"/>
      <c r="B2031" s="323" t="s">
        <v>13</v>
      </c>
      <c r="C2031" s="370">
        <f t="shared" si="185"/>
        <v>0.97826086956521741</v>
      </c>
      <c r="D2031" s="326">
        <v>0.77</v>
      </c>
      <c r="E2031" s="327">
        <v>0.71212121212121215</v>
      </c>
      <c r="F2031" s="328">
        <f>D2031-E2031</f>
        <v>5.7878787878787863E-2</v>
      </c>
    </row>
    <row r="2032" spans="1:6" ht="13.5">
      <c r="A2032" s="322"/>
      <c r="B2032" s="323" t="s">
        <v>14</v>
      </c>
      <c r="C2032" s="370">
        <f t="shared" si="185"/>
        <v>0.83870967741935487</v>
      </c>
      <c r="D2032" s="326">
        <v>0.86399999999999999</v>
      </c>
      <c r="E2032" s="327"/>
      <c r="F2032" s="328"/>
    </row>
    <row r="2033" spans="1:6" ht="13.5">
      <c r="A2033" s="322"/>
      <c r="B2033" s="323" t="s">
        <v>15</v>
      </c>
      <c r="C2033" s="370">
        <f t="shared" si="185"/>
        <v>0.80172413793103448</v>
      </c>
      <c r="D2033" s="330"/>
      <c r="E2033" s="327"/>
      <c r="F2033" s="328"/>
    </row>
    <row r="2034" spans="1:6" ht="13.5">
      <c r="A2034" s="322"/>
      <c r="B2034" s="323" t="s">
        <v>48</v>
      </c>
      <c r="C2034" s="370">
        <f t="shared" si="185"/>
        <v>0.75</v>
      </c>
      <c r="D2034" s="326"/>
      <c r="E2034" s="327"/>
      <c r="F2034" s="328"/>
    </row>
    <row r="2035" spans="1:6" ht="13.5">
      <c r="A2035" s="322"/>
      <c r="B2035" s="323" t="s">
        <v>16</v>
      </c>
      <c r="C2035" s="370">
        <f t="shared" si="185"/>
        <v>1</v>
      </c>
      <c r="D2035" s="326">
        <v>0.85699999999999998</v>
      </c>
      <c r="E2035" s="327"/>
      <c r="F2035" s="328"/>
    </row>
    <row r="2036" spans="1:6" ht="13.5">
      <c r="A2036" s="322"/>
      <c r="B2036" s="323" t="s">
        <v>21</v>
      </c>
      <c r="C2036" s="370">
        <f t="shared" si="185"/>
        <v>1</v>
      </c>
      <c r="D2036" s="326">
        <v>1</v>
      </c>
      <c r="E2036" s="327"/>
      <c r="F2036" s="328"/>
    </row>
    <row r="2037" spans="1:6" ht="13.5">
      <c r="A2037" s="322"/>
      <c r="B2037" s="323" t="s">
        <v>17</v>
      </c>
      <c r="C2037" s="370">
        <f t="shared" si="185"/>
        <v>0.81818181818181823</v>
      </c>
      <c r="D2037" s="326">
        <v>1</v>
      </c>
      <c r="E2037" s="327">
        <v>0.83333333333333326</v>
      </c>
      <c r="F2037" s="328">
        <f>D2037-E2037</f>
        <v>0.16666666666666674</v>
      </c>
    </row>
    <row r="2038" spans="1:6" ht="13.5">
      <c r="A2038" s="322"/>
      <c r="B2038" s="323" t="s">
        <v>18</v>
      </c>
      <c r="C2038" s="370">
        <f t="shared" si="185"/>
        <v>0.625</v>
      </c>
      <c r="D2038" s="326">
        <v>0.75</v>
      </c>
      <c r="E2038" s="327">
        <v>0.51515151515151514</v>
      </c>
      <c r="F2038" s="328">
        <f>D2038-E2038</f>
        <v>0.23484848484848486</v>
      </c>
    </row>
    <row r="2039" spans="1:6" ht="13.5">
      <c r="A2039" s="322"/>
      <c r="B2039" s="323" t="s">
        <v>19</v>
      </c>
      <c r="C2039" s="370">
        <f t="shared" si="185"/>
        <v>0.51851851851851849</v>
      </c>
      <c r="D2039" s="326">
        <v>0.88600000000000001</v>
      </c>
      <c r="E2039" s="327"/>
      <c r="F2039" s="328"/>
    </row>
    <row r="2040" spans="1:6" ht="13.5">
      <c r="A2040" s="322"/>
      <c r="B2040" s="323" t="s">
        <v>49</v>
      </c>
      <c r="C2040" s="370">
        <f t="shared" si="185"/>
        <v>0.84</v>
      </c>
      <c r="D2040" s="326"/>
      <c r="E2040" s="327"/>
      <c r="F2040" s="328"/>
    </row>
    <row r="2041" spans="1:6" ht="13.5">
      <c r="A2041" s="322"/>
      <c r="B2041" s="323" t="s">
        <v>50</v>
      </c>
      <c r="C2041" s="370">
        <f t="shared" si="185"/>
        <v>0.58620689655172409</v>
      </c>
      <c r="D2041" s="326"/>
      <c r="E2041" s="327"/>
      <c r="F2041" s="328"/>
    </row>
    <row r="2042" spans="1:6" ht="13.5">
      <c r="A2042" s="322"/>
      <c r="B2042" s="323" t="s">
        <v>44</v>
      </c>
      <c r="C2042" s="370">
        <f t="shared" si="185"/>
        <v>0.72413793103448276</v>
      </c>
      <c r="D2042" s="326">
        <v>0.95099999999999996</v>
      </c>
      <c r="E2042" s="327">
        <v>0.8571428571428571</v>
      </c>
      <c r="F2042" s="328">
        <f>D2042-E2042</f>
        <v>9.3857142857142861E-2</v>
      </c>
    </row>
    <row r="2043" spans="1:6" ht="13.5">
      <c r="A2043" s="322"/>
      <c r="B2043" s="323" t="s">
        <v>20</v>
      </c>
      <c r="C2043" s="370">
        <f t="shared" si="185"/>
        <v>0.56521739130434778</v>
      </c>
      <c r="D2043" s="326">
        <v>0.72</v>
      </c>
      <c r="E2043" s="327">
        <v>0.6</v>
      </c>
      <c r="F2043" s="328">
        <f>D2043-E2043</f>
        <v>0.12</v>
      </c>
    </row>
    <row r="2044" spans="1:6" ht="13.5">
      <c r="A2044" s="322"/>
      <c r="B2044" s="323" t="s">
        <v>7</v>
      </c>
      <c r="C2044" s="370">
        <f t="shared" si="185"/>
        <v>0.74576271186440679</v>
      </c>
      <c r="D2044" s="326">
        <v>0.76800000000000002</v>
      </c>
      <c r="E2044" s="327">
        <v>0.73015873015873012</v>
      </c>
      <c r="F2044" s="328">
        <f>D2044-E2044</f>
        <v>3.7841269841269898E-2</v>
      </c>
    </row>
    <row r="2045" spans="1:6" ht="13.5">
      <c r="A2045" s="322"/>
      <c r="B2045" s="323" t="s">
        <v>29</v>
      </c>
      <c r="C2045" s="370">
        <f t="shared" si="185"/>
        <v>0.47058823529411764</v>
      </c>
      <c r="D2045" s="326"/>
      <c r="E2045" s="327">
        <v>0.80952380952380953</v>
      </c>
      <c r="F2045" s="328"/>
    </row>
    <row r="2046" spans="1:6" ht="13.5">
      <c r="A2046" s="322"/>
      <c r="B2046" s="323" t="s">
        <v>3</v>
      </c>
      <c r="C2046" s="370">
        <f t="shared" si="185"/>
        <v>0.73684210526315785</v>
      </c>
      <c r="D2046" s="326">
        <v>0.85199999999999998</v>
      </c>
      <c r="E2046" s="327">
        <v>0.73529411764705888</v>
      </c>
      <c r="F2046" s="328">
        <f>D2046-E2046</f>
        <v>0.1167058823529411</v>
      </c>
    </row>
    <row r="2047" spans="1:6" ht="13.5">
      <c r="A2047" s="322"/>
      <c r="B2047" s="323" t="s">
        <v>165</v>
      </c>
      <c r="C2047" s="370">
        <f t="shared" si="185"/>
        <v>0.8571428571428571</v>
      </c>
      <c r="D2047" s="326">
        <v>0.88900000000000001</v>
      </c>
      <c r="E2047" s="327">
        <v>0.84415584415584421</v>
      </c>
      <c r="F2047" s="328">
        <f>D2047-E2047</f>
        <v>4.4844155844155797E-2</v>
      </c>
    </row>
    <row r="2048" spans="1:6" ht="13.5">
      <c r="A2048" s="322"/>
      <c r="B2048" s="554"/>
      <c r="C2048" s="560"/>
      <c r="D2048" s="555"/>
      <c r="E2048" s="556"/>
      <c r="F2048" s="562"/>
    </row>
    <row r="2049" spans="1:11" ht="13.5">
      <c r="A2049" s="332"/>
      <c r="B2049" s="557" t="s">
        <v>22</v>
      </c>
      <c r="C2049" s="561">
        <f t="shared" si="185"/>
        <v>0.71001031991744068</v>
      </c>
      <c r="D2049" s="558">
        <v>0.80500000000000005</v>
      </c>
      <c r="E2049" s="559">
        <v>0.75274725274725274</v>
      </c>
      <c r="F2049" s="563">
        <f>D2049-E2049</f>
        <v>5.2252747252747311E-2</v>
      </c>
    </row>
    <row r="2051" spans="1:11" ht="11.45" customHeight="1">
      <c r="A2051" s="306"/>
      <c r="B2051" s="307"/>
      <c r="C2051" s="614" t="s">
        <v>142</v>
      </c>
      <c r="D2051" s="705"/>
      <c r="E2051" s="705"/>
      <c r="F2051" s="706"/>
    </row>
    <row r="2052" spans="1:11">
      <c r="A2052" s="308"/>
      <c r="B2052" s="309"/>
      <c r="C2052" s="611" t="s">
        <v>67</v>
      </c>
      <c r="D2052" s="703"/>
      <c r="E2052" s="703"/>
      <c r="F2052" s="704"/>
    </row>
    <row r="2053" spans="1:11" ht="45">
      <c r="A2053" s="308"/>
      <c r="B2053" s="309"/>
      <c r="C2053" s="310">
        <v>2010</v>
      </c>
      <c r="D2053" s="312">
        <v>2005</v>
      </c>
      <c r="E2053" s="313">
        <v>2000</v>
      </c>
      <c r="F2053" s="314" t="s">
        <v>68</v>
      </c>
    </row>
    <row r="2054" spans="1:11" ht="13.5">
      <c r="A2054" s="315" t="s">
        <v>23</v>
      </c>
      <c r="B2054" s="316" t="s">
        <v>1</v>
      </c>
      <c r="C2054" s="369">
        <f>J45</f>
        <v>0.61764705882352944</v>
      </c>
      <c r="D2054" s="319">
        <v>0.51600000000000001</v>
      </c>
      <c r="E2054" s="320">
        <v>0.29411764705882354</v>
      </c>
      <c r="F2054" s="321">
        <f>D2054-E2054</f>
        <v>0.22188235294117648</v>
      </c>
    </row>
    <row r="2055" spans="1:11" ht="13.5">
      <c r="A2055" s="322"/>
      <c r="B2055" s="323" t="s">
        <v>2</v>
      </c>
      <c r="C2055" s="370">
        <f t="shared" ref="C2055:C2085" si="186">J46</f>
        <v>0.82857142857142863</v>
      </c>
      <c r="D2055" s="326">
        <v>0.92900000000000005</v>
      </c>
      <c r="E2055" s="327">
        <v>0.83333333333333326</v>
      </c>
      <c r="F2055" s="328">
        <f>D2055-E2055</f>
        <v>9.5666666666666789E-2</v>
      </c>
    </row>
    <row r="2056" spans="1:11" ht="13.5">
      <c r="A2056" s="322"/>
      <c r="B2056" s="323" t="s">
        <v>45</v>
      </c>
      <c r="C2056" s="370">
        <f t="shared" si="186"/>
        <v>0.4</v>
      </c>
      <c r="D2056" s="326"/>
      <c r="E2056" s="327"/>
      <c r="F2056" s="328"/>
      <c r="H2056" s="6"/>
      <c r="I2056" s="6"/>
      <c r="J2056" s="6"/>
      <c r="K2056" s="6"/>
    </row>
    <row r="2057" spans="1:11" ht="13.5">
      <c r="A2057" s="322"/>
      <c r="B2057" s="323" t="s">
        <v>46</v>
      </c>
      <c r="C2057" s="370">
        <f t="shared" si="186"/>
        <v>5.7692307692307696E-2</v>
      </c>
      <c r="D2057" s="326"/>
      <c r="E2057" s="327"/>
      <c r="F2057" s="328"/>
      <c r="H2057" s="6"/>
      <c r="I2057" s="6"/>
      <c r="J2057" s="6"/>
      <c r="K2057" s="6"/>
    </row>
    <row r="2058" spans="1:11" ht="13.5">
      <c r="A2058" s="322"/>
      <c r="B2058" s="323" t="s">
        <v>12</v>
      </c>
      <c r="C2058" s="370">
        <f t="shared" si="186"/>
        <v>0.16666666666666666</v>
      </c>
      <c r="D2058" s="326">
        <v>0</v>
      </c>
      <c r="E2058" s="327"/>
      <c r="F2058" s="328"/>
      <c r="H2058" s="6"/>
      <c r="I2058" s="6"/>
      <c r="J2058" s="6"/>
      <c r="K2058" s="6"/>
    </row>
    <row r="2059" spans="1:11" ht="13.5">
      <c r="A2059" s="322"/>
      <c r="B2059" s="323" t="s">
        <v>4</v>
      </c>
      <c r="C2059" s="370">
        <f t="shared" si="186"/>
        <v>0.40476190476190477</v>
      </c>
      <c r="D2059" s="326">
        <v>0.03</v>
      </c>
      <c r="E2059" s="327"/>
      <c r="F2059" s="328"/>
      <c r="H2059" s="6"/>
      <c r="I2059" s="6"/>
      <c r="J2059" s="6"/>
      <c r="K2059" s="6"/>
    </row>
    <row r="2060" spans="1:11" ht="13.5">
      <c r="A2060" s="322"/>
      <c r="B2060" s="323" t="s">
        <v>6</v>
      </c>
      <c r="C2060" s="371">
        <f t="shared" si="186"/>
        <v>0.16666666666666666</v>
      </c>
      <c r="D2060" s="326">
        <v>0</v>
      </c>
      <c r="E2060" s="327">
        <v>0.1</v>
      </c>
      <c r="F2060" s="328">
        <f>D2060-E2060</f>
        <v>-0.1</v>
      </c>
      <c r="H2060" s="6"/>
      <c r="I2060" s="6"/>
      <c r="J2060" s="6"/>
      <c r="K2060" s="6"/>
    </row>
    <row r="2061" spans="1:11" ht="13.5">
      <c r="A2061" s="322"/>
      <c r="B2061" s="323" t="s">
        <v>8</v>
      </c>
      <c r="C2061" s="370">
        <f t="shared" si="186"/>
        <v>0</v>
      </c>
      <c r="D2061" s="326">
        <v>6.7000000000000004E-2</v>
      </c>
      <c r="E2061" s="327"/>
      <c r="F2061" s="328"/>
      <c r="H2061" s="6"/>
      <c r="I2061" s="6"/>
      <c r="J2061" s="6"/>
      <c r="K2061" s="6"/>
    </row>
    <row r="2062" spans="1:11" ht="13.5">
      <c r="A2062" s="322"/>
      <c r="B2062" s="323" t="s">
        <v>9</v>
      </c>
      <c r="C2062" s="370">
        <f t="shared" si="186"/>
        <v>0.76744186046511631</v>
      </c>
      <c r="D2062" s="326">
        <v>0.70599999999999996</v>
      </c>
      <c r="E2062" s="327">
        <v>0.625</v>
      </c>
      <c r="F2062" s="328">
        <f>D2062-E2062</f>
        <v>8.0999999999999961E-2</v>
      </c>
      <c r="H2062" s="6"/>
      <c r="I2062" s="6"/>
      <c r="J2062" s="6"/>
      <c r="K2062" s="6"/>
    </row>
    <row r="2063" spans="1:11" ht="13.5">
      <c r="A2063" s="322"/>
      <c r="B2063" s="323" t="s">
        <v>10</v>
      </c>
      <c r="C2063" s="370">
        <f t="shared" si="186"/>
        <v>0.88461538461538458</v>
      </c>
      <c r="D2063" s="326">
        <v>0.95799999999999996</v>
      </c>
      <c r="E2063" s="327">
        <v>0.96</v>
      </c>
      <c r="F2063" s="328">
        <f>D2063-E2063</f>
        <v>-2.0000000000000018E-3</v>
      </c>
      <c r="H2063" s="6"/>
      <c r="I2063" s="6"/>
      <c r="J2063" s="6"/>
      <c r="K2063" s="6"/>
    </row>
    <row r="2064" spans="1:11" ht="13.5">
      <c r="A2064" s="322"/>
      <c r="B2064" s="323" t="s">
        <v>47</v>
      </c>
      <c r="C2064" s="370">
        <f t="shared" si="186"/>
        <v>6.6666666666666666E-2</v>
      </c>
      <c r="D2064" s="326"/>
      <c r="E2064" s="327"/>
      <c r="F2064" s="328"/>
      <c r="H2064" s="6"/>
      <c r="I2064" s="6"/>
      <c r="J2064" s="6"/>
      <c r="K2064" s="6"/>
    </row>
    <row r="2065" spans="1:11" ht="13.5">
      <c r="A2065" s="322"/>
      <c r="B2065" s="323" t="s">
        <v>5</v>
      </c>
      <c r="C2065" s="370">
        <f t="shared" si="186"/>
        <v>0.59595959595959591</v>
      </c>
      <c r="D2065" s="326">
        <v>0.54900000000000004</v>
      </c>
      <c r="E2065" s="327">
        <v>0.35106382978723405</v>
      </c>
      <c r="F2065" s="328">
        <f>D2065-E2065</f>
        <v>0.19793617021276599</v>
      </c>
      <c r="H2065" s="6"/>
      <c r="I2065" s="6"/>
      <c r="J2065" s="6"/>
      <c r="K2065" s="6"/>
    </row>
    <row r="2066" spans="1:11" ht="13.5">
      <c r="A2066" s="322"/>
      <c r="B2066" s="323" t="s">
        <v>11</v>
      </c>
      <c r="C2066" s="370">
        <f t="shared" si="186"/>
        <v>6.4516129032258063E-2</v>
      </c>
      <c r="D2066" s="326">
        <v>0.14299999999999999</v>
      </c>
      <c r="E2066" s="327">
        <v>0</v>
      </c>
      <c r="F2066" s="328">
        <f>D2066-E2066</f>
        <v>0.14299999999999999</v>
      </c>
      <c r="H2066" s="6"/>
      <c r="I2066" s="6"/>
      <c r="J2066" s="6"/>
      <c r="K2066" s="6"/>
    </row>
    <row r="2067" spans="1:11" ht="13.5">
      <c r="A2067" s="322"/>
      <c r="B2067" s="323" t="s">
        <v>13</v>
      </c>
      <c r="C2067" s="370">
        <f t="shared" si="186"/>
        <v>0.80434782608695654</v>
      </c>
      <c r="D2067" s="326">
        <v>0.86899999999999999</v>
      </c>
      <c r="E2067" s="327">
        <v>0.89393939393939392</v>
      </c>
      <c r="F2067" s="328">
        <f>D2067-E2067</f>
        <v>-2.4939393939393928E-2</v>
      </c>
      <c r="H2067" s="6"/>
      <c r="I2067" s="6"/>
      <c r="J2067" s="6"/>
      <c r="K2067" s="6"/>
    </row>
    <row r="2068" spans="1:11" ht="13.5">
      <c r="A2068" s="322"/>
      <c r="B2068" s="323" t="s">
        <v>14</v>
      </c>
      <c r="C2068" s="370">
        <f t="shared" si="186"/>
        <v>3.2258064516129031E-2</v>
      </c>
      <c r="D2068" s="326">
        <v>0</v>
      </c>
      <c r="E2068" s="327"/>
      <c r="F2068" s="328"/>
      <c r="H2068" s="6"/>
      <c r="I2068" s="6"/>
      <c r="J2068" s="6"/>
      <c r="K2068" s="6"/>
    </row>
    <row r="2069" spans="1:11" ht="13.5">
      <c r="A2069" s="322"/>
      <c r="B2069" s="323" t="s">
        <v>15</v>
      </c>
      <c r="C2069" s="370">
        <f t="shared" si="186"/>
        <v>0.81896551724137934</v>
      </c>
      <c r="D2069" s="330"/>
      <c r="E2069" s="327"/>
      <c r="F2069" s="328"/>
      <c r="H2069" s="6"/>
      <c r="I2069" s="6"/>
      <c r="J2069" s="6"/>
      <c r="K2069" s="6"/>
    </row>
    <row r="2070" spans="1:11" ht="13.5">
      <c r="A2070" s="322"/>
      <c r="B2070" s="323" t="s">
        <v>48</v>
      </c>
      <c r="C2070" s="370">
        <f t="shared" si="186"/>
        <v>0.10714285714285714</v>
      </c>
      <c r="D2070" s="326"/>
      <c r="E2070" s="327"/>
      <c r="F2070" s="328"/>
      <c r="H2070" s="6"/>
      <c r="I2070" s="6"/>
      <c r="J2070" s="6"/>
      <c r="K2070" s="6"/>
    </row>
    <row r="2071" spans="1:11" ht="13.5">
      <c r="A2071" s="322"/>
      <c r="B2071" s="323" t="s">
        <v>16</v>
      </c>
      <c r="C2071" s="370">
        <f t="shared" si="186"/>
        <v>1</v>
      </c>
      <c r="D2071" s="326">
        <v>0.61899999999999999</v>
      </c>
      <c r="E2071" s="327"/>
      <c r="F2071" s="328"/>
      <c r="H2071" s="6"/>
      <c r="I2071" s="6"/>
      <c r="J2071" s="6"/>
      <c r="K2071" s="6"/>
    </row>
    <row r="2072" spans="1:11" ht="13.5">
      <c r="A2072" s="322"/>
      <c r="B2072" s="323" t="s">
        <v>21</v>
      </c>
      <c r="C2072" s="370">
        <f t="shared" si="186"/>
        <v>1</v>
      </c>
      <c r="D2072" s="326">
        <v>0.75</v>
      </c>
      <c r="E2072" s="327"/>
      <c r="F2072" s="328"/>
      <c r="H2072" s="6"/>
      <c r="I2072" s="6"/>
      <c r="J2072" s="6"/>
      <c r="K2072" s="6"/>
    </row>
    <row r="2073" spans="1:11" ht="13.5">
      <c r="A2073" s="322"/>
      <c r="B2073" s="323" t="s">
        <v>17</v>
      </c>
      <c r="C2073" s="370">
        <f t="shared" si="186"/>
        <v>0.90909090909090906</v>
      </c>
      <c r="D2073" s="326">
        <v>0.84</v>
      </c>
      <c r="E2073" s="327">
        <v>0.47916666666666663</v>
      </c>
      <c r="F2073" s="328">
        <f>D2073-E2073</f>
        <v>0.36083333333333334</v>
      </c>
      <c r="H2073" s="6"/>
      <c r="I2073" s="6"/>
      <c r="J2073" s="6"/>
      <c r="K2073" s="6"/>
    </row>
    <row r="2074" spans="1:11" ht="13.5">
      <c r="A2074" s="322"/>
      <c r="B2074" s="323" t="s">
        <v>18</v>
      </c>
      <c r="C2074" s="370">
        <f t="shared" si="186"/>
        <v>0</v>
      </c>
      <c r="D2074" s="326">
        <v>0</v>
      </c>
      <c r="E2074" s="327">
        <v>0</v>
      </c>
      <c r="F2074" s="328">
        <f>D2074-E2074</f>
        <v>0</v>
      </c>
      <c r="H2074" s="6"/>
      <c r="I2074" s="6"/>
      <c r="J2074" s="6"/>
      <c r="K2074" s="6"/>
    </row>
    <row r="2075" spans="1:11" ht="13.5">
      <c r="A2075" s="322"/>
      <c r="B2075" s="323" t="s">
        <v>19</v>
      </c>
      <c r="C2075" s="370">
        <f t="shared" si="186"/>
        <v>0.29629629629629628</v>
      </c>
      <c r="D2075" s="326">
        <v>0.40899999999999997</v>
      </c>
      <c r="E2075" s="327"/>
      <c r="F2075" s="328"/>
      <c r="H2075" s="6"/>
      <c r="I2075" s="6"/>
      <c r="J2075" s="6"/>
      <c r="K2075" s="6"/>
    </row>
    <row r="2076" spans="1:11" ht="13.5">
      <c r="A2076" s="322"/>
      <c r="B2076" s="323" t="s">
        <v>49</v>
      </c>
      <c r="C2076" s="370">
        <f t="shared" si="186"/>
        <v>0.92</v>
      </c>
      <c r="D2076" s="326"/>
      <c r="E2076" s="327"/>
      <c r="F2076" s="328"/>
      <c r="H2076" s="6"/>
      <c r="I2076" s="6"/>
      <c r="J2076" s="6"/>
      <c r="K2076" s="6"/>
    </row>
    <row r="2077" spans="1:11" ht="13.5">
      <c r="A2077" s="322"/>
      <c r="B2077" s="323" t="s">
        <v>50</v>
      </c>
      <c r="C2077" s="370">
        <f t="shared" si="186"/>
        <v>0</v>
      </c>
      <c r="D2077" s="326"/>
      <c r="E2077" s="327"/>
      <c r="F2077" s="328"/>
      <c r="H2077" s="6"/>
      <c r="I2077" s="6"/>
      <c r="J2077" s="6"/>
      <c r="K2077" s="6"/>
    </row>
    <row r="2078" spans="1:11" ht="13.5">
      <c r="A2078" s="322"/>
      <c r="B2078" s="323" t="s">
        <v>44</v>
      </c>
      <c r="C2078" s="370">
        <f t="shared" si="186"/>
        <v>0.13793103448275862</v>
      </c>
      <c r="D2078" s="326">
        <v>6.6000000000000003E-2</v>
      </c>
      <c r="E2078" s="327">
        <v>4.7619047619047616E-2</v>
      </c>
      <c r="F2078" s="328">
        <f>D2078-E2078</f>
        <v>1.8380952380952387E-2</v>
      </c>
      <c r="H2078" s="6"/>
      <c r="I2078" s="6"/>
      <c r="J2078" s="6"/>
      <c r="K2078" s="6"/>
    </row>
    <row r="2079" spans="1:11" ht="13.5">
      <c r="A2079" s="322"/>
      <c r="B2079" s="323" t="s">
        <v>20</v>
      </c>
      <c r="C2079" s="370">
        <f t="shared" si="186"/>
        <v>0.21739130434782608</v>
      </c>
      <c r="D2079" s="326">
        <v>0.2</v>
      </c>
      <c r="E2079" s="327">
        <v>0.16</v>
      </c>
      <c r="F2079" s="328">
        <f>D2079-E2079</f>
        <v>4.0000000000000008E-2</v>
      </c>
      <c r="H2079" s="6"/>
      <c r="I2079" s="6"/>
      <c r="J2079" s="6"/>
      <c r="K2079" s="6"/>
    </row>
    <row r="2080" spans="1:11" ht="13.5">
      <c r="A2080" s="322"/>
      <c r="B2080" s="323" t="s">
        <v>7</v>
      </c>
      <c r="C2080" s="370">
        <f t="shared" si="186"/>
        <v>0.38983050847457629</v>
      </c>
      <c r="D2080" s="326">
        <v>0.23200000000000001</v>
      </c>
      <c r="E2080" s="327">
        <v>6.3492063492063489E-2</v>
      </c>
      <c r="F2080" s="328">
        <f>D2080-E2080</f>
        <v>0.16850793650793652</v>
      </c>
      <c r="H2080" s="6"/>
      <c r="I2080" s="6"/>
      <c r="J2080" s="6"/>
      <c r="K2080" s="6"/>
    </row>
    <row r="2081" spans="1:11" ht="13.5">
      <c r="A2081" s="322"/>
      <c r="B2081" s="323" t="s">
        <v>29</v>
      </c>
      <c r="C2081" s="370">
        <f t="shared" si="186"/>
        <v>0.29411764705882354</v>
      </c>
      <c r="D2081" s="326"/>
      <c r="E2081" s="327">
        <v>0.42857142857142855</v>
      </c>
      <c r="F2081" s="328"/>
      <c r="H2081" s="6"/>
      <c r="I2081" s="6"/>
      <c r="J2081" s="6"/>
      <c r="K2081" s="6"/>
    </row>
    <row r="2082" spans="1:11" ht="13.5">
      <c r="A2082" s="322"/>
      <c r="B2082" s="323" t="s">
        <v>3</v>
      </c>
      <c r="C2082" s="370">
        <f t="shared" si="186"/>
        <v>0.63157894736842102</v>
      </c>
      <c r="D2082" s="326">
        <v>0.51900000000000002</v>
      </c>
      <c r="E2082" s="327">
        <v>5.8823529411764712E-2</v>
      </c>
      <c r="F2082" s="328">
        <f>D2082-E2082</f>
        <v>0.4601764705882353</v>
      </c>
      <c r="H2082" s="6"/>
      <c r="I2082" s="6"/>
      <c r="J2082" s="6"/>
      <c r="K2082" s="6"/>
    </row>
    <row r="2083" spans="1:11" ht="13.5">
      <c r="A2083" s="322"/>
      <c r="B2083" s="323" t="s">
        <v>165</v>
      </c>
      <c r="C2083" s="370">
        <f t="shared" si="186"/>
        <v>0.7142857142857143</v>
      </c>
      <c r="D2083" s="326">
        <v>0.77800000000000002</v>
      </c>
      <c r="E2083" s="327">
        <v>0.66233766233766234</v>
      </c>
      <c r="F2083" s="328">
        <f>D2083-E2083</f>
        <v>0.11566233766233769</v>
      </c>
      <c r="H2083" s="6"/>
      <c r="I2083" s="6"/>
      <c r="J2083" s="6"/>
      <c r="K2083" s="6"/>
    </row>
    <row r="2084" spans="1:11" ht="13.5">
      <c r="A2084" s="322"/>
      <c r="B2084" s="554"/>
      <c r="C2084" s="560"/>
      <c r="D2084" s="555"/>
      <c r="E2084" s="556"/>
      <c r="F2084" s="562"/>
      <c r="H2084" s="6"/>
      <c r="I2084" s="6"/>
      <c r="J2084" s="6"/>
      <c r="K2084" s="6"/>
    </row>
    <row r="2085" spans="1:11" ht="13.5">
      <c r="A2085" s="332"/>
      <c r="B2085" s="557" t="s">
        <v>22</v>
      </c>
      <c r="C2085" s="561">
        <f t="shared" si="186"/>
        <v>0.45923632610939114</v>
      </c>
      <c r="D2085" s="558">
        <v>0.42199999999999999</v>
      </c>
      <c r="E2085" s="559">
        <v>0.45467032967032961</v>
      </c>
      <c r="F2085" s="563">
        <f>D2085-E2085</f>
        <v>-3.2670329670329623E-2</v>
      </c>
      <c r="H2085" s="6"/>
      <c r="I2085" s="6"/>
      <c r="J2085" s="6"/>
      <c r="K2085" s="6"/>
    </row>
    <row r="2086" spans="1:11">
      <c r="G2086" s="6"/>
      <c r="H2086" s="6"/>
      <c r="I2086" s="6"/>
      <c r="J2086" s="6"/>
    </row>
    <row r="2087" spans="1:11" ht="11.45" customHeight="1">
      <c r="A2087" s="306"/>
      <c r="B2087" s="307"/>
      <c r="C2087" s="614" t="s">
        <v>143</v>
      </c>
      <c r="D2087" s="705"/>
      <c r="E2087" s="705"/>
      <c r="F2087" s="706"/>
      <c r="G2087" s="6"/>
      <c r="H2087" s="6"/>
      <c r="I2087" s="6"/>
      <c r="J2087" s="6"/>
    </row>
    <row r="2088" spans="1:11">
      <c r="A2088" s="308"/>
      <c r="B2088" s="309"/>
      <c r="C2088" s="611" t="s">
        <v>67</v>
      </c>
      <c r="D2088" s="703"/>
      <c r="E2088" s="703"/>
      <c r="F2088" s="704"/>
    </row>
    <row r="2089" spans="1:11" ht="45">
      <c r="A2089" s="308"/>
      <c r="B2089" s="309"/>
      <c r="C2089" s="310">
        <v>2010</v>
      </c>
      <c r="D2089" s="312">
        <v>2005</v>
      </c>
      <c r="E2089" s="313">
        <v>2000</v>
      </c>
      <c r="F2089" s="314" t="s">
        <v>68</v>
      </c>
    </row>
    <row r="2090" spans="1:11" ht="13.5">
      <c r="A2090" s="315" t="s">
        <v>23</v>
      </c>
      <c r="B2090" s="316" t="s">
        <v>1</v>
      </c>
      <c r="C2090" s="369">
        <f>K45</f>
        <v>0.76470588235294112</v>
      </c>
      <c r="D2090" s="319">
        <v>0.71</v>
      </c>
      <c r="E2090" s="320">
        <v>0.70588235294117652</v>
      </c>
      <c r="F2090" s="321">
        <f>D2090-E2090</f>
        <v>4.1176470588234482E-3</v>
      </c>
    </row>
    <row r="2091" spans="1:11" ht="13.5">
      <c r="A2091" s="322"/>
      <c r="B2091" s="323" t="s">
        <v>2</v>
      </c>
      <c r="C2091" s="370">
        <f t="shared" ref="C2091:C2121" si="187">K46</f>
        <v>0.6</v>
      </c>
      <c r="D2091" s="326">
        <v>0.71399999999999997</v>
      </c>
      <c r="E2091" s="327">
        <v>0.77777777777777768</v>
      </c>
      <c r="F2091" s="328">
        <f>D2091-E2091</f>
        <v>-6.3777777777777711E-2</v>
      </c>
    </row>
    <row r="2092" spans="1:11" ht="13.5">
      <c r="A2092" s="322"/>
      <c r="B2092" s="323" t="s">
        <v>45</v>
      </c>
      <c r="C2092" s="370">
        <f t="shared" si="187"/>
        <v>0.4</v>
      </c>
      <c r="D2092" s="326"/>
      <c r="E2092" s="327"/>
      <c r="F2092" s="328"/>
    </row>
    <row r="2093" spans="1:11" ht="13.5">
      <c r="A2093" s="322"/>
      <c r="B2093" s="323" t="s">
        <v>46</v>
      </c>
      <c r="C2093" s="370">
        <f t="shared" si="187"/>
        <v>9.6153846153846159E-2</v>
      </c>
      <c r="D2093" s="326"/>
      <c r="E2093" s="327"/>
      <c r="F2093" s="328"/>
    </row>
    <row r="2094" spans="1:11" ht="13.5">
      <c r="A2094" s="322"/>
      <c r="B2094" s="323" t="s">
        <v>12</v>
      </c>
      <c r="C2094" s="370">
        <f t="shared" si="187"/>
        <v>0.33333333333333331</v>
      </c>
      <c r="D2094" s="326">
        <v>0.4</v>
      </c>
      <c r="E2094" s="327"/>
      <c r="F2094" s="328"/>
    </row>
    <row r="2095" spans="1:11" ht="13.5">
      <c r="A2095" s="322"/>
      <c r="B2095" s="323" t="s">
        <v>4</v>
      </c>
      <c r="C2095" s="370">
        <f t="shared" si="187"/>
        <v>0.35714285714285715</v>
      </c>
      <c r="D2095" s="326">
        <v>0.59099999999999997</v>
      </c>
      <c r="E2095" s="327"/>
      <c r="F2095" s="328"/>
    </row>
    <row r="2096" spans="1:11" ht="13.5">
      <c r="A2096" s="322"/>
      <c r="B2096" s="323" t="s">
        <v>6</v>
      </c>
      <c r="C2096" s="371">
        <f t="shared" si="187"/>
        <v>0.16666666666666666</v>
      </c>
      <c r="D2096" s="326">
        <v>0.33300000000000002</v>
      </c>
      <c r="E2096" s="327">
        <v>0.3</v>
      </c>
      <c r="F2096" s="328">
        <f>D2096-E2096</f>
        <v>3.3000000000000029E-2</v>
      </c>
    </row>
    <row r="2097" spans="1:6" ht="13.5">
      <c r="A2097" s="322"/>
      <c r="B2097" s="323" t="s">
        <v>8</v>
      </c>
      <c r="C2097" s="370">
        <f t="shared" si="187"/>
        <v>0.3888888888888889</v>
      </c>
      <c r="D2097" s="326">
        <v>0.26700000000000002</v>
      </c>
      <c r="E2097" s="327"/>
      <c r="F2097" s="328"/>
    </row>
    <row r="2098" spans="1:6" ht="13.5">
      <c r="A2098" s="322"/>
      <c r="B2098" s="323" t="s">
        <v>9</v>
      </c>
      <c r="C2098" s="370">
        <f t="shared" si="187"/>
        <v>0.18604651162790697</v>
      </c>
      <c r="D2098" s="326">
        <v>0.20599999999999999</v>
      </c>
      <c r="E2098" s="327">
        <v>7.1428571428571438E-2</v>
      </c>
      <c r="F2098" s="328">
        <f>D2098-E2098</f>
        <v>0.13457142857142856</v>
      </c>
    </row>
    <row r="2099" spans="1:6" ht="13.5">
      <c r="A2099" s="322"/>
      <c r="B2099" s="323" t="s">
        <v>10</v>
      </c>
      <c r="C2099" s="370">
        <f t="shared" si="187"/>
        <v>0.76923076923076927</v>
      </c>
      <c r="D2099" s="326">
        <v>1</v>
      </c>
      <c r="E2099" s="327">
        <v>0.8666666666666667</v>
      </c>
      <c r="F2099" s="328">
        <f>D2099-E2099</f>
        <v>0.1333333333333333</v>
      </c>
    </row>
    <row r="2100" spans="1:6" ht="13.5">
      <c r="A2100" s="322"/>
      <c r="B2100" s="323" t="s">
        <v>47</v>
      </c>
      <c r="C2100" s="370">
        <f t="shared" si="187"/>
        <v>0.26666666666666666</v>
      </c>
      <c r="D2100" s="326"/>
      <c r="E2100" s="327"/>
      <c r="F2100" s="328"/>
    </row>
    <row r="2101" spans="1:6" ht="13.5">
      <c r="A2101" s="322"/>
      <c r="B2101" s="323" t="s">
        <v>5</v>
      </c>
      <c r="C2101" s="370">
        <f t="shared" si="187"/>
        <v>0.83838383838383834</v>
      </c>
      <c r="D2101" s="326">
        <v>0.74399999999999999</v>
      </c>
      <c r="E2101" s="327">
        <v>0.82978723404255317</v>
      </c>
      <c r="F2101" s="328">
        <f>D2101-E2101</f>
        <v>-8.5787234042553173E-2</v>
      </c>
    </row>
    <row r="2102" spans="1:6" ht="13.5">
      <c r="A2102" s="322"/>
      <c r="B2102" s="323" t="s">
        <v>11</v>
      </c>
      <c r="C2102" s="370">
        <f t="shared" si="187"/>
        <v>0.5161290322580645</v>
      </c>
      <c r="D2102" s="326">
        <v>0.5</v>
      </c>
      <c r="E2102" s="327">
        <v>0.9</v>
      </c>
      <c r="F2102" s="328">
        <f>D2102-E2102</f>
        <v>-0.4</v>
      </c>
    </row>
    <row r="2103" spans="1:6" ht="13.5">
      <c r="A2103" s="322"/>
      <c r="B2103" s="323" t="s">
        <v>13</v>
      </c>
      <c r="C2103" s="370">
        <f t="shared" si="187"/>
        <v>0.2608695652173913</v>
      </c>
      <c r="D2103" s="326">
        <v>0.26200000000000001</v>
      </c>
      <c r="E2103" s="327">
        <v>0.46969696969696967</v>
      </c>
      <c r="F2103" s="328">
        <f>D2103-E2103</f>
        <v>-0.20769696969696966</v>
      </c>
    </row>
    <row r="2104" spans="1:6" ht="13.5">
      <c r="A2104" s="322"/>
      <c r="B2104" s="323" t="s">
        <v>14</v>
      </c>
      <c r="C2104" s="370">
        <f t="shared" si="187"/>
        <v>0.35483870967741937</v>
      </c>
      <c r="D2104" s="326">
        <v>0.22700000000000001</v>
      </c>
      <c r="E2104" s="327"/>
      <c r="F2104" s="328"/>
    </row>
    <row r="2105" spans="1:6" ht="13.5">
      <c r="A2105" s="322"/>
      <c r="B2105" s="323" t="s">
        <v>15</v>
      </c>
      <c r="C2105" s="370">
        <f t="shared" si="187"/>
        <v>0.82758620689655171</v>
      </c>
      <c r="D2105" s="330"/>
      <c r="E2105" s="327"/>
      <c r="F2105" s="328"/>
    </row>
    <row r="2106" spans="1:6" ht="13.5">
      <c r="A2106" s="322"/>
      <c r="B2106" s="323" t="s">
        <v>48</v>
      </c>
      <c r="C2106" s="370">
        <f t="shared" si="187"/>
        <v>3.5714285714285712E-2</v>
      </c>
      <c r="D2106" s="326"/>
      <c r="E2106" s="327"/>
      <c r="F2106" s="328"/>
    </row>
    <row r="2107" spans="1:6" ht="13.5">
      <c r="A2107" s="322"/>
      <c r="B2107" s="323" t="s">
        <v>16</v>
      </c>
      <c r="C2107" s="370">
        <f t="shared" si="187"/>
        <v>1</v>
      </c>
      <c r="D2107" s="326">
        <v>4.8000000000000001E-2</v>
      </c>
      <c r="E2107" s="327"/>
      <c r="F2107" s="328"/>
    </row>
    <row r="2108" spans="1:6" ht="13.5">
      <c r="A2108" s="322"/>
      <c r="B2108" s="323" t="s">
        <v>21</v>
      </c>
      <c r="C2108" s="370">
        <f t="shared" si="187"/>
        <v>1</v>
      </c>
      <c r="D2108" s="326">
        <v>0.5</v>
      </c>
      <c r="E2108" s="327"/>
      <c r="F2108" s="328"/>
    </row>
    <row r="2109" spans="1:6" ht="13.5">
      <c r="A2109" s="322"/>
      <c r="B2109" s="323" t="s">
        <v>17</v>
      </c>
      <c r="C2109" s="370">
        <f t="shared" si="187"/>
        <v>0.54545454545454541</v>
      </c>
      <c r="D2109" s="326">
        <v>0.84</v>
      </c>
      <c r="E2109" s="327">
        <v>0.91666666666666674</v>
      </c>
      <c r="F2109" s="328">
        <f>D2109-E2109</f>
        <v>-7.6666666666666772E-2</v>
      </c>
    </row>
    <row r="2110" spans="1:6" ht="13.5">
      <c r="A2110" s="322"/>
      <c r="B2110" s="323" t="s">
        <v>18</v>
      </c>
      <c r="C2110" s="370">
        <f t="shared" si="187"/>
        <v>0.375</v>
      </c>
      <c r="D2110" s="326">
        <v>0</v>
      </c>
      <c r="E2110" s="327">
        <v>0</v>
      </c>
      <c r="F2110" s="328">
        <f>D2110-E2110</f>
        <v>0</v>
      </c>
    </row>
    <row r="2111" spans="1:6" ht="13.5">
      <c r="A2111" s="322"/>
      <c r="B2111" s="323" t="s">
        <v>19</v>
      </c>
      <c r="C2111" s="370">
        <f t="shared" si="187"/>
        <v>0.37037037037037035</v>
      </c>
      <c r="D2111" s="326">
        <v>0.75</v>
      </c>
      <c r="E2111" s="327"/>
      <c r="F2111" s="328"/>
    </row>
    <row r="2112" spans="1:6" ht="13.5">
      <c r="A2112" s="322"/>
      <c r="B2112" s="323" t="s">
        <v>49</v>
      </c>
      <c r="C2112" s="370">
        <f t="shared" si="187"/>
        <v>0.88</v>
      </c>
      <c r="D2112" s="326"/>
      <c r="E2112" s="327"/>
      <c r="F2112" s="328"/>
    </row>
    <row r="2113" spans="1:6" ht="13.5">
      <c r="A2113" s="322"/>
      <c r="B2113" s="323" t="s">
        <v>50</v>
      </c>
      <c r="C2113" s="370">
        <f t="shared" si="187"/>
        <v>0.51724137931034486</v>
      </c>
      <c r="D2113" s="326"/>
      <c r="E2113" s="327"/>
      <c r="F2113" s="328"/>
    </row>
    <row r="2114" spans="1:6" ht="13.5">
      <c r="A2114" s="322"/>
      <c r="B2114" s="323" t="s">
        <v>44</v>
      </c>
      <c r="C2114" s="370">
        <f t="shared" si="187"/>
        <v>0.63793103448275867</v>
      </c>
      <c r="D2114" s="326">
        <v>0.754</v>
      </c>
      <c r="E2114" s="327">
        <v>0.87301587301587302</v>
      </c>
      <c r="F2114" s="328">
        <f>D2114-E2114</f>
        <v>-0.11901587301587302</v>
      </c>
    </row>
    <row r="2115" spans="1:6" ht="13.5">
      <c r="A2115" s="322"/>
      <c r="B2115" s="323" t="s">
        <v>20</v>
      </c>
      <c r="C2115" s="370">
        <f t="shared" si="187"/>
        <v>0.47826086956521741</v>
      </c>
      <c r="D2115" s="326">
        <v>0.52</v>
      </c>
      <c r="E2115" s="327">
        <v>0.32</v>
      </c>
      <c r="F2115" s="328">
        <f>D2115-E2115</f>
        <v>0.2</v>
      </c>
    </row>
    <row r="2116" spans="1:6" ht="13.5">
      <c r="A2116" s="322"/>
      <c r="B2116" s="323" t="s">
        <v>7</v>
      </c>
      <c r="C2116" s="370">
        <f t="shared" si="187"/>
        <v>0.57627118644067798</v>
      </c>
      <c r="D2116" s="326">
        <v>0.57999999999999996</v>
      </c>
      <c r="E2116" s="327">
        <v>0.60317460317460314</v>
      </c>
      <c r="F2116" s="328">
        <f>D2116-E2116</f>
        <v>-2.3174603174603181E-2</v>
      </c>
    </row>
    <row r="2117" spans="1:6" ht="13.5">
      <c r="A2117" s="322"/>
      <c r="B2117" s="323" t="s">
        <v>29</v>
      </c>
      <c r="C2117" s="370">
        <f t="shared" si="187"/>
        <v>0.11764705882352941</v>
      </c>
      <c r="D2117" s="326"/>
      <c r="E2117" s="327">
        <v>4.7619047619047616E-2</v>
      </c>
      <c r="F2117" s="328"/>
    </row>
    <row r="2118" spans="1:6" ht="13.5">
      <c r="A2118" s="322"/>
      <c r="B2118" s="323" t="s">
        <v>3</v>
      </c>
      <c r="C2118" s="370">
        <f t="shared" si="187"/>
        <v>0.84210526315789469</v>
      </c>
      <c r="D2118" s="326">
        <v>0.81499999999999995</v>
      </c>
      <c r="E2118" s="327">
        <v>0.73529411764705888</v>
      </c>
      <c r="F2118" s="328">
        <f>D2118-E2118</f>
        <v>7.9705882352941071E-2</v>
      </c>
    </row>
    <row r="2119" spans="1:6" ht="13.5">
      <c r="A2119" s="322"/>
      <c r="B2119" s="323" t="s">
        <v>165</v>
      </c>
      <c r="C2119" s="370">
        <f t="shared" si="187"/>
        <v>0.2857142857142857</v>
      </c>
      <c r="D2119" s="326">
        <v>0.222</v>
      </c>
      <c r="E2119" s="327">
        <v>0.27272727272727271</v>
      </c>
      <c r="F2119" s="328">
        <f>D2119-E2119</f>
        <v>-5.0727272727272704E-2</v>
      </c>
    </row>
    <row r="2120" spans="1:6" ht="13.5">
      <c r="A2120" s="322"/>
      <c r="B2120" s="554"/>
      <c r="C2120" s="560"/>
      <c r="D2120" s="555"/>
      <c r="E2120" s="556"/>
      <c r="F2120" s="562"/>
    </row>
    <row r="2121" spans="1:6" ht="13.5">
      <c r="A2121" s="332"/>
      <c r="B2121" s="557" t="s">
        <v>22</v>
      </c>
      <c r="C2121" s="561">
        <f t="shared" si="187"/>
        <v>0.52734778121775028</v>
      </c>
      <c r="D2121" s="558">
        <v>0.59299999999999997</v>
      </c>
      <c r="E2121" s="559">
        <v>0.57967032967032961</v>
      </c>
      <c r="F2121" s="563">
        <f>D2121-E2121</f>
        <v>1.3329670329670362E-2</v>
      </c>
    </row>
    <row r="2123" spans="1:6" ht="12" customHeight="1">
      <c r="A2123" s="306"/>
      <c r="B2123" s="307"/>
      <c r="C2123" s="614" t="s">
        <v>144</v>
      </c>
      <c r="D2123" s="705"/>
      <c r="E2123" s="705"/>
      <c r="F2123" s="706"/>
    </row>
    <row r="2124" spans="1:6">
      <c r="A2124" s="308"/>
      <c r="B2124" s="309"/>
      <c r="C2124" s="611" t="s">
        <v>67</v>
      </c>
      <c r="D2124" s="703"/>
      <c r="E2124" s="703"/>
      <c r="F2124" s="704"/>
    </row>
    <row r="2125" spans="1:6" ht="45">
      <c r="A2125" s="308"/>
      <c r="B2125" s="309"/>
      <c r="C2125" s="310">
        <v>2010</v>
      </c>
      <c r="D2125" s="312">
        <v>2005</v>
      </c>
      <c r="E2125" s="313">
        <v>2000</v>
      </c>
      <c r="F2125" s="314" t="s">
        <v>68</v>
      </c>
    </row>
    <row r="2126" spans="1:6" ht="13.5">
      <c r="A2126" s="315" t="s">
        <v>23</v>
      </c>
      <c r="B2126" s="316" t="s">
        <v>1</v>
      </c>
      <c r="C2126" s="369">
        <f>L45</f>
        <v>0.11764705882352941</v>
      </c>
      <c r="D2126" s="319">
        <v>0.129</v>
      </c>
      <c r="E2126" s="320">
        <v>0.11764705882352942</v>
      </c>
      <c r="F2126" s="321">
        <f>D2126-E2126</f>
        <v>1.135294117647058E-2</v>
      </c>
    </row>
    <row r="2127" spans="1:6" ht="13.5">
      <c r="A2127" s="322"/>
      <c r="B2127" s="323" t="s">
        <v>2</v>
      </c>
      <c r="C2127" s="370">
        <f t="shared" ref="C2127:C2157" si="188">L46</f>
        <v>5.7142857142857141E-2</v>
      </c>
      <c r="D2127" s="326">
        <v>7.0999999999999994E-2</v>
      </c>
      <c r="E2127" s="327">
        <v>2.7777777777777776E-2</v>
      </c>
      <c r="F2127" s="328">
        <f>D2127-E2127</f>
        <v>4.3222222222222217E-2</v>
      </c>
    </row>
    <row r="2128" spans="1:6" ht="13.5">
      <c r="A2128" s="322"/>
      <c r="B2128" s="323" t="s">
        <v>45</v>
      </c>
      <c r="C2128" s="370">
        <f t="shared" si="188"/>
        <v>0</v>
      </c>
      <c r="D2128" s="326"/>
      <c r="E2128" s="327"/>
      <c r="F2128" s="328"/>
    </row>
    <row r="2129" spans="1:6" ht="13.5">
      <c r="A2129" s="322"/>
      <c r="B2129" s="323" t="s">
        <v>46</v>
      </c>
      <c r="C2129" s="370">
        <f t="shared" si="188"/>
        <v>0</v>
      </c>
      <c r="D2129" s="326"/>
      <c r="E2129" s="327"/>
      <c r="F2129" s="328"/>
    </row>
    <row r="2130" spans="1:6" ht="13.5">
      <c r="A2130" s="322"/>
      <c r="B2130" s="323" t="s">
        <v>12</v>
      </c>
      <c r="C2130" s="370">
        <f t="shared" si="188"/>
        <v>8.3333333333333329E-2</v>
      </c>
      <c r="D2130" s="326">
        <v>0</v>
      </c>
      <c r="E2130" s="327"/>
      <c r="F2130" s="328"/>
    </row>
    <row r="2131" spans="1:6" ht="13.5">
      <c r="A2131" s="322"/>
      <c r="B2131" s="323" t="s">
        <v>4</v>
      </c>
      <c r="C2131" s="370">
        <f t="shared" si="188"/>
        <v>2.3809523809523808E-2</v>
      </c>
      <c r="D2131" s="326">
        <v>9.0999999999999998E-2</v>
      </c>
      <c r="E2131" s="327"/>
      <c r="F2131" s="328"/>
    </row>
    <row r="2132" spans="1:6" ht="13.5">
      <c r="A2132" s="322"/>
      <c r="B2132" s="323" t="s">
        <v>6</v>
      </c>
      <c r="C2132" s="371">
        <f t="shared" si="188"/>
        <v>0.16666666666666666</v>
      </c>
      <c r="D2132" s="326">
        <v>0</v>
      </c>
      <c r="E2132" s="327">
        <v>0</v>
      </c>
      <c r="F2132" s="328">
        <f>D2132-E2132</f>
        <v>0</v>
      </c>
    </row>
    <row r="2133" spans="1:6" ht="13.5">
      <c r="A2133" s="322"/>
      <c r="B2133" s="323" t="s">
        <v>8</v>
      </c>
      <c r="C2133" s="370">
        <f t="shared" si="188"/>
        <v>0</v>
      </c>
      <c r="D2133" s="326">
        <v>0</v>
      </c>
      <c r="E2133" s="327"/>
      <c r="F2133" s="328"/>
    </row>
    <row r="2134" spans="1:6" ht="13.5">
      <c r="A2134" s="322"/>
      <c r="B2134" s="323" t="s">
        <v>9</v>
      </c>
      <c r="C2134" s="370">
        <f t="shared" si="188"/>
        <v>4.6511627906976744E-2</v>
      </c>
      <c r="D2134" s="326">
        <v>2.9000000000000001E-2</v>
      </c>
      <c r="E2134" s="327">
        <v>0</v>
      </c>
      <c r="F2134" s="328">
        <f>D2134-E2134</f>
        <v>2.9000000000000001E-2</v>
      </c>
    </row>
    <row r="2135" spans="1:6" ht="13.5">
      <c r="A2135" s="322"/>
      <c r="B2135" s="323" t="s">
        <v>10</v>
      </c>
      <c r="C2135" s="370">
        <f t="shared" si="188"/>
        <v>7.6923076923076927E-2</v>
      </c>
      <c r="D2135" s="326">
        <v>8.3000000000000004E-2</v>
      </c>
      <c r="E2135" s="327">
        <v>0.17333333333333331</v>
      </c>
      <c r="F2135" s="328">
        <f>D2135-E2135</f>
        <v>-9.0333333333333307E-2</v>
      </c>
    </row>
    <row r="2136" spans="1:6" ht="13.5">
      <c r="A2136" s="322"/>
      <c r="B2136" s="323" t="s">
        <v>47</v>
      </c>
      <c r="C2136" s="370">
        <f t="shared" si="188"/>
        <v>6.6666666666666666E-2</v>
      </c>
      <c r="D2136" s="326"/>
      <c r="E2136" s="327"/>
      <c r="F2136" s="328"/>
    </row>
    <row r="2137" spans="1:6" ht="13.5">
      <c r="A2137" s="322"/>
      <c r="B2137" s="323" t="s">
        <v>5</v>
      </c>
      <c r="C2137" s="370">
        <f t="shared" si="188"/>
        <v>0.15151515151515152</v>
      </c>
      <c r="D2137" s="326">
        <v>9.8000000000000004E-2</v>
      </c>
      <c r="E2137" s="327">
        <v>0.14893617021276595</v>
      </c>
      <c r="F2137" s="328">
        <f>D2137-E2137</f>
        <v>-5.0936170212765947E-2</v>
      </c>
    </row>
    <row r="2138" spans="1:6" ht="13.5">
      <c r="A2138" s="322"/>
      <c r="B2138" s="323" t="s">
        <v>11</v>
      </c>
      <c r="C2138" s="370">
        <f t="shared" si="188"/>
        <v>0.22580645161290322</v>
      </c>
      <c r="D2138" s="326">
        <v>0.214</v>
      </c>
      <c r="E2138" s="327">
        <v>0.3</v>
      </c>
      <c r="F2138" s="328">
        <f>D2138-E2138</f>
        <v>-8.5999999999999993E-2</v>
      </c>
    </row>
    <row r="2139" spans="1:6" ht="13.5">
      <c r="A2139" s="322"/>
      <c r="B2139" s="323" t="s">
        <v>13</v>
      </c>
      <c r="C2139" s="370">
        <f t="shared" si="188"/>
        <v>4.3478260869565216E-2</v>
      </c>
      <c r="D2139" s="326">
        <v>8.2000000000000003E-2</v>
      </c>
      <c r="E2139" s="327">
        <v>0.2878787878787879</v>
      </c>
      <c r="F2139" s="328">
        <f>D2139-E2139</f>
        <v>-0.20587878787878788</v>
      </c>
    </row>
    <row r="2140" spans="1:6" ht="13.5">
      <c r="A2140" s="322"/>
      <c r="B2140" s="323" t="s">
        <v>14</v>
      </c>
      <c r="C2140" s="370">
        <f t="shared" si="188"/>
        <v>6.4516129032258063E-2</v>
      </c>
      <c r="D2140" s="326">
        <v>0</v>
      </c>
      <c r="E2140" s="327"/>
      <c r="F2140" s="328"/>
    </row>
    <row r="2141" spans="1:6" ht="13.5">
      <c r="A2141" s="322"/>
      <c r="B2141" s="323" t="s">
        <v>15</v>
      </c>
      <c r="C2141" s="370">
        <f t="shared" si="188"/>
        <v>0.81896551724137934</v>
      </c>
      <c r="D2141" s="330"/>
      <c r="E2141" s="327"/>
      <c r="F2141" s="328"/>
    </row>
    <row r="2142" spans="1:6" ht="13.5">
      <c r="A2142" s="322"/>
      <c r="B2142" s="323" t="s">
        <v>48</v>
      </c>
      <c r="C2142" s="370">
        <f t="shared" si="188"/>
        <v>0</v>
      </c>
      <c r="D2142" s="326"/>
      <c r="E2142" s="327"/>
      <c r="F2142" s="328"/>
    </row>
    <row r="2143" spans="1:6" ht="13.5">
      <c r="A2143" s="322"/>
      <c r="B2143" s="323" t="s">
        <v>16</v>
      </c>
      <c r="C2143" s="370">
        <f t="shared" si="188"/>
        <v>0</v>
      </c>
      <c r="D2143" s="326">
        <v>0</v>
      </c>
      <c r="E2143" s="327"/>
      <c r="F2143" s="328"/>
    </row>
    <row r="2144" spans="1:6" ht="13.5">
      <c r="A2144" s="322"/>
      <c r="B2144" s="323" t="s">
        <v>21</v>
      </c>
      <c r="C2144" s="370">
        <f t="shared" si="188"/>
        <v>0.4</v>
      </c>
      <c r="D2144" s="326">
        <v>0</v>
      </c>
      <c r="E2144" s="327"/>
      <c r="F2144" s="328"/>
    </row>
    <row r="2145" spans="1:6" ht="13.15" customHeight="1">
      <c r="A2145" s="322"/>
      <c r="B2145" s="323" t="s">
        <v>17</v>
      </c>
      <c r="C2145" s="370">
        <f t="shared" si="188"/>
        <v>0</v>
      </c>
      <c r="D2145" s="326">
        <v>0.04</v>
      </c>
      <c r="E2145" s="327">
        <v>8.3333333333333343E-2</v>
      </c>
      <c r="F2145" s="328">
        <f>D2145-E2145</f>
        <v>-4.3333333333333342E-2</v>
      </c>
    </row>
    <row r="2146" spans="1:6" ht="13.5">
      <c r="A2146" s="322"/>
      <c r="B2146" s="323" t="s">
        <v>18</v>
      </c>
      <c r="C2146" s="370">
        <f t="shared" si="188"/>
        <v>6.25E-2</v>
      </c>
      <c r="D2146" s="326">
        <v>0</v>
      </c>
      <c r="E2146" s="327">
        <v>0</v>
      </c>
      <c r="F2146" s="328">
        <f>D2146-E2146</f>
        <v>0</v>
      </c>
    </row>
    <row r="2147" spans="1:6" ht="13.5">
      <c r="A2147" s="322"/>
      <c r="B2147" s="323" t="s">
        <v>19</v>
      </c>
      <c r="C2147" s="370">
        <f t="shared" si="188"/>
        <v>0</v>
      </c>
      <c r="D2147" s="326">
        <v>0.81799999999999995</v>
      </c>
      <c r="E2147" s="327"/>
      <c r="F2147" s="328"/>
    </row>
    <row r="2148" spans="1:6" ht="13.5">
      <c r="A2148" s="322"/>
      <c r="B2148" s="323" t="s">
        <v>49</v>
      </c>
      <c r="C2148" s="370">
        <f t="shared" si="188"/>
        <v>0.2</v>
      </c>
      <c r="D2148" s="326"/>
      <c r="E2148" s="327"/>
      <c r="F2148" s="328"/>
    </row>
    <row r="2149" spans="1:6" ht="13.5">
      <c r="A2149" s="322"/>
      <c r="B2149" s="323" t="s">
        <v>50</v>
      </c>
      <c r="C2149" s="370">
        <f t="shared" si="188"/>
        <v>6.8965517241379309E-2</v>
      </c>
      <c r="D2149" s="326"/>
      <c r="E2149" s="327"/>
      <c r="F2149" s="328"/>
    </row>
    <row r="2150" spans="1:6" ht="13.5">
      <c r="A2150" s="322"/>
      <c r="B2150" s="323" t="s">
        <v>44</v>
      </c>
      <c r="C2150" s="370">
        <f t="shared" si="188"/>
        <v>5.1724137931034482E-2</v>
      </c>
      <c r="D2150" s="326">
        <v>6.6000000000000003E-2</v>
      </c>
      <c r="E2150" s="327">
        <v>3.1746031746031744E-2</v>
      </c>
      <c r="F2150" s="328">
        <f>D2150-E2150</f>
        <v>3.4253968253968259E-2</v>
      </c>
    </row>
    <row r="2151" spans="1:6" ht="13.5">
      <c r="A2151" s="322"/>
      <c r="B2151" s="323" t="s">
        <v>20</v>
      </c>
      <c r="C2151" s="370">
        <f t="shared" si="188"/>
        <v>0</v>
      </c>
      <c r="D2151" s="326">
        <v>0.08</v>
      </c>
      <c r="E2151" s="327">
        <v>0.04</v>
      </c>
      <c r="F2151" s="328">
        <f>D2151-E2151</f>
        <v>0.04</v>
      </c>
    </row>
    <row r="2152" spans="1:6" ht="13.5">
      <c r="A2152" s="322"/>
      <c r="B2152" s="323" t="s">
        <v>7</v>
      </c>
      <c r="C2152" s="370">
        <f t="shared" si="188"/>
        <v>0.16949152542372881</v>
      </c>
      <c r="D2152" s="326">
        <v>0.11600000000000001</v>
      </c>
      <c r="E2152" s="327">
        <v>0.19047619047619047</v>
      </c>
      <c r="F2152" s="328">
        <f>D2152-E2152</f>
        <v>-7.447619047619046E-2</v>
      </c>
    </row>
    <row r="2153" spans="1:6" ht="13.5">
      <c r="A2153" s="322"/>
      <c r="B2153" s="323" t="s">
        <v>29</v>
      </c>
      <c r="C2153" s="370">
        <f t="shared" si="188"/>
        <v>5.8823529411764705E-2</v>
      </c>
      <c r="D2153" s="326"/>
      <c r="E2153" s="327">
        <v>4.7619047619047616E-2</v>
      </c>
      <c r="F2153" s="328"/>
    </row>
    <row r="2154" spans="1:6" ht="13.5">
      <c r="A2154" s="322"/>
      <c r="B2154" s="323" t="s">
        <v>3</v>
      </c>
      <c r="C2154" s="370">
        <f t="shared" si="188"/>
        <v>5.2631578947368418E-2</v>
      </c>
      <c r="D2154" s="326">
        <v>3.6999999999999998E-2</v>
      </c>
      <c r="E2154" s="327">
        <v>0.17647058823529413</v>
      </c>
      <c r="F2154" s="328">
        <f>D2154-E2154</f>
        <v>-0.13947058823529412</v>
      </c>
    </row>
    <row r="2155" spans="1:6" ht="13.5">
      <c r="A2155" s="322"/>
      <c r="B2155" s="323" t="s">
        <v>165</v>
      </c>
      <c r="C2155" s="370">
        <f t="shared" si="188"/>
        <v>7.1428571428571425E-2</v>
      </c>
      <c r="D2155" s="326">
        <v>0.111</v>
      </c>
      <c r="E2155" s="327">
        <v>0</v>
      </c>
      <c r="F2155" s="328">
        <f>D2155-E2155</f>
        <v>0.111</v>
      </c>
    </row>
    <row r="2156" spans="1:6" ht="13.5">
      <c r="A2156" s="322"/>
      <c r="B2156" s="554"/>
      <c r="C2156" s="560"/>
      <c r="D2156" s="555"/>
      <c r="E2156" s="556"/>
      <c r="F2156" s="562"/>
    </row>
    <row r="2157" spans="1:6" ht="13.5">
      <c r="A2157" s="332"/>
      <c r="B2157" s="557" t="s">
        <v>22</v>
      </c>
      <c r="C2157" s="561">
        <f t="shared" si="188"/>
        <v>0.16821465428276575</v>
      </c>
      <c r="D2157" s="558">
        <v>0.16900000000000001</v>
      </c>
      <c r="E2157" s="559">
        <v>0.10714285714285714</v>
      </c>
      <c r="F2157" s="563">
        <f>D2157-E2157</f>
        <v>6.1857142857142874E-2</v>
      </c>
    </row>
    <row r="2159" spans="1:6" ht="11.45" customHeight="1">
      <c r="A2159" s="306"/>
      <c r="B2159" s="307"/>
      <c r="C2159" s="614" t="s">
        <v>145</v>
      </c>
      <c r="D2159" s="705"/>
      <c r="E2159" s="705"/>
      <c r="F2159" s="706"/>
    </row>
    <row r="2160" spans="1:6">
      <c r="A2160" s="308"/>
      <c r="B2160" s="309"/>
      <c r="C2160" s="611" t="s">
        <v>67</v>
      </c>
      <c r="D2160" s="703"/>
      <c r="E2160" s="703"/>
      <c r="F2160" s="704"/>
    </row>
    <row r="2161" spans="1:6" ht="45">
      <c r="A2161" s="308"/>
      <c r="B2161" s="309"/>
      <c r="C2161" s="310">
        <v>2010</v>
      </c>
      <c r="D2161" s="312">
        <v>2005</v>
      </c>
      <c r="E2161" s="313">
        <v>2000</v>
      </c>
      <c r="F2161" s="314" t="s">
        <v>68</v>
      </c>
    </row>
    <row r="2162" spans="1:6" ht="13.5">
      <c r="A2162" s="315" t="s">
        <v>23</v>
      </c>
      <c r="B2162" s="316" t="s">
        <v>1</v>
      </c>
      <c r="C2162" s="369">
        <f>M45</f>
        <v>0.73529411764705888</v>
      </c>
      <c r="D2162" s="319">
        <v>0.64500000000000002</v>
      </c>
      <c r="E2162" s="320">
        <v>0.76470588235294112</v>
      </c>
      <c r="F2162" s="321">
        <f>D2162-E2162</f>
        <v>-0.11970588235294111</v>
      </c>
    </row>
    <row r="2163" spans="1:6" ht="13.5">
      <c r="A2163" s="322"/>
      <c r="B2163" s="323" t="s">
        <v>2</v>
      </c>
      <c r="C2163" s="370">
        <f t="shared" ref="C2163:C2193" si="189">M46</f>
        <v>0.77142857142857146</v>
      </c>
      <c r="D2163" s="326">
        <v>0.64300000000000002</v>
      </c>
      <c r="E2163" s="327">
        <v>0.75</v>
      </c>
      <c r="F2163" s="328">
        <f>D2163-E2163</f>
        <v>-0.10699999999999998</v>
      </c>
    </row>
    <row r="2164" spans="1:6" ht="13.5">
      <c r="A2164" s="322"/>
      <c r="B2164" s="323" t="s">
        <v>45</v>
      </c>
      <c r="C2164" s="370">
        <f t="shared" si="189"/>
        <v>0.8</v>
      </c>
      <c r="D2164" s="326"/>
      <c r="E2164" s="327"/>
      <c r="F2164" s="328"/>
    </row>
    <row r="2165" spans="1:6" ht="13.5">
      <c r="A2165" s="322"/>
      <c r="B2165" s="323" t="s">
        <v>46</v>
      </c>
      <c r="C2165" s="370">
        <f t="shared" si="189"/>
        <v>0.82692307692307687</v>
      </c>
      <c r="D2165" s="326"/>
      <c r="E2165" s="327"/>
      <c r="F2165" s="328"/>
    </row>
    <row r="2166" spans="1:6" ht="13.5">
      <c r="A2166" s="322"/>
      <c r="B2166" s="323" t="s">
        <v>12</v>
      </c>
      <c r="C2166" s="370">
        <f t="shared" si="189"/>
        <v>0.69444444444444442</v>
      </c>
      <c r="D2166" s="326">
        <v>0.46700000000000003</v>
      </c>
      <c r="E2166" s="327"/>
      <c r="F2166" s="328"/>
    </row>
    <row r="2167" spans="1:6" ht="13.5">
      <c r="A2167" s="322"/>
      <c r="B2167" s="323" t="s">
        <v>4</v>
      </c>
      <c r="C2167" s="370">
        <f t="shared" si="189"/>
        <v>0.6428571428571429</v>
      </c>
      <c r="D2167" s="326">
        <v>0.81799999999999995</v>
      </c>
      <c r="E2167" s="327"/>
      <c r="F2167" s="328"/>
    </row>
    <row r="2168" spans="1:6" ht="13.5">
      <c r="A2168" s="322"/>
      <c r="B2168" s="323" t="s">
        <v>6</v>
      </c>
      <c r="C2168" s="371">
        <f t="shared" si="189"/>
        <v>0.66666666666666663</v>
      </c>
      <c r="D2168" s="326">
        <v>0.66700000000000004</v>
      </c>
      <c r="E2168" s="327">
        <v>0.5</v>
      </c>
      <c r="F2168" s="328">
        <f>D2168-E2168</f>
        <v>0.16700000000000004</v>
      </c>
    </row>
    <row r="2169" spans="1:6" ht="13.5">
      <c r="A2169" s="322"/>
      <c r="B2169" s="323" t="s">
        <v>8</v>
      </c>
      <c r="C2169" s="370">
        <f t="shared" si="189"/>
        <v>0.66666666666666663</v>
      </c>
      <c r="D2169" s="326">
        <v>0.26700000000000002</v>
      </c>
      <c r="E2169" s="327"/>
      <c r="F2169" s="328"/>
    </row>
    <row r="2170" spans="1:6" ht="13.5">
      <c r="A2170" s="322"/>
      <c r="B2170" s="323" t="s">
        <v>9</v>
      </c>
      <c r="C2170" s="370">
        <f t="shared" si="189"/>
        <v>0.44186046511627908</v>
      </c>
      <c r="D2170" s="326">
        <v>0.38200000000000001</v>
      </c>
      <c r="E2170" s="327">
        <v>0.28571428571428575</v>
      </c>
      <c r="F2170" s="328">
        <f>D2170-E2170</f>
        <v>9.6285714285714252E-2</v>
      </c>
    </row>
    <row r="2171" spans="1:6" ht="13.5">
      <c r="A2171" s="322"/>
      <c r="B2171" s="323" t="s">
        <v>10</v>
      </c>
      <c r="C2171" s="370">
        <f t="shared" si="189"/>
        <v>0.61538461538461542</v>
      </c>
      <c r="D2171" s="326">
        <v>0.83299999999999996</v>
      </c>
      <c r="E2171" s="327">
        <v>0.90666666666666673</v>
      </c>
      <c r="F2171" s="328">
        <f>D2171-E2171</f>
        <v>-7.3666666666666769E-2</v>
      </c>
    </row>
    <row r="2172" spans="1:6" ht="13.5">
      <c r="A2172" s="322"/>
      <c r="B2172" s="323" t="s">
        <v>47</v>
      </c>
      <c r="C2172" s="370">
        <f t="shared" si="189"/>
        <v>0.46666666666666667</v>
      </c>
      <c r="D2172" s="326"/>
      <c r="E2172" s="327"/>
      <c r="F2172" s="328"/>
    </row>
    <row r="2173" spans="1:6" ht="13.5">
      <c r="A2173" s="322"/>
      <c r="B2173" s="323" t="s">
        <v>5</v>
      </c>
      <c r="C2173" s="370">
        <f t="shared" si="189"/>
        <v>0.85858585858585856</v>
      </c>
      <c r="D2173" s="326">
        <v>0.82699999999999996</v>
      </c>
      <c r="E2173" s="327">
        <v>0.81914893617021278</v>
      </c>
      <c r="F2173" s="328">
        <f>D2173-E2173</f>
        <v>7.8510638297871749E-3</v>
      </c>
    </row>
    <row r="2174" spans="1:6" ht="13.5">
      <c r="A2174" s="322"/>
      <c r="B2174" s="323" t="s">
        <v>11</v>
      </c>
      <c r="C2174" s="370">
        <f t="shared" si="189"/>
        <v>0.80645161290322576</v>
      </c>
      <c r="D2174" s="326">
        <v>0.214</v>
      </c>
      <c r="E2174" s="327">
        <v>0.9</v>
      </c>
      <c r="F2174" s="328">
        <f>D2174-E2174</f>
        <v>-0.68600000000000005</v>
      </c>
    </row>
    <row r="2175" spans="1:6" ht="13.5">
      <c r="A2175" s="322"/>
      <c r="B2175" s="323" t="s">
        <v>13</v>
      </c>
      <c r="C2175" s="370">
        <f t="shared" si="189"/>
        <v>0.91304347826086951</v>
      </c>
      <c r="D2175" s="326">
        <v>0.88500000000000001</v>
      </c>
      <c r="E2175" s="327">
        <v>0.77272727272727271</v>
      </c>
      <c r="F2175" s="328">
        <f>D2175-E2175</f>
        <v>0.1122727272727273</v>
      </c>
    </row>
    <row r="2176" spans="1:6" ht="13.5">
      <c r="A2176" s="322"/>
      <c r="B2176" s="323" t="s">
        <v>14</v>
      </c>
      <c r="C2176" s="370">
        <f t="shared" si="189"/>
        <v>0.67741935483870963</v>
      </c>
      <c r="D2176" s="326">
        <v>0.47699999999999998</v>
      </c>
      <c r="E2176" s="327"/>
      <c r="F2176" s="328"/>
    </row>
    <row r="2177" spans="1:6" ht="13.5">
      <c r="A2177" s="322"/>
      <c r="B2177" s="323" t="s">
        <v>15</v>
      </c>
      <c r="C2177" s="370">
        <f t="shared" si="189"/>
        <v>0.75</v>
      </c>
      <c r="D2177" s="330"/>
      <c r="E2177" s="327"/>
      <c r="F2177" s="328"/>
    </row>
    <row r="2178" spans="1:6" ht="13.5">
      <c r="A2178" s="322"/>
      <c r="B2178" s="323" t="s">
        <v>48</v>
      </c>
      <c r="C2178" s="370">
        <f t="shared" si="189"/>
        <v>0.75</v>
      </c>
      <c r="D2178" s="326"/>
      <c r="E2178" s="327"/>
      <c r="F2178" s="328"/>
    </row>
    <row r="2179" spans="1:6" ht="13.5">
      <c r="A2179" s="322"/>
      <c r="B2179" s="323" t="s">
        <v>16</v>
      </c>
      <c r="C2179" s="370">
        <f t="shared" si="189"/>
        <v>0.66666666666666663</v>
      </c>
      <c r="D2179" s="326">
        <v>0.61899999999999999</v>
      </c>
      <c r="E2179" s="327"/>
      <c r="F2179" s="328"/>
    </row>
    <row r="2180" spans="1:6" ht="13.5">
      <c r="A2180" s="322"/>
      <c r="B2180" s="323" t="s">
        <v>21</v>
      </c>
      <c r="C2180" s="370">
        <f t="shared" si="189"/>
        <v>1</v>
      </c>
      <c r="D2180" s="326">
        <v>1</v>
      </c>
      <c r="E2180" s="327"/>
      <c r="F2180" s="328"/>
    </row>
    <row r="2181" spans="1:6" ht="13.5">
      <c r="A2181" s="322"/>
      <c r="B2181" s="323" t="s">
        <v>17</v>
      </c>
      <c r="C2181" s="370">
        <f t="shared" si="189"/>
        <v>0.90909090909090906</v>
      </c>
      <c r="D2181" s="326">
        <v>0.92</v>
      </c>
      <c r="E2181" s="327">
        <v>0.8125</v>
      </c>
      <c r="F2181" s="328">
        <f>D2181-E2181</f>
        <v>0.10750000000000004</v>
      </c>
    </row>
    <row r="2182" spans="1:6" ht="13.5">
      <c r="A2182" s="322"/>
      <c r="B2182" s="323" t="s">
        <v>18</v>
      </c>
      <c r="C2182" s="370">
        <f t="shared" si="189"/>
        <v>0.625</v>
      </c>
      <c r="D2182" s="326">
        <v>0.5</v>
      </c>
      <c r="E2182" s="327">
        <v>0.45454545454545453</v>
      </c>
      <c r="F2182" s="328">
        <f>D2182-E2182</f>
        <v>4.545454545454547E-2</v>
      </c>
    </row>
    <row r="2183" spans="1:6" ht="13.5">
      <c r="A2183" s="322"/>
      <c r="B2183" s="323" t="s">
        <v>19</v>
      </c>
      <c r="C2183" s="370">
        <f t="shared" si="189"/>
        <v>0.44444444444444442</v>
      </c>
      <c r="D2183" s="326">
        <v>0.84099999999999997</v>
      </c>
      <c r="E2183" s="327"/>
      <c r="F2183" s="328"/>
    </row>
    <row r="2184" spans="1:6" ht="13.5">
      <c r="A2184" s="322"/>
      <c r="B2184" s="323" t="s">
        <v>49</v>
      </c>
      <c r="C2184" s="370">
        <f t="shared" si="189"/>
        <v>0.88</v>
      </c>
      <c r="D2184" s="326"/>
      <c r="E2184" s="327"/>
      <c r="F2184" s="328"/>
    </row>
    <row r="2185" spans="1:6" ht="13.5">
      <c r="A2185" s="322"/>
      <c r="B2185" s="323" t="s">
        <v>50</v>
      </c>
      <c r="C2185" s="370">
        <f t="shared" si="189"/>
        <v>0.58620689655172409</v>
      </c>
      <c r="D2185" s="326"/>
      <c r="E2185" s="327"/>
      <c r="F2185" s="328"/>
    </row>
    <row r="2186" spans="1:6" ht="13.5">
      <c r="A2186" s="322"/>
      <c r="B2186" s="323" t="s">
        <v>44</v>
      </c>
      <c r="C2186" s="370">
        <f t="shared" si="189"/>
        <v>0.84482758620689657</v>
      </c>
      <c r="D2186" s="326">
        <v>0.90200000000000002</v>
      </c>
      <c r="E2186" s="327">
        <v>0.92063492063492058</v>
      </c>
      <c r="F2186" s="328">
        <f>D2186-E2186</f>
        <v>-1.863492063492056E-2</v>
      </c>
    </row>
    <row r="2187" spans="1:6" ht="13.5">
      <c r="A2187" s="322"/>
      <c r="B2187" s="323" t="s">
        <v>20</v>
      </c>
      <c r="C2187" s="370">
        <f t="shared" si="189"/>
        <v>0.43478260869565216</v>
      </c>
      <c r="D2187" s="326">
        <v>0.52</v>
      </c>
      <c r="E2187" s="327">
        <v>0.48</v>
      </c>
      <c r="F2187" s="328">
        <f>D2187-E2187</f>
        <v>4.0000000000000036E-2</v>
      </c>
    </row>
    <row r="2188" spans="1:6" ht="13.5">
      <c r="A2188" s="322"/>
      <c r="B2188" s="323" t="s">
        <v>7</v>
      </c>
      <c r="C2188" s="370">
        <f t="shared" si="189"/>
        <v>0.83050847457627119</v>
      </c>
      <c r="D2188" s="326">
        <v>0.66700000000000004</v>
      </c>
      <c r="E2188" s="327">
        <v>0.69841269841269837</v>
      </c>
      <c r="F2188" s="328">
        <f>D2188-E2188</f>
        <v>-3.1412698412698337E-2</v>
      </c>
    </row>
    <row r="2189" spans="1:6" ht="13.5">
      <c r="A2189" s="322"/>
      <c r="B2189" s="323" t="s">
        <v>29</v>
      </c>
      <c r="C2189" s="370">
        <f t="shared" si="189"/>
        <v>0.35294117647058826</v>
      </c>
      <c r="D2189" s="326"/>
      <c r="E2189" s="327">
        <v>0.38095238095238093</v>
      </c>
      <c r="F2189" s="328"/>
    </row>
    <row r="2190" spans="1:6" ht="13.5">
      <c r="A2190" s="322"/>
      <c r="B2190" s="323" t="s">
        <v>3</v>
      </c>
      <c r="C2190" s="370">
        <f t="shared" si="189"/>
        <v>0.84210526315789469</v>
      </c>
      <c r="D2190" s="326">
        <v>0.59299999999999997</v>
      </c>
      <c r="E2190" s="327">
        <v>0.67647058823529405</v>
      </c>
      <c r="F2190" s="328">
        <f>D2190-E2190</f>
        <v>-8.3470588235294074E-2</v>
      </c>
    </row>
    <row r="2191" spans="1:6" ht="13.5">
      <c r="A2191" s="322"/>
      <c r="B2191" s="323" t="s">
        <v>165</v>
      </c>
      <c r="C2191" s="370">
        <f t="shared" si="189"/>
        <v>0.6428571428571429</v>
      </c>
      <c r="D2191" s="326">
        <v>0.77800000000000002</v>
      </c>
      <c r="E2191" s="327">
        <v>0.63636363636363635</v>
      </c>
      <c r="F2191" s="328">
        <f>D2191-E2191</f>
        <v>0.14163636363636367</v>
      </c>
    </row>
    <row r="2192" spans="1:6" ht="13.5">
      <c r="A2192" s="322"/>
      <c r="B2192" s="554"/>
      <c r="C2192" s="560"/>
      <c r="D2192" s="555"/>
      <c r="E2192" s="556"/>
      <c r="F2192" s="562"/>
    </row>
    <row r="2193" spans="1:6" ht="13.5">
      <c r="A2193" s="332"/>
      <c r="B2193" s="557" t="s">
        <v>22</v>
      </c>
      <c r="C2193" s="561">
        <f t="shared" si="189"/>
        <v>0.72961816305469551</v>
      </c>
      <c r="D2193" s="558">
        <v>0.72799999999999998</v>
      </c>
      <c r="E2193" s="559">
        <v>0.70604395604395609</v>
      </c>
      <c r="F2193" s="563">
        <f>D2193-E2193</f>
        <v>2.1956043956043891E-2</v>
      </c>
    </row>
    <row r="2195" spans="1:6" ht="11.45" customHeight="1">
      <c r="A2195" s="306"/>
      <c r="B2195" s="307"/>
      <c r="C2195" s="614" t="s">
        <v>146</v>
      </c>
      <c r="D2195" s="705"/>
      <c r="E2195" s="705"/>
      <c r="F2195" s="706"/>
    </row>
    <row r="2196" spans="1:6">
      <c r="A2196" s="308"/>
      <c r="B2196" s="309"/>
      <c r="C2196" s="611" t="s">
        <v>67</v>
      </c>
      <c r="D2196" s="703"/>
      <c r="E2196" s="703"/>
      <c r="F2196" s="704"/>
    </row>
    <row r="2197" spans="1:6" ht="45">
      <c r="A2197" s="308"/>
      <c r="B2197" s="309"/>
      <c r="C2197" s="310">
        <v>2010</v>
      </c>
      <c r="D2197" s="312">
        <v>2005</v>
      </c>
      <c r="E2197" s="313">
        <v>2000</v>
      </c>
      <c r="F2197" s="314" t="s">
        <v>68</v>
      </c>
    </row>
    <row r="2198" spans="1:6" ht="13.5">
      <c r="A2198" s="315" t="s">
        <v>23</v>
      </c>
      <c r="B2198" s="316" t="s">
        <v>1</v>
      </c>
      <c r="C2198" s="369">
        <f>N45</f>
        <v>0.3235294117647059</v>
      </c>
      <c r="D2198" s="319">
        <v>0.22600000000000001</v>
      </c>
      <c r="E2198" s="320">
        <v>0.35294117647058826</v>
      </c>
      <c r="F2198" s="321">
        <f>D2198-E2198</f>
        <v>-0.12694117647058825</v>
      </c>
    </row>
    <row r="2199" spans="1:6" ht="13.5">
      <c r="A2199" s="322"/>
      <c r="B2199" s="323" t="s">
        <v>2</v>
      </c>
      <c r="C2199" s="370">
        <f t="shared" ref="C2199:C2229" si="190">N46</f>
        <v>0.2</v>
      </c>
      <c r="D2199" s="326">
        <v>7.0999999999999994E-2</v>
      </c>
      <c r="E2199" s="327">
        <v>0.1111111111111111</v>
      </c>
      <c r="F2199" s="328">
        <f>D2199-E2199</f>
        <v>-4.0111111111111111E-2</v>
      </c>
    </row>
    <row r="2200" spans="1:6" ht="13.5">
      <c r="A2200" s="322"/>
      <c r="B2200" s="323" t="s">
        <v>45</v>
      </c>
      <c r="C2200" s="370">
        <f t="shared" si="190"/>
        <v>0.6</v>
      </c>
      <c r="D2200" s="326"/>
      <c r="E2200" s="327"/>
      <c r="F2200" s="328"/>
    </row>
    <row r="2201" spans="1:6" ht="13.5">
      <c r="A2201" s="322"/>
      <c r="B2201" s="323" t="s">
        <v>46</v>
      </c>
      <c r="C2201" s="370">
        <f t="shared" si="190"/>
        <v>0.44230769230769229</v>
      </c>
      <c r="D2201" s="326"/>
      <c r="E2201" s="327"/>
      <c r="F2201" s="328"/>
    </row>
    <row r="2202" spans="1:6" ht="13.5">
      <c r="A2202" s="322"/>
      <c r="B2202" s="323" t="s">
        <v>12</v>
      </c>
      <c r="C2202" s="370">
        <f t="shared" si="190"/>
        <v>0.25</v>
      </c>
      <c r="D2202" s="326">
        <v>0.33300000000000002</v>
      </c>
      <c r="E2202" s="327"/>
      <c r="F2202" s="328"/>
    </row>
    <row r="2203" spans="1:6" ht="13.5">
      <c r="A2203" s="322"/>
      <c r="B2203" s="323" t="s">
        <v>4</v>
      </c>
      <c r="C2203" s="370">
        <f t="shared" si="190"/>
        <v>0.2857142857142857</v>
      </c>
      <c r="D2203" s="326">
        <v>0.121</v>
      </c>
      <c r="E2203" s="327"/>
      <c r="F2203" s="328"/>
    </row>
    <row r="2204" spans="1:6" ht="13.5">
      <c r="A2204" s="322"/>
      <c r="B2204" s="323" t="s">
        <v>6</v>
      </c>
      <c r="C2204" s="371">
        <f t="shared" si="190"/>
        <v>0.16666666666666666</v>
      </c>
      <c r="D2204" s="326">
        <v>0.111</v>
      </c>
      <c r="E2204" s="327">
        <v>0</v>
      </c>
      <c r="F2204" s="328">
        <f>D2204-E2204</f>
        <v>0.111</v>
      </c>
    </row>
    <row r="2205" spans="1:6" ht="13.5">
      <c r="A2205" s="322"/>
      <c r="B2205" s="323" t="s">
        <v>8</v>
      </c>
      <c r="C2205" s="370">
        <f t="shared" si="190"/>
        <v>0</v>
      </c>
      <c r="D2205" s="326">
        <v>0</v>
      </c>
      <c r="E2205" s="327"/>
      <c r="F2205" s="328"/>
    </row>
    <row r="2206" spans="1:6" ht="13.5">
      <c r="A2206" s="322"/>
      <c r="B2206" s="323" t="s">
        <v>9</v>
      </c>
      <c r="C2206" s="370">
        <f t="shared" si="190"/>
        <v>0.30232558139534882</v>
      </c>
      <c r="D2206" s="326">
        <v>0.23499999999999999</v>
      </c>
      <c r="E2206" s="327">
        <v>0.125</v>
      </c>
      <c r="F2206" s="328">
        <f>D2206-E2206</f>
        <v>0.10999999999999999</v>
      </c>
    </row>
    <row r="2207" spans="1:6" ht="13.5">
      <c r="A2207" s="322"/>
      <c r="B2207" s="323" t="s">
        <v>10</v>
      </c>
      <c r="C2207" s="370">
        <f t="shared" si="190"/>
        <v>0.26923076923076922</v>
      </c>
      <c r="D2207" s="326">
        <v>0.16700000000000001</v>
      </c>
      <c r="E2207" s="327">
        <v>0.14666666666666667</v>
      </c>
      <c r="F2207" s="328">
        <f>D2207-E2207</f>
        <v>2.0333333333333342E-2</v>
      </c>
    </row>
    <row r="2208" spans="1:6" ht="13.5">
      <c r="A2208" s="322"/>
      <c r="B2208" s="323" t="s">
        <v>47</v>
      </c>
      <c r="C2208" s="370">
        <f t="shared" si="190"/>
        <v>6.6666666666666666E-2</v>
      </c>
      <c r="D2208" s="326"/>
      <c r="E2208" s="327"/>
      <c r="F2208" s="328"/>
    </row>
    <row r="2209" spans="1:15" ht="13.5">
      <c r="A2209" s="322"/>
      <c r="B2209" s="323" t="s">
        <v>5</v>
      </c>
      <c r="C2209" s="370">
        <f t="shared" si="190"/>
        <v>0.36363636363636365</v>
      </c>
      <c r="D2209" s="326">
        <v>0.27800000000000002</v>
      </c>
      <c r="E2209" s="327">
        <v>0.30851063829787234</v>
      </c>
      <c r="F2209" s="328">
        <f>D2209-E2209</f>
        <v>-3.0510638297872317E-2</v>
      </c>
    </row>
    <row r="2210" spans="1:15" ht="13.5">
      <c r="A2210" s="322"/>
      <c r="B2210" s="323" t="s">
        <v>11</v>
      </c>
      <c r="C2210" s="370">
        <f t="shared" si="190"/>
        <v>0.25806451612903225</v>
      </c>
      <c r="D2210" s="326">
        <v>0.214</v>
      </c>
      <c r="E2210" s="327">
        <v>0.2</v>
      </c>
      <c r="F2210" s="328">
        <f>D2210-E2210</f>
        <v>1.3999999999999985E-2</v>
      </c>
    </row>
    <row r="2211" spans="1:15" ht="13.5">
      <c r="A2211" s="322"/>
      <c r="B2211" s="323" t="s">
        <v>13</v>
      </c>
      <c r="C2211" s="370">
        <f t="shared" si="190"/>
        <v>0.39130434782608697</v>
      </c>
      <c r="D2211" s="326">
        <v>0.19700000000000001</v>
      </c>
      <c r="E2211" s="327">
        <v>9.0909090909090912E-2</v>
      </c>
      <c r="F2211" s="328">
        <f>D2211-E2211</f>
        <v>0.1060909090909091</v>
      </c>
    </row>
    <row r="2212" spans="1:15" ht="13.5">
      <c r="A2212" s="322"/>
      <c r="B2212" s="323" t="s">
        <v>14</v>
      </c>
      <c r="C2212" s="370">
        <f t="shared" si="190"/>
        <v>0</v>
      </c>
      <c r="D2212" s="326">
        <v>0</v>
      </c>
      <c r="E2212" s="327"/>
      <c r="F2212" s="328"/>
    </row>
    <row r="2213" spans="1:15" ht="13.5">
      <c r="A2213" s="322"/>
      <c r="B2213" s="323" t="s">
        <v>15</v>
      </c>
      <c r="C2213" s="370">
        <f t="shared" si="190"/>
        <v>0.20689655172413793</v>
      </c>
      <c r="D2213" s="330"/>
      <c r="E2213" s="327"/>
      <c r="F2213" s="328"/>
    </row>
    <row r="2214" spans="1:15" ht="13.5">
      <c r="A2214" s="322"/>
      <c r="B2214" s="323" t="s">
        <v>48</v>
      </c>
      <c r="C2214" s="370">
        <f t="shared" si="190"/>
        <v>3.5714285714285712E-2</v>
      </c>
      <c r="D2214" s="326"/>
      <c r="E2214" s="327"/>
      <c r="F2214" s="328"/>
    </row>
    <row r="2215" spans="1:15" ht="13.5">
      <c r="A2215" s="322"/>
      <c r="B2215" s="323" t="s">
        <v>16</v>
      </c>
      <c r="C2215" s="370">
        <f t="shared" si="190"/>
        <v>0</v>
      </c>
      <c r="D2215" s="326">
        <v>4.8000000000000001E-2</v>
      </c>
      <c r="E2215" s="327"/>
      <c r="F2215" s="328"/>
    </row>
    <row r="2216" spans="1:15" ht="13.5">
      <c r="A2216" s="322"/>
      <c r="B2216" s="323" t="s">
        <v>21</v>
      </c>
      <c r="C2216" s="370">
        <f t="shared" si="190"/>
        <v>0.8</v>
      </c>
      <c r="D2216" s="326">
        <v>0.75</v>
      </c>
      <c r="E2216" s="327"/>
      <c r="F2216" s="328"/>
    </row>
    <row r="2217" spans="1:15" ht="13.5">
      <c r="A2217" s="322"/>
      <c r="B2217" s="323" t="s">
        <v>17</v>
      </c>
      <c r="C2217" s="370">
        <f t="shared" si="190"/>
        <v>0.72727272727272729</v>
      </c>
      <c r="D2217" s="326">
        <v>0.76</v>
      </c>
      <c r="E2217" s="327">
        <v>0.66666666666666674</v>
      </c>
      <c r="F2217" s="328">
        <f>D2217-E2217</f>
        <v>9.3333333333333268E-2</v>
      </c>
    </row>
    <row r="2218" spans="1:15" ht="13.5">
      <c r="A2218" s="322"/>
      <c r="B2218" s="323" t="s">
        <v>18</v>
      </c>
      <c r="C2218" s="370">
        <f t="shared" si="190"/>
        <v>0</v>
      </c>
      <c r="D2218" s="326">
        <v>0.125</v>
      </c>
      <c r="E2218" s="327">
        <v>0</v>
      </c>
      <c r="F2218" s="328">
        <f>D2218-E2218</f>
        <v>0.125</v>
      </c>
    </row>
    <row r="2219" spans="1:15" ht="13.5">
      <c r="A2219" s="322"/>
      <c r="B2219" s="323" t="s">
        <v>19</v>
      </c>
      <c r="C2219" s="370">
        <f t="shared" si="190"/>
        <v>3.7037037037037035E-2</v>
      </c>
      <c r="D2219" s="326">
        <v>0.13600000000000001</v>
      </c>
      <c r="E2219" s="327"/>
      <c r="F2219" s="328"/>
    </row>
    <row r="2220" spans="1:15" ht="13.5">
      <c r="A2220" s="322"/>
      <c r="B2220" s="323" t="s">
        <v>49</v>
      </c>
      <c r="C2220" s="370">
        <f t="shared" si="190"/>
        <v>0.16</v>
      </c>
      <c r="D2220" s="326"/>
      <c r="E2220" s="327"/>
      <c r="F2220" s="328"/>
      <c r="L2220" s="6"/>
      <c r="M2220" s="6"/>
      <c r="N2220" s="6"/>
      <c r="O2220" s="6"/>
    </row>
    <row r="2221" spans="1:15" ht="13.5">
      <c r="A2221" s="322"/>
      <c r="B2221" s="323" t="s">
        <v>50</v>
      </c>
      <c r="C2221" s="370">
        <f t="shared" si="190"/>
        <v>0.13793103448275862</v>
      </c>
      <c r="D2221" s="326"/>
      <c r="E2221" s="327"/>
      <c r="F2221" s="328"/>
      <c r="L2221" s="6"/>
      <c r="M2221" s="6"/>
      <c r="N2221" s="6"/>
      <c r="O2221" s="6"/>
    </row>
    <row r="2222" spans="1:15" ht="13.5">
      <c r="A2222" s="322"/>
      <c r="B2222" s="323" t="s">
        <v>44</v>
      </c>
      <c r="C2222" s="370">
        <f t="shared" si="190"/>
        <v>0.10344827586206896</v>
      </c>
      <c r="D2222" s="326">
        <v>0.246</v>
      </c>
      <c r="E2222" s="327">
        <v>0.14285714285714288</v>
      </c>
      <c r="F2222" s="328">
        <f>D2222-E2222</f>
        <v>0.10314285714285712</v>
      </c>
      <c r="L2222" s="6"/>
      <c r="M2222" s="6"/>
      <c r="N2222" s="6"/>
      <c r="O2222" s="6"/>
    </row>
    <row r="2223" spans="1:15" ht="13.5">
      <c r="A2223" s="322"/>
      <c r="B2223" s="323" t="s">
        <v>20</v>
      </c>
      <c r="C2223" s="370">
        <f t="shared" si="190"/>
        <v>0.13043478260869565</v>
      </c>
      <c r="D2223" s="326">
        <v>0.08</v>
      </c>
      <c r="E2223" s="327">
        <v>0.24</v>
      </c>
      <c r="F2223" s="328">
        <f>D2223-E2223</f>
        <v>-0.15999999999999998</v>
      </c>
      <c r="L2223" s="6"/>
      <c r="M2223" s="6"/>
      <c r="N2223" s="6"/>
      <c r="O2223" s="6"/>
    </row>
    <row r="2224" spans="1:15" ht="13.5">
      <c r="A2224" s="322"/>
      <c r="B2224" s="323" t="s">
        <v>7</v>
      </c>
      <c r="C2224" s="370">
        <f t="shared" si="190"/>
        <v>0.25423728813559321</v>
      </c>
      <c r="D2224" s="326">
        <v>0.13</v>
      </c>
      <c r="E2224" s="327">
        <v>6.3492063492063489E-2</v>
      </c>
      <c r="F2224" s="328">
        <f>D2224-E2224</f>
        <v>6.6507936507936516E-2</v>
      </c>
      <c r="L2224" s="6"/>
      <c r="M2224" s="6"/>
      <c r="N2224" s="6"/>
      <c r="O2224" s="6"/>
    </row>
    <row r="2225" spans="1:15" ht="13.5">
      <c r="A2225" s="322"/>
      <c r="B2225" s="323" t="s">
        <v>29</v>
      </c>
      <c r="C2225" s="370">
        <f t="shared" si="190"/>
        <v>0.41176470588235292</v>
      </c>
      <c r="D2225" s="326"/>
      <c r="E2225" s="327">
        <v>0.33333333333333337</v>
      </c>
      <c r="F2225" s="328"/>
      <c r="L2225" s="6"/>
      <c r="M2225" s="6"/>
      <c r="N2225" s="6"/>
      <c r="O2225" s="6"/>
    </row>
    <row r="2226" spans="1:15" ht="13.5">
      <c r="A2226" s="322"/>
      <c r="B2226" s="323" t="s">
        <v>3</v>
      </c>
      <c r="C2226" s="370">
        <f t="shared" si="190"/>
        <v>0.10526315789473684</v>
      </c>
      <c r="D2226" s="326">
        <v>7.3999999999999996E-2</v>
      </c>
      <c r="E2226" s="327">
        <v>8.8235294117647065E-2</v>
      </c>
      <c r="F2226" s="328">
        <f>D2226-E2226</f>
        <v>-1.4235294117647068E-2</v>
      </c>
      <c r="L2226" s="6"/>
      <c r="M2226" s="6"/>
      <c r="N2226" s="6"/>
      <c r="O2226" s="6"/>
    </row>
    <row r="2227" spans="1:15" ht="13.5">
      <c r="A2227" s="322"/>
      <c r="B2227" s="323" t="s">
        <v>165</v>
      </c>
      <c r="C2227" s="370">
        <f t="shared" si="190"/>
        <v>0.21428571428571427</v>
      </c>
      <c r="D2227" s="326">
        <v>0.33300000000000002</v>
      </c>
      <c r="E2227" s="327">
        <v>0.2207792207792208</v>
      </c>
      <c r="F2227" s="328">
        <f>D2227-E2227</f>
        <v>0.11222077922077922</v>
      </c>
    </row>
    <row r="2228" spans="1:15" ht="13.5">
      <c r="A2228" s="322"/>
      <c r="B2228" s="554"/>
      <c r="C2228" s="560"/>
      <c r="D2228" s="555"/>
      <c r="E2228" s="556"/>
      <c r="F2228" s="562"/>
      <c r="L2228" s="6"/>
      <c r="M2228" s="6"/>
      <c r="N2228" s="6"/>
      <c r="O2228" s="6"/>
    </row>
    <row r="2229" spans="1:15" ht="13.5">
      <c r="A2229" s="332"/>
      <c r="B2229" s="557" t="s">
        <v>22</v>
      </c>
      <c r="C2229" s="561">
        <f t="shared" si="190"/>
        <v>0.23839009287925697</v>
      </c>
      <c r="D2229" s="558">
        <v>0.20300000000000001</v>
      </c>
      <c r="E2229" s="559">
        <v>0.19642857142857142</v>
      </c>
      <c r="F2229" s="563">
        <f>D2229-E2229</f>
        <v>6.5714285714285892E-3</v>
      </c>
      <c r="L2229" s="6"/>
      <c r="M2229" s="6"/>
      <c r="N2229" s="6"/>
      <c r="O2229" s="6"/>
    </row>
    <row r="2230" spans="1:15">
      <c r="K2230" s="6"/>
      <c r="L2230" s="6"/>
      <c r="M2230" s="6"/>
      <c r="N2230" s="6"/>
    </row>
    <row r="2231" spans="1:15" ht="11.45" customHeight="1">
      <c r="A2231" s="306"/>
      <c r="B2231" s="307"/>
      <c r="C2231" s="614" t="s">
        <v>147</v>
      </c>
      <c r="D2231" s="705"/>
      <c r="E2231" s="705"/>
      <c r="F2231" s="706"/>
      <c r="K2231" s="6"/>
      <c r="L2231" s="6"/>
      <c r="M2231" s="6"/>
      <c r="N2231" s="6"/>
    </row>
    <row r="2232" spans="1:15">
      <c r="A2232" s="308"/>
      <c r="B2232" s="309"/>
      <c r="C2232" s="611" t="s">
        <v>67</v>
      </c>
      <c r="D2232" s="703"/>
      <c r="E2232" s="703"/>
      <c r="F2232" s="704"/>
      <c r="K2232" s="6"/>
      <c r="L2232" s="6"/>
      <c r="M2232" s="6"/>
      <c r="N2232" s="6"/>
    </row>
    <row r="2233" spans="1:15" ht="45">
      <c r="A2233" s="308"/>
      <c r="B2233" s="309"/>
      <c r="C2233" s="310">
        <v>2010</v>
      </c>
      <c r="D2233" s="312">
        <v>2005</v>
      </c>
      <c r="E2233" s="313">
        <v>2000</v>
      </c>
      <c r="F2233" s="314" t="s">
        <v>68</v>
      </c>
      <c r="L2233" s="6"/>
      <c r="M2233" s="6"/>
      <c r="N2233" s="6"/>
      <c r="O2233" s="6"/>
    </row>
    <row r="2234" spans="1:15" ht="13.5">
      <c r="A2234" s="315" t="s">
        <v>23</v>
      </c>
      <c r="B2234" s="316" t="s">
        <v>1</v>
      </c>
      <c r="C2234" s="369">
        <f>O45</f>
        <v>0.91176470588235292</v>
      </c>
      <c r="D2234" s="319">
        <v>0.96799999999999997</v>
      </c>
      <c r="E2234" s="320">
        <v>1</v>
      </c>
      <c r="F2234" s="321">
        <f>D2234-E2234</f>
        <v>-3.2000000000000028E-2</v>
      </c>
      <c r="L2234" s="6"/>
      <c r="M2234" s="6"/>
      <c r="N2234" s="6"/>
      <c r="O2234" s="6"/>
    </row>
    <row r="2235" spans="1:15" ht="13.5">
      <c r="A2235" s="322"/>
      <c r="B2235" s="323" t="s">
        <v>2</v>
      </c>
      <c r="C2235" s="370">
        <f t="shared" ref="C2235:C2265" si="191">O46</f>
        <v>0.45714285714285713</v>
      </c>
      <c r="D2235" s="326">
        <v>0.35699999999999998</v>
      </c>
      <c r="E2235" s="327">
        <v>0.5</v>
      </c>
      <c r="F2235" s="328">
        <f>D2235-E2235</f>
        <v>-0.14300000000000002</v>
      </c>
      <c r="L2235" s="6"/>
      <c r="M2235" s="6"/>
      <c r="N2235" s="6"/>
      <c r="O2235" s="6"/>
    </row>
    <row r="2236" spans="1:15" ht="13.5">
      <c r="A2236" s="322"/>
      <c r="B2236" s="323" t="s">
        <v>45</v>
      </c>
      <c r="C2236" s="370">
        <f t="shared" si="191"/>
        <v>1</v>
      </c>
      <c r="D2236" s="326"/>
      <c r="E2236" s="327"/>
      <c r="F2236" s="328"/>
      <c r="L2236" s="6"/>
      <c r="M2236" s="6"/>
      <c r="N2236" s="6"/>
      <c r="O2236" s="6"/>
    </row>
    <row r="2237" spans="1:15" ht="13.5">
      <c r="A2237" s="322"/>
      <c r="B2237" s="323" t="s">
        <v>46</v>
      </c>
      <c r="C2237" s="370">
        <f t="shared" si="191"/>
        <v>0.82692307692307687</v>
      </c>
      <c r="D2237" s="326"/>
      <c r="E2237" s="327"/>
      <c r="F2237" s="328"/>
      <c r="L2237" s="6"/>
      <c r="M2237" s="6"/>
      <c r="N2237" s="6"/>
      <c r="O2237" s="6"/>
    </row>
    <row r="2238" spans="1:15" ht="13.5">
      <c r="A2238" s="322"/>
      <c r="B2238" s="323" t="s">
        <v>12</v>
      </c>
      <c r="C2238" s="370">
        <f t="shared" si="191"/>
        <v>0.94444444444444442</v>
      </c>
      <c r="D2238" s="326">
        <v>0.73299999999999998</v>
      </c>
      <c r="E2238" s="327"/>
      <c r="F2238" s="328"/>
      <c r="L2238" s="6"/>
      <c r="M2238" s="6"/>
      <c r="N2238" s="6"/>
      <c r="O2238" s="6"/>
    </row>
    <row r="2239" spans="1:15" ht="13.5">
      <c r="A2239" s="322"/>
      <c r="B2239" s="323" t="s">
        <v>4</v>
      </c>
      <c r="C2239" s="370">
        <f t="shared" si="191"/>
        <v>0.73809523809523814</v>
      </c>
      <c r="D2239" s="326">
        <v>0.59099999999999997</v>
      </c>
      <c r="E2239" s="327"/>
      <c r="F2239" s="328"/>
      <c r="L2239" s="6"/>
      <c r="M2239" s="6"/>
      <c r="N2239" s="6"/>
      <c r="O2239" s="6"/>
    </row>
    <row r="2240" spans="1:15" ht="13.5">
      <c r="A2240" s="322"/>
      <c r="B2240" s="323" t="s">
        <v>6</v>
      </c>
      <c r="C2240" s="371">
        <f t="shared" si="191"/>
        <v>0.66666666666666663</v>
      </c>
      <c r="D2240" s="326">
        <v>0.88900000000000001</v>
      </c>
      <c r="E2240" s="327">
        <v>0.8</v>
      </c>
      <c r="F2240" s="328">
        <f>D2240-E2240</f>
        <v>8.8999999999999968E-2</v>
      </c>
      <c r="L2240" s="6"/>
      <c r="M2240" s="6"/>
      <c r="N2240" s="6"/>
      <c r="O2240" s="6"/>
    </row>
    <row r="2241" spans="1:15" ht="13.5">
      <c r="A2241" s="322"/>
      <c r="B2241" s="323" t="s">
        <v>8</v>
      </c>
      <c r="C2241" s="370">
        <f t="shared" si="191"/>
        <v>0.88888888888888884</v>
      </c>
      <c r="D2241" s="326">
        <v>0.73299999999999998</v>
      </c>
      <c r="E2241" s="327"/>
      <c r="F2241" s="328"/>
      <c r="L2241" s="6"/>
      <c r="M2241" s="6"/>
      <c r="N2241" s="6"/>
      <c r="O2241" s="6"/>
    </row>
    <row r="2242" spans="1:15" ht="13.5">
      <c r="A2242" s="322"/>
      <c r="B2242" s="323" t="s">
        <v>9</v>
      </c>
      <c r="C2242" s="370">
        <f t="shared" si="191"/>
        <v>0.76744186046511631</v>
      </c>
      <c r="D2242" s="326">
        <v>0.82399999999999995</v>
      </c>
      <c r="E2242" s="327">
        <v>0.75</v>
      </c>
      <c r="F2242" s="328">
        <f>D2242-E2242</f>
        <v>7.3999999999999955E-2</v>
      </c>
      <c r="L2242" s="6"/>
      <c r="M2242" s="6"/>
      <c r="N2242" s="6"/>
      <c r="O2242" s="6"/>
    </row>
    <row r="2243" spans="1:15" ht="13.5">
      <c r="A2243" s="322"/>
      <c r="B2243" s="323" t="s">
        <v>10</v>
      </c>
      <c r="C2243" s="370">
        <f t="shared" si="191"/>
        <v>0.5</v>
      </c>
      <c r="D2243" s="326">
        <v>0.625</v>
      </c>
      <c r="E2243" s="327">
        <v>0.81333333333333324</v>
      </c>
      <c r="F2243" s="328">
        <f>D2243-E2243</f>
        <v>-0.18833333333333324</v>
      </c>
      <c r="L2243" s="6"/>
      <c r="M2243" s="6"/>
      <c r="N2243" s="6"/>
      <c r="O2243" s="6"/>
    </row>
    <row r="2244" spans="1:15" ht="13.5">
      <c r="A2244" s="322"/>
      <c r="B2244" s="323" t="s">
        <v>47</v>
      </c>
      <c r="C2244" s="370">
        <f t="shared" si="191"/>
        <v>0.8</v>
      </c>
      <c r="D2244" s="326"/>
      <c r="E2244" s="327"/>
      <c r="F2244" s="328"/>
      <c r="L2244" s="6"/>
      <c r="M2244" s="6"/>
      <c r="N2244" s="6"/>
      <c r="O2244" s="6"/>
    </row>
    <row r="2245" spans="1:15" ht="13.5">
      <c r="A2245" s="322"/>
      <c r="B2245" s="323" t="s">
        <v>5</v>
      </c>
      <c r="C2245" s="370">
        <f t="shared" si="191"/>
        <v>0.80808080808080807</v>
      </c>
      <c r="D2245" s="326">
        <v>0.81200000000000006</v>
      </c>
      <c r="E2245" s="327">
        <v>0.8085106382978724</v>
      </c>
      <c r="F2245" s="328">
        <f>D2245-E2245</f>
        <v>3.4893617021276579E-3</v>
      </c>
      <c r="L2245" s="6"/>
      <c r="M2245" s="6"/>
      <c r="N2245" s="6"/>
      <c r="O2245" s="6"/>
    </row>
    <row r="2246" spans="1:15" ht="13.5">
      <c r="A2246" s="322"/>
      <c r="B2246" s="323" t="s">
        <v>11</v>
      </c>
      <c r="C2246" s="370">
        <f t="shared" si="191"/>
        <v>1</v>
      </c>
      <c r="D2246" s="326">
        <v>0.92900000000000005</v>
      </c>
      <c r="E2246" s="327">
        <v>1</v>
      </c>
      <c r="F2246" s="328">
        <f>D2246-E2246</f>
        <v>-7.0999999999999952E-2</v>
      </c>
      <c r="L2246" s="6"/>
      <c r="M2246" s="6"/>
      <c r="N2246" s="6"/>
      <c r="O2246" s="6"/>
    </row>
    <row r="2247" spans="1:15" ht="13.5">
      <c r="A2247" s="322"/>
      <c r="B2247" s="323" t="s">
        <v>13</v>
      </c>
      <c r="C2247" s="370">
        <f t="shared" si="191"/>
        <v>0.76086956521739135</v>
      </c>
      <c r="D2247" s="326">
        <v>0.55700000000000005</v>
      </c>
      <c r="E2247" s="327">
        <v>0.9242424242424242</v>
      </c>
      <c r="F2247" s="328">
        <f>D2247-E2247</f>
        <v>-0.36724242424242415</v>
      </c>
      <c r="L2247" s="6"/>
      <c r="M2247" s="6"/>
      <c r="N2247" s="6"/>
      <c r="O2247" s="6"/>
    </row>
    <row r="2248" spans="1:15" ht="13.5">
      <c r="A2248" s="322"/>
      <c r="B2248" s="323" t="s">
        <v>14</v>
      </c>
      <c r="C2248" s="370">
        <f t="shared" si="191"/>
        <v>0.4838709677419355</v>
      </c>
      <c r="D2248" s="326">
        <v>0.34100000000000003</v>
      </c>
      <c r="E2248" s="327"/>
      <c r="F2248" s="328"/>
      <c r="L2248" s="6"/>
      <c r="M2248" s="6"/>
      <c r="N2248" s="6"/>
      <c r="O2248" s="6"/>
    </row>
    <row r="2249" spans="1:15" ht="13.5">
      <c r="A2249" s="322"/>
      <c r="B2249" s="323" t="s">
        <v>15</v>
      </c>
      <c r="C2249" s="370">
        <f t="shared" si="191"/>
        <v>0.80172413793103448</v>
      </c>
      <c r="D2249" s="330"/>
      <c r="E2249" s="327"/>
      <c r="F2249" s="328"/>
      <c r="L2249" s="6"/>
      <c r="M2249" s="6"/>
      <c r="N2249" s="6"/>
      <c r="O2249" s="6"/>
    </row>
    <row r="2250" spans="1:15" ht="13.5">
      <c r="A2250" s="322"/>
      <c r="B2250" s="323" t="s">
        <v>48</v>
      </c>
      <c r="C2250" s="370">
        <f t="shared" si="191"/>
        <v>0.9642857142857143</v>
      </c>
      <c r="D2250" s="326"/>
      <c r="E2250" s="327"/>
      <c r="F2250" s="328"/>
      <c r="L2250" s="6"/>
      <c r="M2250" s="6"/>
      <c r="N2250" s="6"/>
      <c r="O2250" s="6"/>
    </row>
    <row r="2251" spans="1:15" ht="13.5">
      <c r="A2251" s="322"/>
      <c r="B2251" s="323" t="s">
        <v>16</v>
      </c>
      <c r="C2251" s="370">
        <f t="shared" si="191"/>
        <v>1</v>
      </c>
      <c r="D2251" s="326">
        <v>0.95199999999999996</v>
      </c>
      <c r="E2251" s="327"/>
      <c r="F2251" s="328"/>
      <c r="L2251" s="6"/>
      <c r="M2251" s="6"/>
      <c r="N2251" s="6"/>
      <c r="O2251" s="6"/>
    </row>
    <row r="2252" spans="1:15" ht="13.5">
      <c r="A2252" s="322"/>
      <c r="B2252" s="323" t="s">
        <v>21</v>
      </c>
      <c r="C2252" s="370">
        <f t="shared" si="191"/>
        <v>0.8</v>
      </c>
      <c r="D2252" s="326">
        <v>1</v>
      </c>
      <c r="E2252" s="327"/>
      <c r="F2252" s="328"/>
    </row>
    <row r="2253" spans="1:15" ht="13.5">
      <c r="A2253" s="322"/>
      <c r="B2253" s="323" t="s">
        <v>17</v>
      </c>
      <c r="C2253" s="370">
        <f t="shared" si="191"/>
        <v>0.90909090909090906</v>
      </c>
      <c r="D2253" s="326">
        <v>0.88</v>
      </c>
      <c r="E2253" s="327">
        <v>0.875</v>
      </c>
      <c r="F2253" s="328">
        <f>D2253-E2253</f>
        <v>5.0000000000000044E-3</v>
      </c>
    </row>
    <row r="2254" spans="1:15" ht="13.5">
      <c r="A2254" s="322"/>
      <c r="B2254" s="323" t="s">
        <v>18</v>
      </c>
      <c r="C2254" s="370">
        <f t="shared" si="191"/>
        <v>0.3125</v>
      </c>
      <c r="D2254" s="326">
        <v>0.375</v>
      </c>
      <c r="E2254" s="327">
        <v>0.33333333333333337</v>
      </c>
      <c r="F2254" s="328">
        <f>D2254-E2254</f>
        <v>4.166666666666663E-2</v>
      </c>
    </row>
    <row r="2255" spans="1:15" ht="13.5">
      <c r="A2255" s="322"/>
      <c r="B2255" s="323" t="s">
        <v>19</v>
      </c>
      <c r="C2255" s="370">
        <f t="shared" si="191"/>
        <v>0.85185185185185186</v>
      </c>
      <c r="D2255" s="326">
        <v>0.95499999999999996</v>
      </c>
      <c r="E2255" s="327"/>
      <c r="F2255" s="328"/>
    </row>
    <row r="2256" spans="1:15" ht="13.5">
      <c r="A2256" s="322"/>
      <c r="B2256" s="323" t="s">
        <v>49</v>
      </c>
      <c r="C2256" s="370">
        <f t="shared" si="191"/>
        <v>0.8</v>
      </c>
      <c r="D2256" s="326"/>
      <c r="E2256" s="327"/>
      <c r="F2256" s="328"/>
    </row>
    <row r="2257" spans="1:15" ht="13.5">
      <c r="A2257" s="322"/>
      <c r="B2257" s="323" t="s">
        <v>50</v>
      </c>
      <c r="C2257" s="370">
        <f t="shared" si="191"/>
        <v>0.82758620689655171</v>
      </c>
      <c r="D2257" s="326"/>
      <c r="E2257" s="327"/>
      <c r="F2257" s="328"/>
    </row>
    <row r="2258" spans="1:15" ht="13.5">
      <c r="A2258" s="322"/>
      <c r="B2258" s="323" t="s">
        <v>44</v>
      </c>
      <c r="C2258" s="370">
        <f t="shared" si="191"/>
        <v>0.55172413793103448</v>
      </c>
      <c r="D2258" s="326">
        <v>0.55700000000000005</v>
      </c>
      <c r="E2258" s="327">
        <v>0.88888888888888884</v>
      </c>
      <c r="F2258" s="328">
        <f>D2258-E2258</f>
        <v>-0.33188888888888879</v>
      </c>
    </row>
    <row r="2259" spans="1:15" ht="13.5">
      <c r="A2259" s="322"/>
      <c r="B2259" s="323" t="s">
        <v>20</v>
      </c>
      <c r="C2259" s="370">
        <f t="shared" si="191"/>
        <v>0.78260869565217395</v>
      </c>
      <c r="D2259" s="326">
        <v>0.76</v>
      </c>
      <c r="E2259" s="327">
        <v>0.84</v>
      </c>
      <c r="F2259" s="328">
        <f>D2259-E2259</f>
        <v>-7.999999999999996E-2</v>
      </c>
    </row>
    <row r="2260" spans="1:15" ht="13.5">
      <c r="A2260" s="322"/>
      <c r="B2260" s="323" t="s">
        <v>7</v>
      </c>
      <c r="C2260" s="370">
        <f t="shared" si="191"/>
        <v>0.66101694915254239</v>
      </c>
      <c r="D2260" s="326">
        <v>0.66700000000000004</v>
      </c>
      <c r="E2260" s="327">
        <v>0.74603174603174605</v>
      </c>
      <c r="F2260" s="328">
        <f>D2260-E2260</f>
        <v>-7.9031746031746009E-2</v>
      </c>
    </row>
    <row r="2261" spans="1:15" ht="13.5">
      <c r="A2261" s="322"/>
      <c r="B2261" s="323" t="s">
        <v>29</v>
      </c>
      <c r="C2261" s="370">
        <f t="shared" si="191"/>
        <v>0.35294117647058826</v>
      </c>
      <c r="D2261" s="326"/>
      <c r="E2261" s="327">
        <v>0.61904761904761907</v>
      </c>
      <c r="F2261" s="328"/>
    </row>
    <row r="2262" spans="1:15" ht="13.5">
      <c r="A2262" s="322"/>
      <c r="B2262" s="323" t="s">
        <v>3</v>
      </c>
      <c r="C2262" s="370">
        <f t="shared" si="191"/>
        <v>0.84210526315789469</v>
      </c>
      <c r="D2262" s="326">
        <v>0.92600000000000005</v>
      </c>
      <c r="E2262" s="327">
        <v>0.88235294117647056</v>
      </c>
      <c r="F2262" s="328">
        <f>D2262-E2262</f>
        <v>4.3647058823529483E-2</v>
      </c>
    </row>
    <row r="2263" spans="1:15" ht="13.5">
      <c r="A2263" s="322"/>
      <c r="B2263" s="323" t="s">
        <v>165</v>
      </c>
      <c r="C2263" s="370">
        <f t="shared" si="191"/>
        <v>0.42857142857142855</v>
      </c>
      <c r="D2263" s="326">
        <v>0.66700000000000004</v>
      </c>
      <c r="E2263" s="327">
        <v>0.36363636363636365</v>
      </c>
      <c r="F2263" s="328">
        <f>D2263-E2263</f>
        <v>0.30336363636363639</v>
      </c>
      <c r="L2263" s="6"/>
      <c r="M2263" s="6"/>
      <c r="N2263" s="6"/>
      <c r="O2263" s="6"/>
    </row>
    <row r="2264" spans="1:15" ht="13.5">
      <c r="A2264" s="322"/>
      <c r="B2264" s="554"/>
      <c r="C2264" s="560"/>
      <c r="D2264" s="555"/>
      <c r="E2264" s="556"/>
      <c r="F2264" s="562"/>
    </row>
    <row r="2265" spans="1:15" ht="13.5">
      <c r="A2265" s="332"/>
      <c r="B2265" s="557" t="s">
        <v>22</v>
      </c>
      <c r="C2265" s="561">
        <f t="shared" si="191"/>
        <v>0.74819401444788447</v>
      </c>
      <c r="D2265" s="558">
        <v>0.71699999999999997</v>
      </c>
      <c r="E2265" s="559">
        <v>0.74313186813186816</v>
      </c>
      <c r="F2265" s="563">
        <f>D2265-E2265</f>
        <v>-2.6131868131868186E-2</v>
      </c>
    </row>
    <row r="2267" spans="1:15" ht="11.45" customHeight="1">
      <c r="A2267" s="306"/>
      <c r="B2267" s="307"/>
      <c r="C2267" s="614" t="s">
        <v>148</v>
      </c>
      <c r="D2267" s="705"/>
      <c r="E2267" s="705"/>
      <c r="F2267" s="706"/>
    </row>
    <row r="2268" spans="1:15">
      <c r="A2268" s="308"/>
      <c r="B2268" s="309"/>
      <c r="C2268" s="611" t="s">
        <v>67</v>
      </c>
      <c r="D2268" s="703"/>
      <c r="E2268" s="703"/>
      <c r="F2268" s="704"/>
    </row>
    <row r="2269" spans="1:15" ht="45">
      <c r="A2269" s="308"/>
      <c r="B2269" s="309"/>
      <c r="C2269" s="310">
        <v>2010</v>
      </c>
      <c r="D2269" s="312">
        <v>2005</v>
      </c>
      <c r="E2269" s="313">
        <v>2000</v>
      </c>
      <c r="F2269" s="314" t="s">
        <v>68</v>
      </c>
    </row>
    <row r="2270" spans="1:15" ht="13.5">
      <c r="A2270" s="315" t="s">
        <v>23</v>
      </c>
      <c r="B2270" s="316" t="s">
        <v>1</v>
      </c>
      <c r="C2270" s="369">
        <f>P45</f>
        <v>0.76470588235294112</v>
      </c>
      <c r="D2270" s="319">
        <v>0.90300000000000002</v>
      </c>
      <c r="E2270" s="320">
        <v>1</v>
      </c>
      <c r="F2270" s="321">
        <f>D2270-E2270</f>
        <v>-9.6999999999999975E-2</v>
      </c>
    </row>
    <row r="2271" spans="1:15" ht="13.5">
      <c r="A2271" s="322"/>
      <c r="B2271" s="323" t="s">
        <v>2</v>
      </c>
      <c r="C2271" s="370">
        <f t="shared" ref="C2271:C2301" si="192">P46</f>
        <v>0.54285714285714282</v>
      </c>
      <c r="D2271" s="326">
        <v>0.35699999999999998</v>
      </c>
      <c r="E2271" s="327">
        <v>0.5</v>
      </c>
      <c r="F2271" s="328">
        <f>D2271-E2271</f>
        <v>-0.14300000000000002</v>
      </c>
    </row>
    <row r="2272" spans="1:15" ht="13.5">
      <c r="A2272" s="322"/>
      <c r="B2272" s="323" t="s">
        <v>45</v>
      </c>
      <c r="C2272" s="370">
        <f t="shared" si="192"/>
        <v>1</v>
      </c>
      <c r="D2272" s="326"/>
      <c r="E2272" s="327"/>
      <c r="F2272" s="328"/>
    </row>
    <row r="2273" spans="1:6" ht="13.5">
      <c r="A2273" s="322"/>
      <c r="B2273" s="323" t="s">
        <v>46</v>
      </c>
      <c r="C2273" s="370">
        <f t="shared" si="192"/>
        <v>0.13461538461538461</v>
      </c>
      <c r="D2273" s="326"/>
      <c r="E2273" s="327"/>
      <c r="F2273" s="328"/>
    </row>
    <row r="2274" spans="1:6" ht="13.5">
      <c r="A2274" s="322"/>
      <c r="B2274" s="323" t="s">
        <v>12</v>
      </c>
      <c r="C2274" s="370">
        <f t="shared" si="192"/>
        <v>0.94444444444444442</v>
      </c>
      <c r="D2274" s="326">
        <v>0.93300000000000005</v>
      </c>
      <c r="E2274" s="327"/>
      <c r="F2274" s="328"/>
    </row>
    <row r="2275" spans="1:6" ht="13.5">
      <c r="A2275" s="322"/>
      <c r="B2275" s="323" t="s">
        <v>4</v>
      </c>
      <c r="C2275" s="370">
        <f t="shared" si="192"/>
        <v>0.76190476190476186</v>
      </c>
      <c r="D2275" s="326">
        <v>0.74199999999999999</v>
      </c>
      <c r="E2275" s="327"/>
      <c r="F2275" s="328"/>
    </row>
    <row r="2276" spans="1:6" ht="13.5">
      <c r="A2276" s="322"/>
      <c r="B2276" s="323" t="s">
        <v>6</v>
      </c>
      <c r="C2276" s="371">
        <f t="shared" si="192"/>
        <v>0.16666666666666666</v>
      </c>
      <c r="D2276" s="326">
        <v>0.222</v>
      </c>
      <c r="E2276" s="327">
        <v>0.2</v>
      </c>
      <c r="F2276" s="328">
        <f>D2276-E2276</f>
        <v>2.1999999999999992E-2</v>
      </c>
    </row>
    <row r="2277" spans="1:6" ht="13.5">
      <c r="A2277" s="322"/>
      <c r="B2277" s="323" t="s">
        <v>8</v>
      </c>
      <c r="C2277" s="370">
        <f t="shared" si="192"/>
        <v>0.16666666666666666</v>
      </c>
      <c r="D2277" s="326">
        <v>0.2</v>
      </c>
      <c r="E2277" s="327"/>
      <c r="F2277" s="328"/>
    </row>
    <row r="2278" spans="1:6" ht="13.5">
      <c r="A2278" s="322"/>
      <c r="B2278" s="323" t="s">
        <v>9</v>
      </c>
      <c r="C2278" s="370">
        <f t="shared" si="192"/>
        <v>0.13953488372093023</v>
      </c>
      <c r="D2278" s="326">
        <v>0.26500000000000001</v>
      </c>
      <c r="E2278" s="327">
        <v>0.10714285714285714</v>
      </c>
      <c r="F2278" s="328">
        <f>D2278-E2278</f>
        <v>0.15785714285714286</v>
      </c>
    </row>
    <row r="2279" spans="1:6" ht="13.5">
      <c r="A2279" s="322"/>
      <c r="B2279" s="323" t="s">
        <v>10</v>
      </c>
      <c r="C2279" s="370">
        <f t="shared" si="192"/>
        <v>0.30769230769230771</v>
      </c>
      <c r="D2279" s="326">
        <v>0.25</v>
      </c>
      <c r="E2279" s="327">
        <v>0.18666666666666668</v>
      </c>
      <c r="F2279" s="328">
        <f>D2279-E2279</f>
        <v>6.3333333333333325E-2</v>
      </c>
    </row>
    <row r="2280" spans="1:6" ht="13.5">
      <c r="A2280" s="322"/>
      <c r="B2280" s="323" t="s">
        <v>47</v>
      </c>
      <c r="C2280" s="370">
        <f t="shared" si="192"/>
        <v>0.4</v>
      </c>
      <c r="D2280" s="326"/>
      <c r="E2280" s="327"/>
      <c r="F2280" s="328"/>
    </row>
    <row r="2281" spans="1:6" ht="13.5">
      <c r="A2281" s="322"/>
      <c r="B2281" s="323" t="s">
        <v>5</v>
      </c>
      <c r="C2281" s="370">
        <f t="shared" si="192"/>
        <v>0.86868686868686873</v>
      </c>
      <c r="D2281" s="326">
        <v>0.76700000000000002</v>
      </c>
      <c r="E2281" s="327">
        <v>0.73404255319148926</v>
      </c>
      <c r="F2281" s="328">
        <f>D2281-E2281</f>
        <v>3.295744680851076E-2</v>
      </c>
    </row>
    <row r="2282" spans="1:6" ht="13.5">
      <c r="A2282" s="322"/>
      <c r="B2282" s="323" t="s">
        <v>11</v>
      </c>
      <c r="C2282" s="370">
        <f t="shared" si="192"/>
        <v>0.967741935483871</v>
      </c>
      <c r="D2282" s="326">
        <v>0.85699999999999998</v>
      </c>
      <c r="E2282" s="327">
        <v>1</v>
      </c>
      <c r="F2282" s="328">
        <f>D2282-E2282</f>
        <v>-0.14300000000000002</v>
      </c>
    </row>
    <row r="2283" spans="1:6" ht="13.5">
      <c r="A2283" s="322"/>
      <c r="B2283" s="323" t="s">
        <v>13</v>
      </c>
      <c r="C2283" s="370">
        <f t="shared" si="192"/>
        <v>0.71739130434782605</v>
      </c>
      <c r="D2283" s="326">
        <v>0.68899999999999995</v>
      </c>
      <c r="E2283" s="327">
        <v>0.68181818181818188</v>
      </c>
      <c r="F2283" s="328">
        <f>D2283-E2283</f>
        <v>7.1818181818180671E-3</v>
      </c>
    </row>
    <row r="2284" spans="1:6" ht="13.5">
      <c r="A2284" s="322"/>
      <c r="B2284" s="323" t="s">
        <v>14</v>
      </c>
      <c r="C2284" s="370">
        <f t="shared" si="192"/>
        <v>0.16129032258064516</v>
      </c>
      <c r="D2284" s="326">
        <v>0.182</v>
      </c>
      <c r="E2284" s="327"/>
      <c r="F2284" s="328"/>
    </row>
    <row r="2285" spans="1:6" ht="13.5">
      <c r="A2285" s="322"/>
      <c r="B2285" s="323" t="s">
        <v>15</v>
      </c>
      <c r="C2285" s="370">
        <f t="shared" si="192"/>
        <v>0.7068965517241379</v>
      </c>
      <c r="D2285" s="330"/>
      <c r="E2285" s="327"/>
      <c r="F2285" s="328"/>
    </row>
    <row r="2286" spans="1:6" ht="13.5">
      <c r="A2286" s="322"/>
      <c r="B2286" s="323" t="s">
        <v>48</v>
      </c>
      <c r="C2286" s="370">
        <f t="shared" si="192"/>
        <v>0.5</v>
      </c>
      <c r="D2286" s="326"/>
      <c r="E2286" s="327"/>
      <c r="F2286" s="328"/>
    </row>
    <row r="2287" spans="1:6" ht="13.5">
      <c r="A2287" s="322"/>
      <c r="B2287" s="323" t="s">
        <v>16</v>
      </c>
      <c r="C2287" s="370">
        <f t="shared" si="192"/>
        <v>0.66666666666666663</v>
      </c>
      <c r="D2287" s="326">
        <v>0.57099999999999995</v>
      </c>
      <c r="E2287" s="327"/>
      <c r="F2287" s="328"/>
    </row>
    <row r="2288" spans="1:6" ht="13.5">
      <c r="A2288" s="322"/>
      <c r="B2288" s="323" t="s">
        <v>21</v>
      </c>
      <c r="C2288" s="370">
        <f t="shared" si="192"/>
        <v>0.8</v>
      </c>
      <c r="D2288" s="326">
        <v>0.75</v>
      </c>
      <c r="E2288" s="327"/>
      <c r="F2288" s="328"/>
    </row>
    <row r="2289" spans="1:6" ht="13.5">
      <c r="A2289" s="322"/>
      <c r="B2289" s="323" t="s">
        <v>17</v>
      </c>
      <c r="C2289" s="370">
        <f t="shared" si="192"/>
        <v>0.36363636363636365</v>
      </c>
      <c r="D2289" s="326">
        <v>0.64</v>
      </c>
      <c r="E2289" s="327">
        <v>0.64583333333333326</v>
      </c>
      <c r="F2289" s="328">
        <f>D2289-E2289</f>
        <v>-5.833333333333246E-3</v>
      </c>
    </row>
    <row r="2290" spans="1:6" ht="13.5">
      <c r="A2290" s="322"/>
      <c r="B2290" s="323" t="s">
        <v>18</v>
      </c>
      <c r="C2290" s="370">
        <f t="shared" si="192"/>
        <v>0.375</v>
      </c>
      <c r="D2290" s="326">
        <v>0.375</v>
      </c>
      <c r="E2290" s="327">
        <v>0.27272727272727271</v>
      </c>
      <c r="F2290" s="328">
        <f>D2290-E2290</f>
        <v>0.10227272727272729</v>
      </c>
    </row>
    <row r="2291" spans="1:6" ht="13.5">
      <c r="A2291" s="322"/>
      <c r="B2291" s="323" t="s">
        <v>19</v>
      </c>
      <c r="C2291" s="370">
        <f t="shared" si="192"/>
        <v>0.1111111111111111</v>
      </c>
      <c r="D2291" s="326">
        <v>6.8000000000000005E-2</v>
      </c>
      <c r="E2291" s="327"/>
      <c r="F2291" s="328"/>
    </row>
    <row r="2292" spans="1:6" ht="13.5">
      <c r="A2292" s="322"/>
      <c r="B2292" s="323" t="s">
        <v>49</v>
      </c>
      <c r="C2292" s="370">
        <f t="shared" si="192"/>
        <v>0.36</v>
      </c>
      <c r="D2292" s="326"/>
      <c r="E2292" s="327"/>
      <c r="F2292" s="328"/>
    </row>
    <row r="2293" spans="1:6" ht="13.5">
      <c r="A2293" s="322"/>
      <c r="B2293" s="323" t="s">
        <v>50</v>
      </c>
      <c r="C2293" s="370">
        <f t="shared" si="192"/>
        <v>0.68965517241379315</v>
      </c>
      <c r="D2293" s="326"/>
      <c r="E2293" s="327"/>
      <c r="F2293" s="328"/>
    </row>
    <row r="2294" spans="1:6" ht="13.5">
      <c r="A2294" s="322"/>
      <c r="B2294" s="323" t="s">
        <v>44</v>
      </c>
      <c r="C2294" s="370">
        <f t="shared" si="192"/>
        <v>0.72413793103448276</v>
      </c>
      <c r="D2294" s="326">
        <v>0.85199999999999998</v>
      </c>
      <c r="E2294" s="327">
        <v>0.8571428571428571</v>
      </c>
      <c r="F2294" s="328">
        <f>D2294-E2294</f>
        <v>-5.1428571428571157E-3</v>
      </c>
    </row>
    <row r="2295" spans="1:6" ht="13.5">
      <c r="A2295" s="322"/>
      <c r="B2295" s="323" t="s">
        <v>20</v>
      </c>
      <c r="C2295" s="370">
        <f t="shared" si="192"/>
        <v>0.86956521739130432</v>
      </c>
      <c r="D2295" s="326">
        <v>0.8</v>
      </c>
      <c r="E2295" s="327">
        <v>0.88</v>
      </c>
      <c r="F2295" s="328">
        <f>D2295-E2295</f>
        <v>-7.999999999999996E-2</v>
      </c>
    </row>
    <row r="2296" spans="1:6" ht="13.5">
      <c r="A2296" s="322"/>
      <c r="B2296" s="323" t="s">
        <v>7</v>
      </c>
      <c r="C2296" s="370">
        <f t="shared" si="192"/>
        <v>0.3559322033898305</v>
      </c>
      <c r="D2296" s="326">
        <v>0.26100000000000001</v>
      </c>
      <c r="E2296" s="327">
        <v>0.20634920634920637</v>
      </c>
      <c r="F2296" s="328">
        <f>D2296-E2296</f>
        <v>5.4650793650793644E-2</v>
      </c>
    </row>
    <row r="2297" spans="1:6" ht="13.5">
      <c r="A2297" s="322"/>
      <c r="B2297" s="323" t="s">
        <v>29</v>
      </c>
      <c r="C2297" s="370">
        <f t="shared" si="192"/>
        <v>0.11764705882352941</v>
      </c>
      <c r="D2297" s="326"/>
      <c r="E2297" s="327">
        <v>0.42857142857142855</v>
      </c>
      <c r="F2297" s="328"/>
    </row>
    <row r="2298" spans="1:6" ht="13.5">
      <c r="A2298" s="322"/>
      <c r="B2298" s="323" t="s">
        <v>3</v>
      </c>
      <c r="C2298" s="370">
        <f t="shared" si="192"/>
        <v>0.78947368421052633</v>
      </c>
      <c r="D2298" s="326">
        <v>0.59299999999999997</v>
      </c>
      <c r="E2298" s="327">
        <v>0.70588235294117652</v>
      </c>
      <c r="F2298" s="328">
        <f>D2298-E2298</f>
        <v>-0.11288235294117654</v>
      </c>
    </row>
    <row r="2299" spans="1:6" ht="13.5">
      <c r="A2299" s="322"/>
      <c r="B2299" s="323" t="s">
        <v>165</v>
      </c>
      <c r="C2299" s="370">
        <f t="shared" si="192"/>
        <v>7.1428571428571425E-2</v>
      </c>
      <c r="D2299" s="326">
        <v>0.33300000000000002</v>
      </c>
      <c r="E2299" s="327">
        <v>0.11688311688311689</v>
      </c>
      <c r="F2299" s="328">
        <f>D2299-E2299</f>
        <v>0.21611688311688312</v>
      </c>
    </row>
    <row r="2300" spans="1:6" ht="13.5">
      <c r="A2300" s="322"/>
      <c r="B2300" s="554"/>
      <c r="C2300" s="560"/>
      <c r="D2300" s="555"/>
      <c r="E2300" s="556"/>
      <c r="F2300" s="562"/>
    </row>
    <row r="2301" spans="1:6" ht="13.5">
      <c r="A2301" s="332"/>
      <c r="B2301" s="557" t="s">
        <v>22</v>
      </c>
      <c r="C2301" s="561">
        <f t="shared" si="192"/>
        <v>0.56346749226006188</v>
      </c>
      <c r="D2301" s="558">
        <v>0.57599999999999996</v>
      </c>
      <c r="E2301" s="559">
        <v>0.48351648351648352</v>
      </c>
      <c r="F2301" s="563">
        <f>D2301-E2301</f>
        <v>9.2483516483516437E-2</v>
      </c>
    </row>
    <row r="2303" spans="1:6" ht="11.45" customHeight="1">
      <c r="A2303" s="306"/>
      <c r="B2303" s="307"/>
      <c r="C2303" s="614" t="s">
        <v>149</v>
      </c>
      <c r="D2303" s="705"/>
      <c r="E2303" s="705"/>
      <c r="F2303" s="706"/>
    </row>
    <row r="2304" spans="1:6">
      <c r="A2304" s="308"/>
      <c r="B2304" s="309"/>
      <c r="C2304" s="611" t="s">
        <v>67</v>
      </c>
      <c r="D2304" s="703"/>
      <c r="E2304" s="703"/>
      <c r="F2304" s="704"/>
    </row>
    <row r="2305" spans="1:6" ht="45">
      <c r="A2305" s="308"/>
      <c r="B2305" s="309"/>
      <c r="C2305" s="310">
        <v>2010</v>
      </c>
      <c r="D2305" s="312">
        <v>2005</v>
      </c>
      <c r="E2305" s="313">
        <v>2000</v>
      </c>
      <c r="F2305" s="314" t="s">
        <v>68</v>
      </c>
    </row>
    <row r="2306" spans="1:6" ht="13.5">
      <c r="A2306" s="315" t="s">
        <v>23</v>
      </c>
      <c r="B2306" s="316" t="s">
        <v>1</v>
      </c>
      <c r="C2306" s="369">
        <f>Q45</f>
        <v>0.91176470588235292</v>
      </c>
      <c r="D2306" s="319">
        <v>0.93500000000000005</v>
      </c>
      <c r="E2306" s="320">
        <v>1</v>
      </c>
      <c r="F2306" s="321">
        <f>D2306-E2306</f>
        <v>-6.4999999999999947E-2</v>
      </c>
    </row>
    <row r="2307" spans="1:6" ht="13.5">
      <c r="A2307" s="322"/>
      <c r="B2307" s="323" t="s">
        <v>2</v>
      </c>
      <c r="C2307" s="370">
        <f t="shared" ref="C2307:C2337" si="193">Q46</f>
        <v>0.48571428571428571</v>
      </c>
      <c r="D2307" s="326">
        <v>0.42899999999999999</v>
      </c>
      <c r="E2307" s="327">
        <v>0.55555555555555558</v>
      </c>
      <c r="F2307" s="328">
        <f>D2307-E2307</f>
        <v>-0.12655555555555559</v>
      </c>
    </row>
    <row r="2308" spans="1:6" ht="13.5">
      <c r="A2308" s="322"/>
      <c r="B2308" s="323" t="s">
        <v>45</v>
      </c>
      <c r="C2308" s="370">
        <f t="shared" si="193"/>
        <v>1</v>
      </c>
      <c r="D2308" s="326"/>
      <c r="E2308" s="327"/>
      <c r="F2308" s="328"/>
    </row>
    <row r="2309" spans="1:6" ht="13.5">
      <c r="A2309" s="322"/>
      <c r="B2309" s="323" t="s">
        <v>46</v>
      </c>
      <c r="C2309" s="370">
        <f t="shared" si="193"/>
        <v>0.61538461538461542</v>
      </c>
      <c r="D2309" s="326"/>
      <c r="E2309" s="327"/>
      <c r="F2309" s="328"/>
    </row>
    <row r="2310" spans="1:6" ht="13.5">
      <c r="A2310" s="322"/>
      <c r="B2310" s="323" t="s">
        <v>12</v>
      </c>
      <c r="C2310" s="370">
        <f t="shared" si="193"/>
        <v>0.86111111111111116</v>
      </c>
      <c r="D2310" s="326">
        <v>0.8</v>
      </c>
      <c r="E2310" s="327"/>
      <c r="F2310" s="328"/>
    </row>
    <row r="2311" spans="1:6" ht="13.5">
      <c r="A2311" s="322"/>
      <c r="B2311" s="323" t="s">
        <v>4</v>
      </c>
      <c r="C2311" s="370">
        <f t="shared" si="193"/>
        <v>0.8571428571428571</v>
      </c>
      <c r="D2311" s="326">
        <v>0.83299999999999996</v>
      </c>
      <c r="E2311" s="327"/>
      <c r="F2311" s="328"/>
    </row>
    <row r="2312" spans="1:6" ht="13.5">
      <c r="A2312" s="322"/>
      <c r="B2312" s="323" t="s">
        <v>6</v>
      </c>
      <c r="C2312" s="371">
        <f t="shared" si="193"/>
        <v>0.33333333333333331</v>
      </c>
      <c r="D2312" s="326">
        <v>0.33300000000000002</v>
      </c>
      <c r="E2312" s="327">
        <v>0.5</v>
      </c>
      <c r="F2312" s="328">
        <f>D2312-E2312</f>
        <v>-0.16699999999999998</v>
      </c>
    </row>
    <row r="2313" spans="1:6" ht="13.5">
      <c r="A2313" s="322"/>
      <c r="B2313" s="323" t="s">
        <v>8</v>
      </c>
      <c r="C2313" s="370">
        <f t="shared" si="193"/>
        <v>0.44444444444444442</v>
      </c>
      <c r="D2313" s="326">
        <v>0.33300000000000002</v>
      </c>
      <c r="E2313" s="327"/>
      <c r="F2313" s="328"/>
    </row>
    <row r="2314" spans="1:6" ht="13.5">
      <c r="A2314" s="322"/>
      <c r="B2314" s="323" t="s">
        <v>9</v>
      </c>
      <c r="C2314" s="370">
        <f t="shared" si="193"/>
        <v>0.83720930232558144</v>
      </c>
      <c r="D2314" s="326">
        <v>0.85299999999999998</v>
      </c>
      <c r="E2314" s="327">
        <v>0.8392857142857143</v>
      </c>
      <c r="F2314" s="328">
        <f>D2314-E2314</f>
        <v>1.3714285714285679E-2</v>
      </c>
    </row>
    <row r="2315" spans="1:6" ht="13.5">
      <c r="A2315" s="322"/>
      <c r="B2315" s="323" t="s">
        <v>10</v>
      </c>
      <c r="C2315" s="370">
        <f t="shared" si="193"/>
        <v>0.57692307692307687</v>
      </c>
      <c r="D2315" s="326">
        <v>0.375</v>
      </c>
      <c r="E2315" s="327">
        <v>0.64</v>
      </c>
      <c r="F2315" s="328">
        <f>D2315-E2315</f>
        <v>-0.26500000000000001</v>
      </c>
    </row>
    <row r="2316" spans="1:6" ht="13.5">
      <c r="A2316" s="322"/>
      <c r="B2316" s="323" t="s">
        <v>47</v>
      </c>
      <c r="C2316" s="370">
        <f t="shared" si="193"/>
        <v>0.66666666666666663</v>
      </c>
      <c r="D2316" s="326"/>
      <c r="E2316" s="327"/>
      <c r="F2316" s="328"/>
    </row>
    <row r="2317" spans="1:6" ht="13.5">
      <c r="A2317" s="322"/>
      <c r="B2317" s="323" t="s">
        <v>5</v>
      </c>
      <c r="C2317" s="370">
        <f t="shared" si="193"/>
        <v>0.93939393939393945</v>
      </c>
      <c r="D2317" s="326">
        <v>0.83499999999999996</v>
      </c>
      <c r="E2317" s="327">
        <v>0.86170212765957444</v>
      </c>
      <c r="F2317" s="328">
        <f>D2317-E2317</f>
        <v>-2.6702127659574471E-2</v>
      </c>
    </row>
    <row r="2318" spans="1:6" ht="13.5">
      <c r="A2318" s="322"/>
      <c r="B2318" s="323" t="s">
        <v>11</v>
      </c>
      <c r="C2318" s="370">
        <f t="shared" si="193"/>
        <v>0.83870967741935487</v>
      </c>
      <c r="D2318" s="326">
        <v>0.78600000000000003</v>
      </c>
      <c r="E2318" s="327">
        <v>1</v>
      </c>
      <c r="F2318" s="328">
        <f>D2318-E2318</f>
        <v>-0.21399999999999997</v>
      </c>
    </row>
    <row r="2319" spans="1:6" ht="13.5">
      <c r="A2319" s="322"/>
      <c r="B2319" s="323" t="s">
        <v>13</v>
      </c>
      <c r="C2319" s="370">
        <f t="shared" si="193"/>
        <v>0.95652173913043481</v>
      </c>
      <c r="D2319" s="326">
        <v>0.80300000000000005</v>
      </c>
      <c r="E2319" s="327">
        <v>0.8484848484848484</v>
      </c>
      <c r="F2319" s="328">
        <f>D2319-E2319</f>
        <v>-4.548484848484835E-2</v>
      </c>
    </row>
    <row r="2320" spans="1:6" ht="13.5">
      <c r="A2320" s="322"/>
      <c r="B2320" s="323" t="s">
        <v>14</v>
      </c>
      <c r="C2320" s="370">
        <f t="shared" si="193"/>
        <v>0.70967741935483875</v>
      </c>
      <c r="D2320" s="326">
        <v>0.70499999999999996</v>
      </c>
      <c r="E2320" s="327"/>
      <c r="F2320" s="328"/>
    </row>
    <row r="2321" spans="1:6" ht="13.5">
      <c r="A2321" s="322"/>
      <c r="B2321" s="323" t="s">
        <v>15</v>
      </c>
      <c r="C2321" s="370">
        <f t="shared" si="193"/>
        <v>0.87931034482758619</v>
      </c>
      <c r="D2321" s="330"/>
      <c r="E2321" s="327"/>
      <c r="F2321" s="328"/>
    </row>
    <row r="2322" spans="1:6" ht="13.5">
      <c r="A2322" s="322"/>
      <c r="B2322" s="323" t="s">
        <v>48</v>
      </c>
      <c r="C2322" s="370">
        <f t="shared" si="193"/>
        <v>0.7857142857142857</v>
      </c>
      <c r="D2322" s="326"/>
      <c r="E2322" s="327"/>
      <c r="F2322" s="328"/>
    </row>
    <row r="2323" spans="1:6" ht="13.5">
      <c r="A2323" s="322"/>
      <c r="B2323" s="323" t="s">
        <v>16</v>
      </c>
      <c r="C2323" s="370">
        <f t="shared" si="193"/>
        <v>1</v>
      </c>
      <c r="D2323" s="326">
        <v>0.47599999999999998</v>
      </c>
      <c r="E2323" s="327"/>
      <c r="F2323" s="328"/>
    </row>
    <row r="2324" spans="1:6" ht="13.5">
      <c r="A2324" s="322"/>
      <c r="B2324" s="323" t="s">
        <v>21</v>
      </c>
      <c r="C2324" s="370">
        <f t="shared" si="193"/>
        <v>1</v>
      </c>
      <c r="D2324" s="326">
        <v>1</v>
      </c>
      <c r="E2324" s="327"/>
      <c r="F2324" s="328"/>
    </row>
    <row r="2325" spans="1:6" ht="13.5">
      <c r="A2325" s="322"/>
      <c r="B2325" s="323" t="s">
        <v>17</v>
      </c>
      <c r="C2325" s="370">
        <f t="shared" si="193"/>
        <v>0.18181818181818182</v>
      </c>
      <c r="D2325" s="326">
        <v>0.08</v>
      </c>
      <c r="E2325" s="327">
        <v>6.25E-2</v>
      </c>
      <c r="F2325" s="328">
        <f>D2325-E2325</f>
        <v>1.7500000000000002E-2</v>
      </c>
    </row>
    <row r="2326" spans="1:6" ht="13.5">
      <c r="A2326" s="322"/>
      <c r="B2326" s="323" t="s">
        <v>18</v>
      </c>
      <c r="C2326" s="370">
        <f t="shared" si="193"/>
        <v>0.6875</v>
      </c>
      <c r="D2326" s="326">
        <v>0.875</v>
      </c>
      <c r="E2326" s="327">
        <v>0.81818181818181812</v>
      </c>
      <c r="F2326" s="328">
        <f>D2326-E2326</f>
        <v>5.6818181818181879E-2</v>
      </c>
    </row>
    <row r="2327" spans="1:6" ht="13.5">
      <c r="A2327" s="322"/>
      <c r="B2327" s="323" t="s">
        <v>19</v>
      </c>
      <c r="C2327" s="370">
        <f t="shared" si="193"/>
        <v>0.51851851851851849</v>
      </c>
      <c r="D2327" s="326">
        <v>0.75</v>
      </c>
      <c r="E2327" s="327"/>
      <c r="F2327" s="328"/>
    </row>
    <row r="2328" spans="1:6" ht="13.5">
      <c r="A2328" s="322"/>
      <c r="B2328" s="323" t="s">
        <v>49</v>
      </c>
      <c r="C2328" s="370">
        <f t="shared" si="193"/>
        <v>0.92</v>
      </c>
      <c r="D2328" s="326"/>
      <c r="E2328" s="327"/>
      <c r="F2328" s="328"/>
    </row>
    <row r="2329" spans="1:6" ht="13.5">
      <c r="A2329" s="322"/>
      <c r="B2329" s="323" t="s">
        <v>50</v>
      </c>
      <c r="C2329" s="370">
        <f t="shared" si="193"/>
        <v>0.75862068965517238</v>
      </c>
      <c r="D2329" s="326"/>
      <c r="E2329" s="327"/>
      <c r="F2329" s="328"/>
    </row>
    <row r="2330" spans="1:6" ht="13.5">
      <c r="A2330" s="322"/>
      <c r="B2330" s="323" t="s">
        <v>44</v>
      </c>
      <c r="C2330" s="370">
        <f t="shared" si="193"/>
        <v>0.82758620689655171</v>
      </c>
      <c r="D2330" s="326">
        <v>0.93400000000000005</v>
      </c>
      <c r="E2330" s="327">
        <v>0.80952380952380953</v>
      </c>
      <c r="F2330" s="328">
        <f>D2330-E2330</f>
        <v>0.12447619047619052</v>
      </c>
    </row>
    <row r="2331" spans="1:6" ht="13.5">
      <c r="A2331" s="322"/>
      <c r="B2331" s="323" t="s">
        <v>20</v>
      </c>
      <c r="C2331" s="370">
        <f t="shared" si="193"/>
        <v>0.95652173913043481</v>
      </c>
      <c r="D2331" s="326">
        <v>0.88</v>
      </c>
      <c r="E2331" s="327">
        <v>0.92</v>
      </c>
      <c r="F2331" s="328">
        <f>D2331-E2331</f>
        <v>-4.0000000000000036E-2</v>
      </c>
    </row>
    <row r="2332" spans="1:6" ht="13.5">
      <c r="A2332" s="322"/>
      <c r="B2332" s="323" t="s">
        <v>7</v>
      </c>
      <c r="C2332" s="370">
        <f t="shared" si="193"/>
        <v>0.94915254237288138</v>
      </c>
      <c r="D2332" s="326">
        <v>0.97099999999999997</v>
      </c>
      <c r="E2332" s="327">
        <v>0.95238095238095244</v>
      </c>
      <c r="F2332" s="328">
        <f>D2332-E2332</f>
        <v>1.8619047619047535E-2</v>
      </c>
    </row>
    <row r="2333" spans="1:6" ht="13.5">
      <c r="A2333" s="322"/>
      <c r="B2333" s="323" t="s">
        <v>29</v>
      </c>
      <c r="C2333" s="370">
        <f t="shared" si="193"/>
        <v>0.23529411764705882</v>
      </c>
      <c r="D2333" s="326"/>
      <c r="E2333" s="327">
        <v>0.52380952380952384</v>
      </c>
      <c r="F2333" s="328"/>
    </row>
    <row r="2334" spans="1:6" ht="13.5">
      <c r="A2334" s="322"/>
      <c r="B2334" s="323" t="s">
        <v>3</v>
      </c>
      <c r="C2334" s="370">
        <f t="shared" si="193"/>
        <v>0.84210526315789469</v>
      </c>
      <c r="D2334" s="326">
        <v>0.88900000000000001</v>
      </c>
      <c r="E2334" s="327">
        <v>0.94117647058823539</v>
      </c>
      <c r="F2334" s="328">
        <f>D2334-E2334</f>
        <v>-5.217647058823538E-2</v>
      </c>
    </row>
    <row r="2335" spans="1:6" ht="13.5">
      <c r="A2335" s="322"/>
      <c r="B2335" s="323" t="s">
        <v>165</v>
      </c>
      <c r="C2335" s="370">
        <f t="shared" si="193"/>
        <v>0.5</v>
      </c>
      <c r="D2335" s="326">
        <v>0.44400000000000001</v>
      </c>
      <c r="E2335" s="327">
        <v>0.70129870129870131</v>
      </c>
      <c r="F2335" s="328">
        <f>D2335-E2335</f>
        <v>-0.2572987012987013</v>
      </c>
    </row>
    <row r="2336" spans="1:6" ht="13.5">
      <c r="A2336" s="322"/>
      <c r="B2336" s="554"/>
      <c r="C2336" s="560"/>
      <c r="D2336" s="555"/>
      <c r="E2336" s="556"/>
      <c r="F2336" s="562"/>
    </row>
    <row r="2337" spans="1:19" ht="13.5">
      <c r="A2337" s="332"/>
      <c r="B2337" s="557" t="s">
        <v>22</v>
      </c>
      <c r="C2337" s="561">
        <f t="shared" si="193"/>
        <v>0.78947368421052633</v>
      </c>
      <c r="D2337" s="558">
        <v>0.77900000000000003</v>
      </c>
      <c r="E2337" s="559">
        <v>0.74862637362637363</v>
      </c>
      <c r="F2337" s="563">
        <f>D2337-E2337</f>
        <v>3.0373626373626395E-2</v>
      </c>
    </row>
    <row r="2339" spans="1:19" ht="11.45" customHeight="1">
      <c r="A2339" s="306"/>
      <c r="B2339" s="307"/>
      <c r="C2339" s="614" t="s">
        <v>150</v>
      </c>
      <c r="D2339" s="705"/>
      <c r="E2339" s="705"/>
      <c r="F2339" s="706"/>
    </row>
    <row r="2340" spans="1:19">
      <c r="A2340" s="308"/>
      <c r="B2340" s="309"/>
      <c r="C2340" s="611" t="s">
        <v>67</v>
      </c>
      <c r="D2340" s="703"/>
      <c r="E2340" s="703"/>
      <c r="F2340" s="704"/>
    </row>
    <row r="2341" spans="1:19" ht="45">
      <c r="A2341" s="308"/>
      <c r="B2341" s="309"/>
      <c r="C2341" s="310">
        <v>2010</v>
      </c>
      <c r="D2341" s="312">
        <v>2005</v>
      </c>
      <c r="E2341" s="313">
        <v>2000</v>
      </c>
      <c r="F2341" s="314" t="s">
        <v>68</v>
      </c>
    </row>
    <row r="2342" spans="1:19" ht="13.5">
      <c r="A2342" s="315" t="s">
        <v>23</v>
      </c>
      <c r="B2342" s="316" t="s">
        <v>1</v>
      </c>
      <c r="C2342" s="369">
        <f>R45</f>
        <v>0.73529411764705888</v>
      </c>
      <c r="D2342" s="319">
        <v>0.58099999999999996</v>
      </c>
      <c r="E2342" s="320">
        <v>0.4705882352941177</v>
      </c>
      <c r="F2342" s="321">
        <f>D2342-E2342</f>
        <v>0.11041176470588226</v>
      </c>
    </row>
    <row r="2343" spans="1:19" ht="13.5">
      <c r="A2343" s="322"/>
      <c r="B2343" s="323" t="s">
        <v>2</v>
      </c>
      <c r="C2343" s="370">
        <f t="shared" ref="C2343:C2373" si="194">R46</f>
        <v>0.7142857142857143</v>
      </c>
      <c r="D2343" s="326">
        <v>0.78600000000000003</v>
      </c>
      <c r="E2343" s="327">
        <v>0.77777777777777768</v>
      </c>
      <c r="F2343" s="328">
        <f>D2343-E2343</f>
        <v>8.2222222222223529E-3</v>
      </c>
    </row>
    <row r="2344" spans="1:19" ht="13.5">
      <c r="A2344" s="322"/>
      <c r="B2344" s="323" t="s">
        <v>45</v>
      </c>
      <c r="C2344" s="370">
        <f t="shared" si="194"/>
        <v>0.2</v>
      </c>
      <c r="D2344" s="326"/>
      <c r="E2344" s="327"/>
      <c r="F2344" s="328"/>
    </row>
    <row r="2345" spans="1:19" ht="13.5">
      <c r="A2345" s="322"/>
      <c r="B2345" s="323" t="s">
        <v>46</v>
      </c>
      <c r="C2345" s="370">
        <f t="shared" si="194"/>
        <v>0.15384615384615385</v>
      </c>
      <c r="D2345" s="326"/>
      <c r="E2345" s="327"/>
      <c r="F2345" s="328"/>
    </row>
    <row r="2346" spans="1:19" ht="13.5">
      <c r="A2346" s="322"/>
      <c r="B2346" s="323" t="s">
        <v>12</v>
      </c>
      <c r="C2346" s="370">
        <f t="shared" si="194"/>
        <v>0.22222222222222221</v>
      </c>
      <c r="D2346" s="326">
        <v>0.26700000000000002</v>
      </c>
      <c r="E2346" s="327"/>
      <c r="F2346" s="328"/>
    </row>
    <row r="2347" spans="1:19" ht="13.5">
      <c r="A2347" s="322"/>
      <c r="B2347" s="323" t="s">
        <v>4</v>
      </c>
      <c r="C2347" s="370">
        <f t="shared" si="194"/>
        <v>0.7857142857142857</v>
      </c>
      <c r="D2347" s="326">
        <v>0.21199999999999999</v>
      </c>
      <c r="E2347" s="327"/>
      <c r="F2347" s="328"/>
    </row>
    <row r="2348" spans="1:19" ht="13.5">
      <c r="A2348" s="322"/>
      <c r="B2348" s="323" t="s">
        <v>6</v>
      </c>
      <c r="C2348" s="371">
        <f t="shared" si="194"/>
        <v>0.66666666666666663</v>
      </c>
      <c r="D2348" s="326">
        <v>0.66700000000000004</v>
      </c>
      <c r="E2348" s="327">
        <v>0.5</v>
      </c>
      <c r="F2348" s="328">
        <f>D2348-E2348</f>
        <v>0.16700000000000004</v>
      </c>
    </row>
    <row r="2349" spans="1:19" ht="13.5">
      <c r="A2349" s="322"/>
      <c r="B2349" s="323" t="s">
        <v>8</v>
      </c>
      <c r="C2349" s="370">
        <f t="shared" si="194"/>
        <v>0.16666666666666666</v>
      </c>
      <c r="D2349" s="326">
        <v>0.13300000000000001</v>
      </c>
      <c r="E2349" s="327"/>
      <c r="F2349" s="328"/>
      <c r="P2349" s="6"/>
      <c r="Q2349" s="6"/>
      <c r="R2349" s="6"/>
      <c r="S2349" s="6"/>
    </row>
    <row r="2350" spans="1:19" ht="13.5">
      <c r="A2350" s="322"/>
      <c r="B2350" s="323" t="s">
        <v>9</v>
      </c>
      <c r="C2350" s="370">
        <f t="shared" si="194"/>
        <v>0.44186046511627908</v>
      </c>
      <c r="D2350" s="326">
        <v>0.52900000000000003</v>
      </c>
      <c r="E2350" s="327">
        <v>0.28571428571428575</v>
      </c>
      <c r="F2350" s="328">
        <f>D2350-E2350</f>
        <v>0.24328571428571427</v>
      </c>
      <c r="P2350" s="6"/>
      <c r="Q2350" s="6"/>
      <c r="R2350" s="6"/>
      <c r="S2350" s="6"/>
    </row>
    <row r="2351" spans="1:19" ht="13.5">
      <c r="A2351" s="322"/>
      <c r="B2351" s="323" t="s">
        <v>10</v>
      </c>
      <c r="C2351" s="370">
        <f t="shared" si="194"/>
        <v>0.73076923076923073</v>
      </c>
      <c r="D2351" s="326">
        <v>0.75</v>
      </c>
      <c r="E2351" s="327">
        <v>0.65333333333333332</v>
      </c>
      <c r="F2351" s="328">
        <f>D2351-E2351</f>
        <v>9.6666666666666679E-2</v>
      </c>
      <c r="P2351" s="6"/>
      <c r="Q2351" s="6"/>
      <c r="R2351" s="6"/>
      <c r="S2351" s="6"/>
    </row>
    <row r="2352" spans="1:19" ht="13.5">
      <c r="A2352" s="322"/>
      <c r="B2352" s="323" t="s">
        <v>47</v>
      </c>
      <c r="C2352" s="370">
        <f t="shared" si="194"/>
        <v>0</v>
      </c>
      <c r="D2352" s="326"/>
      <c r="E2352" s="327"/>
      <c r="F2352" s="328"/>
      <c r="P2352" s="6"/>
      <c r="Q2352" s="6"/>
      <c r="R2352" s="6"/>
      <c r="S2352" s="6"/>
    </row>
    <row r="2353" spans="1:19" ht="13.5">
      <c r="A2353" s="322"/>
      <c r="B2353" s="323" t="s">
        <v>5</v>
      </c>
      <c r="C2353" s="370">
        <f t="shared" si="194"/>
        <v>0.68686868686868685</v>
      </c>
      <c r="D2353" s="326">
        <v>0.58599999999999997</v>
      </c>
      <c r="E2353" s="327">
        <v>0.32978723404255317</v>
      </c>
      <c r="F2353" s="328">
        <f>D2353-E2353</f>
        <v>0.2562127659574468</v>
      </c>
      <c r="P2353" s="6"/>
      <c r="Q2353" s="6"/>
      <c r="R2353" s="6"/>
      <c r="S2353" s="6"/>
    </row>
    <row r="2354" spans="1:19" ht="13.5">
      <c r="A2354" s="322"/>
      <c r="B2354" s="323" t="s">
        <v>11</v>
      </c>
      <c r="C2354" s="370">
        <f t="shared" si="194"/>
        <v>0.58064516129032262</v>
      </c>
      <c r="D2354" s="326">
        <v>0.64300000000000002</v>
      </c>
      <c r="E2354" s="327">
        <v>0.3</v>
      </c>
      <c r="F2354" s="328">
        <f>D2354-E2354</f>
        <v>0.34300000000000003</v>
      </c>
      <c r="P2354" s="6"/>
      <c r="Q2354" s="6"/>
      <c r="R2354" s="6"/>
      <c r="S2354" s="6"/>
    </row>
    <row r="2355" spans="1:19" ht="13.5">
      <c r="A2355" s="322"/>
      <c r="B2355" s="323" t="s">
        <v>13</v>
      </c>
      <c r="C2355" s="370">
        <f t="shared" si="194"/>
        <v>0.91304347826086951</v>
      </c>
      <c r="D2355" s="326">
        <v>0.70499999999999996</v>
      </c>
      <c r="E2355" s="327">
        <v>0.62121212121212122</v>
      </c>
      <c r="F2355" s="328">
        <f>D2355-E2355</f>
        <v>8.3787878787878745E-2</v>
      </c>
      <c r="P2355" s="6"/>
      <c r="Q2355" s="6"/>
      <c r="R2355" s="6"/>
      <c r="S2355" s="6"/>
    </row>
    <row r="2356" spans="1:19" ht="13.5">
      <c r="A2356" s="322"/>
      <c r="B2356" s="323" t="s">
        <v>14</v>
      </c>
      <c r="C2356" s="370">
        <f t="shared" si="194"/>
        <v>0.64516129032258063</v>
      </c>
      <c r="D2356" s="326">
        <v>0.61399999999999999</v>
      </c>
      <c r="E2356" s="327"/>
      <c r="F2356" s="328"/>
      <c r="P2356" s="6"/>
      <c r="Q2356" s="6"/>
      <c r="R2356" s="6"/>
      <c r="S2356" s="6"/>
    </row>
    <row r="2357" spans="1:19" ht="13.5">
      <c r="A2357" s="322"/>
      <c r="B2357" s="323" t="s">
        <v>15</v>
      </c>
      <c r="C2357" s="370">
        <f t="shared" si="194"/>
        <v>0.75862068965517238</v>
      </c>
      <c r="D2357" s="330"/>
      <c r="E2357" s="327"/>
      <c r="F2357" s="328"/>
      <c r="P2357" s="6"/>
      <c r="Q2357" s="6"/>
      <c r="R2357" s="6"/>
      <c r="S2357" s="6"/>
    </row>
    <row r="2358" spans="1:19" ht="13.5">
      <c r="A2358" s="322"/>
      <c r="B2358" s="323" t="s">
        <v>48</v>
      </c>
      <c r="C2358" s="370">
        <f t="shared" si="194"/>
        <v>3.5714285714285712E-2</v>
      </c>
      <c r="D2358" s="326"/>
      <c r="E2358" s="327"/>
      <c r="F2358" s="328"/>
      <c r="P2358" s="6"/>
      <c r="Q2358" s="6"/>
      <c r="R2358" s="6"/>
      <c r="S2358" s="6"/>
    </row>
    <row r="2359" spans="1:19" ht="13.5">
      <c r="A2359" s="322"/>
      <c r="B2359" s="323" t="s">
        <v>16</v>
      </c>
      <c r="C2359" s="370">
        <f t="shared" si="194"/>
        <v>0.33333333333333331</v>
      </c>
      <c r="D2359" s="326">
        <v>0</v>
      </c>
      <c r="E2359" s="327"/>
      <c r="F2359" s="328"/>
      <c r="P2359" s="6"/>
      <c r="Q2359" s="6"/>
      <c r="R2359" s="6"/>
      <c r="S2359" s="6"/>
    </row>
    <row r="2360" spans="1:19" ht="13.5">
      <c r="A2360" s="322"/>
      <c r="B2360" s="323" t="s">
        <v>21</v>
      </c>
      <c r="C2360" s="370">
        <f t="shared" si="194"/>
        <v>1</v>
      </c>
      <c r="D2360" s="326">
        <v>0.75</v>
      </c>
      <c r="E2360" s="327"/>
      <c r="F2360" s="328"/>
      <c r="P2360" s="6"/>
      <c r="Q2360" s="6"/>
      <c r="R2360" s="6"/>
      <c r="S2360" s="6"/>
    </row>
    <row r="2361" spans="1:19" ht="13.5">
      <c r="A2361" s="322"/>
      <c r="B2361" s="323" t="s">
        <v>17</v>
      </c>
      <c r="C2361" s="370">
        <f t="shared" si="194"/>
        <v>0.90909090909090906</v>
      </c>
      <c r="D2361" s="326">
        <v>1</v>
      </c>
      <c r="E2361" s="327">
        <v>0.9375</v>
      </c>
      <c r="F2361" s="328">
        <f>D2361-E2361</f>
        <v>6.25E-2</v>
      </c>
      <c r="P2361" s="6"/>
      <c r="Q2361" s="6"/>
      <c r="R2361" s="6"/>
      <c r="S2361" s="6"/>
    </row>
    <row r="2362" spans="1:19" ht="13.5">
      <c r="A2362" s="322"/>
      <c r="B2362" s="323" t="s">
        <v>18</v>
      </c>
      <c r="C2362" s="370">
        <f t="shared" si="194"/>
        <v>0.6875</v>
      </c>
      <c r="D2362" s="326">
        <v>0.75</v>
      </c>
      <c r="E2362" s="327">
        <v>0.54545454545454541</v>
      </c>
      <c r="F2362" s="328">
        <f>D2362-E2362</f>
        <v>0.20454545454545459</v>
      </c>
      <c r="P2362" s="6"/>
      <c r="Q2362" s="6"/>
      <c r="R2362" s="6"/>
      <c r="S2362" s="6"/>
    </row>
    <row r="2363" spans="1:19" ht="13.5">
      <c r="A2363" s="322"/>
      <c r="B2363" s="323" t="s">
        <v>19</v>
      </c>
      <c r="C2363" s="370">
        <f t="shared" si="194"/>
        <v>0.18518518518518517</v>
      </c>
      <c r="D2363" s="326">
        <v>0.318</v>
      </c>
      <c r="E2363" s="327"/>
      <c r="F2363" s="328"/>
      <c r="P2363" s="6"/>
      <c r="Q2363" s="6"/>
      <c r="R2363" s="6"/>
      <c r="S2363" s="6"/>
    </row>
    <row r="2364" spans="1:19" ht="13.5">
      <c r="A2364" s="322"/>
      <c r="B2364" s="323" t="s">
        <v>49</v>
      </c>
      <c r="C2364" s="370">
        <f t="shared" si="194"/>
        <v>0.8</v>
      </c>
      <c r="D2364" s="326"/>
      <c r="E2364" s="327"/>
      <c r="F2364" s="328"/>
      <c r="P2364" s="6"/>
      <c r="Q2364" s="6"/>
      <c r="R2364" s="6"/>
      <c r="S2364" s="6"/>
    </row>
    <row r="2365" spans="1:19" ht="13.5">
      <c r="A2365" s="322"/>
      <c r="B2365" s="323" t="s">
        <v>50</v>
      </c>
      <c r="C2365" s="370">
        <f t="shared" si="194"/>
        <v>0.20689655172413793</v>
      </c>
      <c r="D2365" s="326"/>
      <c r="E2365" s="327"/>
      <c r="F2365" s="328"/>
      <c r="P2365" s="6"/>
      <c r="Q2365" s="6"/>
      <c r="R2365" s="6"/>
      <c r="S2365" s="6"/>
    </row>
    <row r="2366" spans="1:19" ht="13.5">
      <c r="A2366" s="322"/>
      <c r="B2366" s="323" t="s">
        <v>44</v>
      </c>
      <c r="C2366" s="370">
        <f t="shared" si="194"/>
        <v>0.55172413793103448</v>
      </c>
      <c r="D2366" s="326">
        <v>0.29499999999999998</v>
      </c>
      <c r="E2366" s="327">
        <v>0.1111111111111111</v>
      </c>
      <c r="F2366" s="328">
        <f>D2366-E2366</f>
        <v>0.18388888888888888</v>
      </c>
      <c r="P2366" s="6"/>
      <c r="Q2366" s="6"/>
      <c r="R2366" s="6"/>
      <c r="S2366" s="6"/>
    </row>
    <row r="2367" spans="1:19" ht="13.5">
      <c r="A2367" s="322"/>
      <c r="B2367" s="323" t="s">
        <v>20</v>
      </c>
      <c r="C2367" s="370">
        <f t="shared" si="194"/>
        <v>0.52173913043478259</v>
      </c>
      <c r="D2367" s="326">
        <v>0.6</v>
      </c>
      <c r="E2367" s="327">
        <v>0.48</v>
      </c>
      <c r="F2367" s="328">
        <f>D2367-E2367</f>
        <v>0.12</v>
      </c>
      <c r="P2367" s="6"/>
      <c r="Q2367" s="6"/>
      <c r="R2367" s="6"/>
      <c r="S2367" s="6"/>
    </row>
    <row r="2368" spans="1:19" ht="13.5">
      <c r="A2368" s="322"/>
      <c r="B2368" s="323" t="s">
        <v>7</v>
      </c>
      <c r="C2368" s="370">
        <f t="shared" si="194"/>
        <v>0.94915254237288138</v>
      </c>
      <c r="D2368" s="326">
        <v>0.81200000000000006</v>
      </c>
      <c r="E2368" s="327">
        <v>0.69841269841269837</v>
      </c>
      <c r="F2368" s="328">
        <f>D2368-E2368</f>
        <v>0.11358730158730168</v>
      </c>
      <c r="P2368" s="6"/>
      <c r="Q2368" s="6"/>
      <c r="R2368" s="6"/>
      <c r="S2368" s="6"/>
    </row>
    <row r="2369" spans="1:19" ht="13.5">
      <c r="A2369" s="322"/>
      <c r="B2369" s="323" t="s">
        <v>29</v>
      </c>
      <c r="C2369" s="370">
        <f t="shared" si="194"/>
        <v>0.6470588235294118</v>
      </c>
      <c r="D2369" s="326"/>
      <c r="E2369" s="327">
        <v>0.47619047619047622</v>
      </c>
      <c r="F2369" s="328"/>
      <c r="P2369" s="6"/>
      <c r="Q2369" s="6"/>
      <c r="R2369" s="6"/>
      <c r="S2369" s="6"/>
    </row>
    <row r="2370" spans="1:19" ht="13.5">
      <c r="A2370" s="322"/>
      <c r="B2370" s="323" t="s">
        <v>3</v>
      </c>
      <c r="C2370" s="370">
        <f t="shared" si="194"/>
        <v>0.89473684210526316</v>
      </c>
      <c r="D2370" s="326">
        <v>0.70399999999999996</v>
      </c>
      <c r="E2370" s="327">
        <v>0.41176470588235298</v>
      </c>
      <c r="F2370" s="328">
        <f>D2370-E2370</f>
        <v>0.29223529411764698</v>
      </c>
      <c r="P2370" s="6"/>
      <c r="Q2370" s="6"/>
      <c r="R2370" s="6"/>
      <c r="S2370" s="6"/>
    </row>
    <row r="2371" spans="1:19" ht="13.5">
      <c r="A2371" s="322"/>
      <c r="B2371" s="323" t="s">
        <v>165</v>
      </c>
      <c r="C2371" s="370">
        <f t="shared" si="194"/>
        <v>0.8571428571428571</v>
      </c>
      <c r="D2371" s="326">
        <v>1</v>
      </c>
      <c r="E2371" s="327">
        <v>0.7142857142857143</v>
      </c>
      <c r="F2371" s="328">
        <f>D2371-E2371</f>
        <v>0.2857142857142857</v>
      </c>
      <c r="P2371" s="6"/>
      <c r="Q2371" s="6"/>
      <c r="R2371" s="6"/>
      <c r="S2371" s="6"/>
    </row>
    <row r="2372" spans="1:19" ht="13.5">
      <c r="A2372" s="322"/>
      <c r="B2372" s="554"/>
      <c r="C2372" s="560"/>
      <c r="D2372" s="555"/>
      <c r="E2372" s="556"/>
      <c r="F2372" s="562"/>
      <c r="P2372" s="6"/>
      <c r="Q2372" s="6"/>
      <c r="R2372" s="6"/>
      <c r="S2372" s="6"/>
    </row>
    <row r="2373" spans="1:19" ht="13.5">
      <c r="A2373" s="332"/>
      <c r="B2373" s="557" t="s">
        <v>22</v>
      </c>
      <c r="C2373" s="561">
        <f t="shared" si="194"/>
        <v>0.59855521155830749</v>
      </c>
      <c r="D2373" s="558">
        <v>0.57099999999999995</v>
      </c>
      <c r="E2373" s="559">
        <v>0.53021978021978022</v>
      </c>
      <c r="F2373" s="563">
        <f>D2373-E2373</f>
        <v>4.0780219780219729E-2</v>
      </c>
      <c r="P2373" s="6"/>
      <c r="Q2373" s="6"/>
      <c r="R2373" s="6"/>
      <c r="S2373" s="6"/>
    </row>
    <row r="2374" spans="1:19">
      <c r="O2374" s="6"/>
      <c r="P2374" s="6"/>
      <c r="Q2374" s="6"/>
      <c r="R2374" s="6"/>
    </row>
    <row r="2375" spans="1:19" ht="11.45" customHeight="1">
      <c r="A2375" s="306"/>
      <c r="B2375" s="307"/>
      <c r="C2375" s="614" t="s">
        <v>151</v>
      </c>
      <c r="D2375" s="705"/>
      <c r="E2375" s="705"/>
      <c r="F2375" s="706"/>
      <c r="O2375" s="6"/>
      <c r="P2375" s="6"/>
      <c r="Q2375" s="6"/>
      <c r="R2375" s="6"/>
    </row>
    <row r="2376" spans="1:19">
      <c r="A2376" s="308"/>
      <c r="B2376" s="309"/>
      <c r="C2376" s="611" t="s">
        <v>67</v>
      </c>
      <c r="D2376" s="703"/>
      <c r="E2376" s="703"/>
      <c r="F2376" s="704"/>
      <c r="O2376" s="6"/>
      <c r="P2376" s="6"/>
      <c r="Q2376" s="6"/>
      <c r="R2376" s="6"/>
    </row>
    <row r="2377" spans="1:19" ht="45">
      <c r="A2377" s="308"/>
      <c r="B2377" s="309"/>
      <c r="C2377" s="310">
        <v>2010</v>
      </c>
      <c r="D2377" s="312">
        <v>2005</v>
      </c>
      <c r="E2377" s="313">
        <v>2000</v>
      </c>
      <c r="F2377" s="314" t="s">
        <v>68</v>
      </c>
      <c r="P2377" s="6"/>
      <c r="Q2377" s="6"/>
      <c r="R2377" s="6"/>
      <c r="S2377" s="6"/>
    </row>
    <row r="2378" spans="1:19" ht="13.5">
      <c r="A2378" s="315" t="s">
        <v>23</v>
      </c>
      <c r="B2378" s="316" t="s">
        <v>1</v>
      </c>
      <c r="C2378" s="369">
        <f>S45</f>
        <v>0.58823529411764708</v>
      </c>
      <c r="D2378" s="319">
        <v>0.64500000000000002</v>
      </c>
      <c r="E2378" s="320">
        <v>0.70588235294117652</v>
      </c>
      <c r="F2378" s="321">
        <f>D2378-E2378</f>
        <v>-6.0882352941176499E-2</v>
      </c>
      <c r="P2378" s="6"/>
      <c r="Q2378" s="6"/>
      <c r="R2378" s="6"/>
      <c r="S2378" s="6"/>
    </row>
    <row r="2379" spans="1:19" ht="13.5">
      <c r="A2379" s="322"/>
      <c r="B2379" s="323" t="s">
        <v>2</v>
      </c>
      <c r="C2379" s="370">
        <f t="shared" ref="C2379:C2409" si="195">S46</f>
        <v>0.88571428571428568</v>
      </c>
      <c r="D2379" s="326">
        <v>1</v>
      </c>
      <c r="E2379" s="327">
        <v>0.88888888888888884</v>
      </c>
      <c r="F2379" s="328">
        <f>D2379-E2379</f>
        <v>0.11111111111111116</v>
      </c>
      <c r="P2379" s="6"/>
      <c r="Q2379" s="6"/>
      <c r="R2379" s="6"/>
      <c r="S2379" s="6"/>
    </row>
    <row r="2380" spans="1:19" ht="13.5">
      <c r="A2380" s="322"/>
      <c r="B2380" s="323" t="s">
        <v>45</v>
      </c>
      <c r="C2380" s="370">
        <f t="shared" si="195"/>
        <v>1</v>
      </c>
      <c r="D2380" s="326"/>
      <c r="E2380" s="327"/>
      <c r="F2380" s="328"/>
      <c r="P2380" s="6"/>
      <c r="Q2380" s="6"/>
      <c r="R2380" s="6"/>
      <c r="S2380" s="6"/>
    </row>
    <row r="2381" spans="1:19" ht="13.5">
      <c r="A2381" s="322"/>
      <c r="B2381" s="323" t="s">
        <v>46</v>
      </c>
      <c r="C2381" s="370">
        <f t="shared" si="195"/>
        <v>0.76923076923076927</v>
      </c>
      <c r="D2381" s="326"/>
      <c r="E2381" s="327"/>
      <c r="F2381" s="328"/>
    </row>
    <row r="2382" spans="1:19" ht="13.5">
      <c r="A2382" s="322"/>
      <c r="B2382" s="323" t="s">
        <v>12</v>
      </c>
      <c r="C2382" s="370">
        <f t="shared" si="195"/>
        <v>0.94444444444444442</v>
      </c>
      <c r="D2382" s="326">
        <v>0.8</v>
      </c>
      <c r="E2382" s="327"/>
      <c r="F2382" s="328"/>
    </row>
    <row r="2383" spans="1:19" ht="13.5">
      <c r="A2383" s="322"/>
      <c r="B2383" s="323" t="s">
        <v>4</v>
      </c>
      <c r="C2383" s="370">
        <f t="shared" si="195"/>
        <v>0.7857142857142857</v>
      </c>
      <c r="D2383" s="326">
        <v>0.66700000000000004</v>
      </c>
      <c r="E2383" s="327"/>
      <c r="F2383" s="328"/>
    </row>
    <row r="2384" spans="1:19" ht="13.5">
      <c r="A2384" s="322"/>
      <c r="B2384" s="323" t="s">
        <v>6</v>
      </c>
      <c r="C2384" s="371">
        <f t="shared" si="195"/>
        <v>0.33333333333333331</v>
      </c>
      <c r="D2384" s="326">
        <v>0.222</v>
      </c>
      <c r="E2384" s="327">
        <v>0.2</v>
      </c>
      <c r="F2384" s="328">
        <f>D2384-E2384</f>
        <v>2.1999999999999992E-2</v>
      </c>
    </row>
    <row r="2385" spans="1:6" ht="13.5">
      <c r="A2385" s="322"/>
      <c r="B2385" s="323" t="s">
        <v>8</v>
      </c>
      <c r="C2385" s="370">
        <f t="shared" si="195"/>
        <v>1</v>
      </c>
      <c r="D2385" s="326">
        <v>0.8</v>
      </c>
      <c r="E2385" s="327"/>
      <c r="F2385" s="328"/>
    </row>
    <row r="2386" spans="1:6" ht="13.5">
      <c r="A2386" s="322"/>
      <c r="B2386" s="323" t="s">
        <v>9</v>
      </c>
      <c r="C2386" s="370">
        <f t="shared" si="195"/>
        <v>4.6511627906976744E-2</v>
      </c>
      <c r="D2386" s="326">
        <v>0.20599999999999999</v>
      </c>
      <c r="E2386" s="327">
        <v>0.3392857142857143</v>
      </c>
      <c r="F2386" s="328">
        <f>D2386-E2386</f>
        <v>-0.13328571428571431</v>
      </c>
    </row>
    <row r="2387" spans="1:6" ht="13.5">
      <c r="A2387" s="322"/>
      <c r="B2387" s="323" t="s">
        <v>10</v>
      </c>
      <c r="C2387" s="370">
        <f t="shared" si="195"/>
        <v>0.80769230769230771</v>
      </c>
      <c r="D2387" s="326">
        <v>0.875</v>
      </c>
      <c r="E2387" s="327">
        <v>0.98666666666666669</v>
      </c>
      <c r="F2387" s="328">
        <f>D2387-E2387</f>
        <v>-0.11166666666666669</v>
      </c>
    </row>
    <row r="2388" spans="1:6" ht="13.5">
      <c r="A2388" s="322"/>
      <c r="B2388" s="323" t="s">
        <v>47</v>
      </c>
      <c r="C2388" s="370">
        <f t="shared" si="195"/>
        <v>0.8666666666666667</v>
      </c>
      <c r="D2388" s="326"/>
      <c r="E2388" s="327"/>
      <c r="F2388" s="328"/>
    </row>
    <row r="2389" spans="1:6" ht="13.5">
      <c r="A2389" s="322"/>
      <c r="B2389" s="323" t="s">
        <v>5</v>
      </c>
      <c r="C2389" s="370">
        <f t="shared" si="195"/>
        <v>0.6262626262626263</v>
      </c>
      <c r="D2389" s="326">
        <v>0.69199999999999995</v>
      </c>
      <c r="E2389" s="327">
        <v>0.61702127659574468</v>
      </c>
      <c r="F2389" s="328">
        <f>D2389-E2389</f>
        <v>7.4978723404255265E-2</v>
      </c>
    </row>
    <row r="2390" spans="1:6" ht="13.5">
      <c r="A2390" s="322"/>
      <c r="B2390" s="323" t="s">
        <v>11</v>
      </c>
      <c r="C2390" s="370">
        <f t="shared" si="195"/>
        <v>0.74193548387096775</v>
      </c>
      <c r="D2390" s="326">
        <v>0.71399999999999997</v>
      </c>
      <c r="E2390" s="327">
        <v>1</v>
      </c>
      <c r="F2390" s="328">
        <f>D2390-E2390</f>
        <v>-0.28600000000000003</v>
      </c>
    </row>
    <row r="2391" spans="1:6" ht="13.5">
      <c r="A2391" s="322"/>
      <c r="B2391" s="323" t="s">
        <v>13</v>
      </c>
      <c r="C2391" s="370">
        <f t="shared" si="195"/>
        <v>0.71739130434782605</v>
      </c>
      <c r="D2391" s="326">
        <v>0.754</v>
      </c>
      <c r="E2391" s="327">
        <v>0.72727272727272729</v>
      </c>
      <c r="F2391" s="328">
        <f>D2391-E2391</f>
        <v>2.6727272727272711E-2</v>
      </c>
    </row>
    <row r="2392" spans="1:6" ht="13.5">
      <c r="A2392" s="322"/>
      <c r="B2392" s="323" t="s">
        <v>14</v>
      </c>
      <c r="C2392" s="370">
        <f t="shared" si="195"/>
        <v>0.61290322580645162</v>
      </c>
      <c r="D2392" s="326">
        <v>0.63600000000000001</v>
      </c>
      <c r="E2392" s="327"/>
      <c r="F2392" s="328"/>
    </row>
    <row r="2393" spans="1:6" ht="13.5">
      <c r="A2393" s="322"/>
      <c r="B2393" s="323" t="s">
        <v>15</v>
      </c>
      <c r="C2393" s="370">
        <f t="shared" si="195"/>
        <v>0.9568965517241379</v>
      </c>
      <c r="D2393" s="330"/>
      <c r="E2393" s="327"/>
      <c r="F2393" s="328"/>
    </row>
    <row r="2394" spans="1:6" ht="13.5">
      <c r="A2394" s="322"/>
      <c r="B2394" s="323" t="s">
        <v>48</v>
      </c>
      <c r="C2394" s="370">
        <f t="shared" si="195"/>
        <v>0.9642857142857143</v>
      </c>
      <c r="D2394" s="326"/>
      <c r="E2394" s="327"/>
      <c r="F2394" s="328"/>
    </row>
    <row r="2395" spans="1:6" ht="13.5">
      <c r="A2395" s="322"/>
      <c r="B2395" s="323" t="s">
        <v>16</v>
      </c>
      <c r="C2395" s="370">
        <f t="shared" si="195"/>
        <v>1</v>
      </c>
      <c r="D2395" s="326">
        <v>0.81</v>
      </c>
      <c r="E2395" s="327"/>
      <c r="F2395" s="328"/>
    </row>
    <row r="2396" spans="1:6" ht="13.5">
      <c r="A2396" s="322"/>
      <c r="B2396" s="323" t="s">
        <v>21</v>
      </c>
      <c r="C2396" s="370">
        <f t="shared" si="195"/>
        <v>1</v>
      </c>
      <c r="D2396" s="326">
        <v>1</v>
      </c>
      <c r="E2396" s="327"/>
      <c r="F2396" s="328"/>
    </row>
    <row r="2397" spans="1:6" ht="13.5">
      <c r="A2397" s="322"/>
      <c r="B2397" s="323" t="s">
        <v>17</v>
      </c>
      <c r="C2397" s="370">
        <f t="shared" si="195"/>
        <v>0.27272727272727271</v>
      </c>
      <c r="D2397" s="326">
        <v>0.24</v>
      </c>
      <c r="E2397" s="327">
        <v>0.1875</v>
      </c>
      <c r="F2397" s="328">
        <f>D2397-E2397</f>
        <v>5.2499999999999991E-2</v>
      </c>
    </row>
    <row r="2398" spans="1:6" ht="13.5">
      <c r="A2398" s="322"/>
      <c r="B2398" s="323" t="s">
        <v>18</v>
      </c>
      <c r="C2398" s="370">
        <f t="shared" si="195"/>
        <v>0.1875</v>
      </c>
      <c r="D2398" s="326">
        <v>0.125</v>
      </c>
      <c r="E2398" s="327">
        <v>0.2121212121212121</v>
      </c>
      <c r="F2398" s="328">
        <f>D2398-E2398</f>
        <v>-8.7121212121212099E-2</v>
      </c>
    </row>
    <row r="2399" spans="1:6" ht="13.5">
      <c r="A2399" s="322"/>
      <c r="B2399" s="323" t="s">
        <v>19</v>
      </c>
      <c r="C2399" s="370">
        <f t="shared" si="195"/>
        <v>0.51851851851851849</v>
      </c>
      <c r="D2399" s="326">
        <v>0.84099999999999997</v>
      </c>
      <c r="E2399" s="327"/>
      <c r="F2399" s="328"/>
    </row>
    <row r="2400" spans="1:6" ht="13.5">
      <c r="A2400" s="322"/>
      <c r="B2400" s="323" t="s">
        <v>49</v>
      </c>
      <c r="C2400" s="370">
        <f t="shared" si="195"/>
        <v>0.96</v>
      </c>
      <c r="D2400" s="326"/>
      <c r="E2400" s="327"/>
      <c r="F2400" s="328"/>
    </row>
    <row r="2401" spans="1:6" ht="13.5">
      <c r="A2401" s="322"/>
      <c r="B2401" s="323" t="s">
        <v>50</v>
      </c>
      <c r="C2401" s="370">
        <f t="shared" si="195"/>
        <v>0.75862068965517238</v>
      </c>
      <c r="D2401" s="326"/>
      <c r="E2401" s="327"/>
      <c r="F2401" s="328"/>
    </row>
    <row r="2402" spans="1:6" ht="13.5">
      <c r="A2402" s="322"/>
      <c r="B2402" s="323" t="s">
        <v>44</v>
      </c>
      <c r="C2402" s="370">
        <f t="shared" si="195"/>
        <v>0.87931034482758619</v>
      </c>
      <c r="D2402" s="326">
        <v>0.91800000000000004</v>
      </c>
      <c r="E2402" s="327">
        <v>0.92063492063492058</v>
      </c>
      <c r="F2402" s="328">
        <f>D2402-E2402</f>
        <v>-2.6349206349205456E-3</v>
      </c>
    </row>
    <row r="2403" spans="1:6" ht="13.5">
      <c r="A2403" s="322"/>
      <c r="B2403" s="323" t="s">
        <v>20</v>
      </c>
      <c r="C2403" s="370">
        <f t="shared" si="195"/>
        <v>0.86956521739130432</v>
      </c>
      <c r="D2403" s="326">
        <v>0.88</v>
      </c>
      <c r="E2403" s="327">
        <v>0.88</v>
      </c>
      <c r="F2403" s="328">
        <f>D2403-E2403</f>
        <v>0</v>
      </c>
    </row>
    <row r="2404" spans="1:6" ht="13.5">
      <c r="A2404" s="322"/>
      <c r="B2404" s="323" t="s">
        <v>7</v>
      </c>
      <c r="C2404" s="370">
        <f t="shared" si="195"/>
        <v>0.3728813559322034</v>
      </c>
      <c r="D2404" s="326">
        <v>0.377</v>
      </c>
      <c r="E2404" s="327">
        <v>0.38095238095238093</v>
      </c>
      <c r="F2404" s="328">
        <f>D2404-E2404</f>
        <v>-3.9523809523809295E-3</v>
      </c>
    </row>
    <row r="2405" spans="1:6" ht="13.5">
      <c r="A2405" s="322"/>
      <c r="B2405" s="323" t="s">
        <v>29</v>
      </c>
      <c r="C2405" s="370">
        <f t="shared" si="195"/>
        <v>5.8823529411764705E-2</v>
      </c>
      <c r="D2405" s="326"/>
      <c r="E2405" s="327">
        <v>0.23809523809523811</v>
      </c>
      <c r="F2405" s="328"/>
    </row>
    <row r="2406" spans="1:6" ht="13.5">
      <c r="A2406" s="322"/>
      <c r="B2406" s="323" t="s">
        <v>3</v>
      </c>
      <c r="C2406" s="370">
        <f t="shared" si="195"/>
        <v>0.63157894736842102</v>
      </c>
      <c r="D2406" s="326">
        <v>0.59299999999999997</v>
      </c>
      <c r="E2406" s="327">
        <v>0.58823529411764708</v>
      </c>
      <c r="F2406" s="328">
        <f>D2406-E2406</f>
        <v>4.7647058823528932E-3</v>
      </c>
    </row>
    <row r="2407" spans="1:6" ht="13.5">
      <c r="A2407" s="322"/>
      <c r="B2407" s="323" t="s">
        <v>165</v>
      </c>
      <c r="C2407" s="370">
        <f t="shared" si="195"/>
        <v>0.6428571428571429</v>
      </c>
      <c r="D2407" s="326">
        <v>0.55600000000000005</v>
      </c>
      <c r="E2407" s="327">
        <v>0.8571428571428571</v>
      </c>
      <c r="F2407" s="328">
        <f>D2407-E2407</f>
        <v>-0.30114285714285705</v>
      </c>
    </row>
    <row r="2408" spans="1:6" ht="13.5">
      <c r="A2408" s="322"/>
      <c r="B2408" s="554"/>
      <c r="C2408" s="560"/>
      <c r="D2408" s="555"/>
      <c r="E2408" s="556"/>
      <c r="F2408" s="562"/>
    </row>
    <row r="2409" spans="1:6" ht="13.5">
      <c r="A2409" s="332"/>
      <c r="B2409" s="557" t="s">
        <v>22</v>
      </c>
      <c r="C2409" s="561">
        <f t="shared" si="195"/>
        <v>0.70485036119711042</v>
      </c>
      <c r="D2409" s="558">
        <v>0.67600000000000005</v>
      </c>
      <c r="E2409" s="559">
        <v>0.64010989010989006</v>
      </c>
      <c r="F2409" s="563">
        <f>D2409-E2409</f>
        <v>3.5890109890109989E-2</v>
      </c>
    </row>
    <row r="2411" spans="1:6">
      <c r="A2411" s="306"/>
      <c r="B2411" s="307"/>
      <c r="C2411" s="614" t="s">
        <v>152</v>
      </c>
      <c r="D2411" s="705"/>
      <c r="E2411" s="705"/>
      <c r="F2411" s="706"/>
    </row>
    <row r="2412" spans="1:6">
      <c r="A2412" s="308"/>
      <c r="B2412" s="309"/>
      <c r="C2412" s="611" t="s">
        <v>67</v>
      </c>
      <c r="D2412" s="703"/>
      <c r="E2412" s="703"/>
      <c r="F2412" s="704"/>
    </row>
    <row r="2413" spans="1:6" ht="45">
      <c r="A2413" s="308"/>
      <c r="B2413" s="309"/>
      <c r="C2413" s="310">
        <v>2010</v>
      </c>
      <c r="D2413" s="312">
        <v>2005</v>
      </c>
      <c r="E2413" s="313">
        <v>2000</v>
      </c>
      <c r="F2413" s="314" t="s">
        <v>68</v>
      </c>
    </row>
    <row r="2414" spans="1:6" ht="13.5">
      <c r="A2414" s="315" t="s">
        <v>23</v>
      </c>
      <c r="B2414" s="316" t="s">
        <v>1</v>
      </c>
      <c r="C2414" s="369">
        <f>T45</f>
        <v>0.26470588235294118</v>
      </c>
      <c r="D2414" s="319">
        <v>0.35499999999999998</v>
      </c>
      <c r="E2414" s="320">
        <v>0.41176470588235298</v>
      </c>
      <c r="F2414" s="321">
        <f>D2414-E2414</f>
        <v>-5.6764705882352995E-2</v>
      </c>
    </row>
    <row r="2415" spans="1:6" ht="13.5">
      <c r="A2415" s="322"/>
      <c r="B2415" s="323" t="s">
        <v>2</v>
      </c>
      <c r="C2415" s="370">
        <f t="shared" ref="C2415:C2445" si="196">T46</f>
        <v>0.88571428571428568</v>
      </c>
      <c r="D2415" s="326">
        <v>0.85699999999999998</v>
      </c>
      <c r="E2415" s="327">
        <v>0.75</v>
      </c>
      <c r="F2415" s="328">
        <f>D2415-E2415</f>
        <v>0.10699999999999998</v>
      </c>
    </row>
    <row r="2416" spans="1:6" ht="13.5">
      <c r="A2416" s="322"/>
      <c r="B2416" s="323" t="s">
        <v>45</v>
      </c>
      <c r="C2416" s="370">
        <f t="shared" si="196"/>
        <v>0.8</v>
      </c>
      <c r="D2416" s="326"/>
      <c r="E2416" s="327"/>
      <c r="F2416" s="328"/>
    </row>
    <row r="2417" spans="1:6" ht="13.5">
      <c r="A2417" s="322"/>
      <c r="B2417" s="323" t="s">
        <v>46</v>
      </c>
      <c r="C2417" s="370">
        <f t="shared" si="196"/>
        <v>0.46153846153846156</v>
      </c>
      <c r="D2417" s="326"/>
      <c r="E2417" s="327"/>
      <c r="F2417" s="328"/>
    </row>
    <row r="2418" spans="1:6" ht="13.5">
      <c r="A2418" s="322"/>
      <c r="B2418" s="323" t="s">
        <v>12</v>
      </c>
      <c r="C2418" s="370">
        <f t="shared" si="196"/>
        <v>0.55555555555555558</v>
      </c>
      <c r="D2418" s="326">
        <v>0.46700000000000003</v>
      </c>
      <c r="E2418" s="327"/>
      <c r="F2418" s="328"/>
    </row>
    <row r="2419" spans="1:6" ht="13.5">
      <c r="A2419" s="322"/>
      <c r="B2419" s="323" t="s">
        <v>4</v>
      </c>
      <c r="C2419" s="370">
        <f t="shared" si="196"/>
        <v>0.47619047619047616</v>
      </c>
      <c r="D2419" s="326">
        <v>0.621</v>
      </c>
      <c r="E2419" s="327"/>
      <c r="F2419" s="328"/>
    </row>
    <row r="2420" spans="1:6" ht="13.5">
      <c r="A2420" s="322"/>
      <c r="B2420" s="323" t="s">
        <v>6</v>
      </c>
      <c r="C2420" s="371">
        <f t="shared" si="196"/>
        <v>0</v>
      </c>
      <c r="D2420" s="326">
        <v>0</v>
      </c>
      <c r="E2420" s="327">
        <v>0</v>
      </c>
      <c r="F2420" s="328">
        <f>D2420-E2420</f>
        <v>0</v>
      </c>
    </row>
    <row r="2421" spans="1:6" ht="13.5">
      <c r="A2421" s="322"/>
      <c r="B2421" s="323" t="s">
        <v>8</v>
      </c>
      <c r="C2421" s="370">
        <f t="shared" si="196"/>
        <v>0.66666666666666663</v>
      </c>
      <c r="D2421" s="326">
        <v>0.53300000000000003</v>
      </c>
      <c r="E2421" s="327"/>
      <c r="F2421" s="328"/>
    </row>
    <row r="2422" spans="1:6" ht="13.5">
      <c r="A2422" s="322"/>
      <c r="B2422" s="323" t="s">
        <v>9</v>
      </c>
      <c r="C2422" s="370">
        <f t="shared" si="196"/>
        <v>0.11627906976744186</v>
      </c>
      <c r="D2422" s="326">
        <v>8.7999999999999995E-2</v>
      </c>
      <c r="E2422" s="327">
        <v>0.19642857142857142</v>
      </c>
      <c r="F2422" s="328">
        <f>D2422-E2422</f>
        <v>-0.10842857142857143</v>
      </c>
    </row>
    <row r="2423" spans="1:6" ht="13.5">
      <c r="A2423" s="322"/>
      <c r="B2423" s="323" t="s">
        <v>10</v>
      </c>
      <c r="C2423" s="370">
        <f t="shared" si="196"/>
        <v>0.96153846153846156</v>
      </c>
      <c r="D2423" s="326">
        <v>0.95799999999999996</v>
      </c>
      <c r="E2423" s="327">
        <v>0.96</v>
      </c>
      <c r="F2423" s="328">
        <f>D2423-E2423</f>
        <v>-2.0000000000000018E-3</v>
      </c>
    </row>
    <row r="2424" spans="1:6" ht="13.5">
      <c r="A2424" s="322"/>
      <c r="B2424" s="323" t="s">
        <v>47</v>
      </c>
      <c r="C2424" s="370">
        <f t="shared" si="196"/>
        <v>0.8</v>
      </c>
      <c r="D2424" s="326"/>
      <c r="E2424" s="327"/>
      <c r="F2424" s="328"/>
    </row>
    <row r="2425" spans="1:6" ht="13.5">
      <c r="A2425" s="322"/>
      <c r="B2425" s="323" t="s">
        <v>5</v>
      </c>
      <c r="C2425" s="370">
        <f t="shared" si="196"/>
        <v>0.30303030303030304</v>
      </c>
      <c r="D2425" s="326">
        <v>0.27100000000000002</v>
      </c>
      <c r="E2425" s="327">
        <v>0.32978723404255317</v>
      </c>
      <c r="F2425" s="328">
        <f>D2425-E2425</f>
        <v>-5.8787234042553149E-2</v>
      </c>
    </row>
    <row r="2426" spans="1:6" ht="13.5">
      <c r="A2426" s="322"/>
      <c r="B2426" s="323" t="s">
        <v>11</v>
      </c>
      <c r="C2426" s="370">
        <f t="shared" si="196"/>
        <v>0.67741935483870963</v>
      </c>
      <c r="D2426" s="326">
        <v>0.71399999999999997</v>
      </c>
      <c r="E2426" s="327">
        <v>1</v>
      </c>
      <c r="F2426" s="328">
        <f>D2426-E2426</f>
        <v>-0.28600000000000003</v>
      </c>
    </row>
    <row r="2427" spans="1:6" ht="13.5">
      <c r="A2427" s="322"/>
      <c r="B2427" s="323" t="s">
        <v>13</v>
      </c>
      <c r="C2427" s="370">
        <f t="shared" si="196"/>
        <v>0.21739130434782608</v>
      </c>
      <c r="D2427" s="326">
        <v>0.246</v>
      </c>
      <c r="E2427" s="327">
        <v>0.4242424242424242</v>
      </c>
      <c r="F2427" s="328">
        <f>D2427-E2427</f>
        <v>-0.1782424242424242</v>
      </c>
    </row>
    <row r="2428" spans="1:6" ht="13.5">
      <c r="A2428" s="322"/>
      <c r="B2428" s="323" t="s">
        <v>14</v>
      </c>
      <c r="C2428" s="370">
        <f t="shared" si="196"/>
        <v>6.4516129032258063E-2</v>
      </c>
      <c r="D2428" s="326">
        <v>0</v>
      </c>
      <c r="E2428" s="327"/>
      <c r="F2428" s="328"/>
    </row>
    <row r="2429" spans="1:6" ht="13.5">
      <c r="A2429" s="322"/>
      <c r="B2429" s="323" t="s">
        <v>15</v>
      </c>
      <c r="C2429" s="370">
        <f t="shared" si="196"/>
        <v>0.92241379310344829</v>
      </c>
      <c r="D2429" s="330"/>
      <c r="E2429" s="327"/>
      <c r="F2429" s="328"/>
    </row>
    <row r="2430" spans="1:6" ht="13.5">
      <c r="A2430" s="322"/>
      <c r="B2430" s="323" t="s">
        <v>48</v>
      </c>
      <c r="C2430" s="370">
        <f t="shared" si="196"/>
        <v>0.7857142857142857</v>
      </c>
      <c r="D2430" s="326"/>
      <c r="E2430" s="327"/>
      <c r="F2430" s="328"/>
    </row>
    <row r="2431" spans="1:6" ht="13.5">
      <c r="A2431" s="322"/>
      <c r="B2431" s="323" t="s">
        <v>16</v>
      </c>
      <c r="C2431" s="370">
        <f t="shared" si="196"/>
        <v>1</v>
      </c>
      <c r="D2431" s="326">
        <v>0.71399999999999997</v>
      </c>
      <c r="E2431" s="327"/>
      <c r="F2431" s="328"/>
    </row>
    <row r="2432" spans="1:6" ht="13.5">
      <c r="A2432" s="322"/>
      <c r="B2432" s="323" t="s">
        <v>21</v>
      </c>
      <c r="C2432" s="370">
        <f t="shared" si="196"/>
        <v>1</v>
      </c>
      <c r="D2432" s="326">
        <v>1</v>
      </c>
      <c r="E2432" s="327"/>
      <c r="F2432" s="328"/>
    </row>
    <row r="2433" spans="1:6" ht="13.15" customHeight="1">
      <c r="A2433" s="322"/>
      <c r="B2433" s="323" t="s">
        <v>17</v>
      </c>
      <c r="C2433" s="370">
        <f t="shared" si="196"/>
        <v>0</v>
      </c>
      <c r="D2433" s="326">
        <v>0</v>
      </c>
      <c r="E2433" s="327">
        <v>2.0833333333333336E-2</v>
      </c>
      <c r="F2433" s="328">
        <f>D2433-E2433</f>
        <v>-2.0833333333333336E-2</v>
      </c>
    </row>
    <row r="2434" spans="1:6" ht="13.5">
      <c r="A2434" s="322"/>
      <c r="B2434" s="323" t="s">
        <v>18</v>
      </c>
      <c r="C2434" s="370">
        <f t="shared" si="196"/>
        <v>6.25E-2</v>
      </c>
      <c r="D2434" s="326">
        <v>0</v>
      </c>
      <c r="E2434" s="327">
        <v>3.0303030303030304E-2</v>
      </c>
      <c r="F2434" s="328">
        <f>D2434-E2434</f>
        <v>-3.0303030303030304E-2</v>
      </c>
    </row>
    <row r="2435" spans="1:6" ht="13.5">
      <c r="A2435" s="322"/>
      <c r="B2435" s="323" t="s">
        <v>19</v>
      </c>
      <c r="C2435" s="370">
        <f t="shared" si="196"/>
        <v>0.37037037037037035</v>
      </c>
      <c r="D2435" s="326">
        <v>0.84099999999999997</v>
      </c>
      <c r="E2435" s="327"/>
      <c r="F2435" s="328"/>
    </row>
    <row r="2436" spans="1:6" ht="13.5">
      <c r="A2436" s="322"/>
      <c r="B2436" s="323" t="s">
        <v>49</v>
      </c>
      <c r="C2436" s="370">
        <f t="shared" si="196"/>
        <v>0</v>
      </c>
      <c r="D2436" s="326"/>
      <c r="E2436" s="327"/>
      <c r="F2436" s="328"/>
    </row>
    <row r="2437" spans="1:6" ht="13.5">
      <c r="A2437" s="322"/>
      <c r="B2437" s="323" t="s">
        <v>50</v>
      </c>
      <c r="C2437" s="370">
        <f t="shared" si="196"/>
        <v>0.72413793103448276</v>
      </c>
      <c r="D2437" s="326"/>
      <c r="E2437" s="327"/>
      <c r="F2437" s="328"/>
    </row>
    <row r="2438" spans="1:6" ht="13.5">
      <c r="A2438" s="322"/>
      <c r="B2438" s="323" t="s">
        <v>44</v>
      </c>
      <c r="C2438" s="370">
        <f t="shared" si="196"/>
        <v>0.81034482758620685</v>
      </c>
      <c r="D2438" s="326">
        <v>0.90200000000000002</v>
      </c>
      <c r="E2438" s="327">
        <v>0.82539682539682546</v>
      </c>
      <c r="F2438" s="328">
        <f>D2438-E2438</f>
        <v>7.6603174603174562E-2</v>
      </c>
    </row>
    <row r="2439" spans="1:6" ht="13.5">
      <c r="A2439" s="322"/>
      <c r="B2439" s="323" t="s">
        <v>20</v>
      </c>
      <c r="C2439" s="370">
        <f t="shared" si="196"/>
        <v>0.65217391304347827</v>
      </c>
      <c r="D2439" s="326">
        <v>0.76</v>
      </c>
      <c r="E2439" s="327">
        <v>0.56000000000000005</v>
      </c>
      <c r="F2439" s="328">
        <f>D2439-E2439</f>
        <v>0.19999999999999996</v>
      </c>
    </row>
    <row r="2440" spans="1:6" ht="13.5">
      <c r="A2440" s="322"/>
      <c r="B2440" s="323" t="s">
        <v>7</v>
      </c>
      <c r="C2440" s="370">
        <f t="shared" si="196"/>
        <v>0.13559322033898305</v>
      </c>
      <c r="D2440" s="326">
        <v>0.20300000000000001</v>
      </c>
      <c r="E2440" s="327">
        <v>0.28571428571428575</v>
      </c>
      <c r="F2440" s="328">
        <f>D2440-E2440</f>
        <v>-8.271428571428574E-2</v>
      </c>
    </row>
    <row r="2441" spans="1:6" ht="13.5">
      <c r="A2441" s="322"/>
      <c r="B2441" s="323" t="s">
        <v>29</v>
      </c>
      <c r="C2441" s="370">
        <f t="shared" si="196"/>
        <v>0</v>
      </c>
      <c r="D2441" s="326"/>
      <c r="E2441" s="327">
        <v>0</v>
      </c>
      <c r="F2441" s="328"/>
    </row>
    <row r="2442" spans="1:6" ht="13.5">
      <c r="A2442" s="322"/>
      <c r="B2442" s="323" t="s">
        <v>3</v>
      </c>
      <c r="C2442" s="370">
        <f t="shared" si="196"/>
        <v>5.2631578947368418E-2</v>
      </c>
      <c r="D2442" s="326">
        <v>0</v>
      </c>
      <c r="E2442" s="327">
        <v>0</v>
      </c>
      <c r="F2442" s="328">
        <f>D2442-E2442</f>
        <v>0</v>
      </c>
    </row>
    <row r="2443" spans="1:6" ht="13.5">
      <c r="A2443" s="322"/>
      <c r="B2443" s="323" t="s">
        <v>165</v>
      </c>
      <c r="C2443" s="370">
        <f t="shared" si="196"/>
        <v>0</v>
      </c>
      <c r="D2443" s="326">
        <v>0</v>
      </c>
      <c r="E2443" s="327">
        <v>0.10389610389610389</v>
      </c>
      <c r="F2443" s="328">
        <f>D2443-E2443</f>
        <v>-0.10389610389610389</v>
      </c>
    </row>
    <row r="2444" spans="1:6" ht="13.5">
      <c r="A2444" s="322"/>
      <c r="B2444" s="554"/>
      <c r="C2444" s="560"/>
      <c r="D2444" s="555"/>
      <c r="E2444" s="556"/>
      <c r="F2444" s="562"/>
    </row>
    <row r="2445" spans="1:6" ht="13.5">
      <c r="A2445" s="332"/>
      <c r="B2445" s="557" t="s">
        <v>22</v>
      </c>
      <c r="C2445" s="561">
        <f t="shared" si="196"/>
        <v>0.47987616099071206</v>
      </c>
      <c r="D2445" s="558">
        <v>0.44</v>
      </c>
      <c r="E2445" s="559">
        <v>0.38461538461538458</v>
      </c>
      <c r="F2445" s="563">
        <f>D2445-E2445</f>
        <v>5.5384615384615421E-2</v>
      </c>
    </row>
    <row r="2447" spans="1:6" ht="11.45" customHeight="1">
      <c r="A2447" s="306"/>
      <c r="B2447" s="307"/>
      <c r="C2447" s="614" t="s">
        <v>153</v>
      </c>
      <c r="D2447" s="705"/>
      <c r="E2447" s="705"/>
      <c r="F2447" s="706"/>
    </row>
    <row r="2448" spans="1:6">
      <c r="A2448" s="308"/>
      <c r="B2448" s="309"/>
      <c r="C2448" s="611" t="s">
        <v>67</v>
      </c>
      <c r="D2448" s="703"/>
      <c r="E2448" s="703"/>
      <c r="F2448" s="704"/>
    </row>
    <row r="2449" spans="1:6" ht="45">
      <c r="A2449" s="308"/>
      <c r="B2449" s="309"/>
      <c r="C2449" s="310">
        <v>2010</v>
      </c>
      <c r="D2449" s="312">
        <v>2005</v>
      </c>
      <c r="E2449" s="313">
        <v>2000</v>
      </c>
      <c r="F2449" s="314" t="s">
        <v>68</v>
      </c>
    </row>
    <row r="2450" spans="1:6" ht="13.5">
      <c r="A2450" s="315" t="s">
        <v>23</v>
      </c>
      <c r="B2450" s="316" t="s">
        <v>1</v>
      </c>
      <c r="C2450" s="369">
        <f>U45</f>
        <v>2.9411764705882353E-2</v>
      </c>
      <c r="D2450" s="319">
        <v>9.7000000000000003E-2</v>
      </c>
      <c r="E2450" s="320">
        <v>0</v>
      </c>
      <c r="F2450" s="321">
        <f>D2450-E2450</f>
        <v>9.7000000000000003E-2</v>
      </c>
    </row>
    <row r="2451" spans="1:6" ht="13.5">
      <c r="A2451" s="322"/>
      <c r="B2451" s="323" t="s">
        <v>2</v>
      </c>
      <c r="C2451" s="370">
        <f t="shared" ref="C2451:C2481" si="197">U46</f>
        <v>0.62857142857142856</v>
      </c>
      <c r="D2451" s="326">
        <v>0.64300000000000002</v>
      </c>
      <c r="E2451" s="327">
        <v>0.44444444444444442</v>
      </c>
      <c r="F2451" s="328">
        <f>D2451-E2451</f>
        <v>0.1985555555555556</v>
      </c>
    </row>
    <row r="2452" spans="1:6" ht="13.5">
      <c r="A2452" s="322"/>
      <c r="B2452" s="323" t="s">
        <v>45</v>
      </c>
      <c r="C2452" s="370">
        <f t="shared" si="197"/>
        <v>0.6</v>
      </c>
      <c r="D2452" s="326"/>
      <c r="E2452" s="327"/>
      <c r="F2452" s="328"/>
    </row>
    <row r="2453" spans="1:6" ht="13.5">
      <c r="A2453" s="322"/>
      <c r="B2453" s="323" t="s">
        <v>46</v>
      </c>
      <c r="C2453" s="370">
        <f t="shared" si="197"/>
        <v>9.6153846153846159E-2</v>
      </c>
      <c r="D2453" s="326"/>
      <c r="E2453" s="327"/>
      <c r="F2453" s="328"/>
    </row>
    <row r="2454" spans="1:6" ht="13.5">
      <c r="A2454" s="322"/>
      <c r="B2454" s="323" t="s">
        <v>12</v>
      </c>
      <c r="C2454" s="370">
        <f t="shared" si="197"/>
        <v>0.41666666666666669</v>
      </c>
      <c r="D2454" s="326">
        <v>0.33300000000000002</v>
      </c>
      <c r="E2454" s="327"/>
      <c r="F2454" s="328"/>
    </row>
    <row r="2455" spans="1:6" ht="13.5">
      <c r="A2455" s="322"/>
      <c r="B2455" s="323" t="s">
        <v>4</v>
      </c>
      <c r="C2455" s="370">
        <f t="shared" si="197"/>
        <v>0.42857142857142855</v>
      </c>
      <c r="D2455" s="326">
        <v>0.5</v>
      </c>
      <c r="E2455" s="327"/>
      <c r="F2455" s="328"/>
    </row>
    <row r="2456" spans="1:6" ht="13.5">
      <c r="A2456" s="322"/>
      <c r="B2456" s="323" t="s">
        <v>6</v>
      </c>
      <c r="C2456" s="371">
        <f t="shared" si="197"/>
        <v>0</v>
      </c>
      <c r="D2456" s="326">
        <v>0</v>
      </c>
      <c r="E2456" s="327">
        <v>0.1</v>
      </c>
      <c r="F2456" s="328">
        <f>D2456-E2456</f>
        <v>-0.1</v>
      </c>
    </row>
    <row r="2457" spans="1:6" ht="13.5">
      <c r="A2457" s="322"/>
      <c r="B2457" s="323" t="s">
        <v>8</v>
      </c>
      <c r="C2457" s="370">
        <f t="shared" si="197"/>
        <v>0.44444444444444442</v>
      </c>
      <c r="D2457" s="326">
        <v>0.26700000000000002</v>
      </c>
      <c r="E2457" s="327"/>
      <c r="F2457" s="328"/>
    </row>
    <row r="2458" spans="1:6" ht="13.5">
      <c r="A2458" s="322"/>
      <c r="B2458" s="323" t="s">
        <v>9</v>
      </c>
      <c r="C2458" s="370">
        <f t="shared" si="197"/>
        <v>2.3255813953488372E-2</v>
      </c>
      <c r="D2458" s="326">
        <v>0</v>
      </c>
      <c r="E2458" s="327">
        <v>0.10714285714285714</v>
      </c>
      <c r="F2458" s="328">
        <f>D2458-E2458</f>
        <v>-0.10714285714285714</v>
      </c>
    </row>
    <row r="2459" spans="1:6" ht="13.5">
      <c r="A2459" s="322"/>
      <c r="B2459" s="323" t="s">
        <v>10</v>
      </c>
      <c r="C2459" s="370">
        <f t="shared" si="197"/>
        <v>0.88461538461538458</v>
      </c>
      <c r="D2459" s="326">
        <v>0.66700000000000004</v>
      </c>
      <c r="E2459" s="327">
        <v>0.48</v>
      </c>
      <c r="F2459" s="328">
        <f>D2459-E2459</f>
        <v>0.18700000000000006</v>
      </c>
    </row>
    <row r="2460" spans="1:6" ht="13.5">
      <c r="A2460" s="322"/>
      <c r="B2460" s="323" t="s">
        <v>47</v>
      </c>
      <c r="C2460" s="370">
        <f t="shared" si="197"/>
        <v>0.53333333333333333</v>
      </c>
      <c r="D2460" s="326"/>
      <c r="E2460" s="327"/>
      <c r="F2460" s="328"/>
    </row>
    <row r="2461" spans="1:6" ht="13.5">
      <c r="A2461" s="322"/>
      <c r="B2461" s="323" t="s">
        <v>5</v>
      </c>
      <c r="C2461" s="370">
        <f t="shared" si="197"/>
        <v>0.29292929292929293</v>
      </c>
      <c r="D2461" s="326">
        <v>0.18</v>
      </c>
      <c r="E2461" s="327">
        <v>0.1276595744680851</v>
      </c>
      <c r="F2461" s="328">
        <f>D2461-E2461</f>
        <v>5.2340425531914897E-2</v>
      </c>
    </row>
    <row r="2462" spans="1:6" ht="13.5">
      <c r="A2462" s="322"/>
      <c r="B2462" s="323" t="s">
        <v>11</v>
      </c>
      <c r="C2462" s="370">
        <f t="shared" si="197"/>
        <v>0.4838709677419355</v>
      </c>
      <c r="D2462" s="326">
        <v>0.14299999999999999</v>
      </c>
      <c r="E2462" s="327">
        <v>0.1</v>
      </c>
      <c r="F2462" s="328">
        <f>D2462-E2462</f>
        <v>4.2999999999999983E-2</v>
      </c>
    </row>
    <row r="2463" spans="1:6" ht="13.5">
      <c r="A2463" s="322"/>
      <c r="B2463" s="323" t="s">
        <v>13</v>
      </c>
      <c r="C2463" s="370">
        <f t="shared" si="197"/>
        <v>2.1739130434782608E-2</v>
      </c>
      <c r="D2463" s="326">
        <v>1.6E-2</v>
      </c>
      <c r="E2463" s="327">
        <v>0.22727272727272727</v>
      </c>
      <c r="F2463" s="328">
        <f>D2463-E2463</f>
        <v>-0.21127272727272728</v>
      </c>
    </row>
    <row r="2464" spans="1:6" ht="13.5">
      <c r="A2464" s="322"/>
      <c r="B2464" s="323" t="s">
        <v>14</v>
      </c>
      <c r="C2464" s="370">
        <f t="shared" si="197"/>
        <v>3.2258064516129031E-2</v>
      </c>
      <c r="D2464" s="326">
        <v>0</v>
      </c>
      <c r="E2464" s="327"/>
      <c r="F2464" s="328"/>
    </row>
    <row r="2465" spans="1:6" ht="13.5">
      <c r="A2465" s="322"/>
      <c r="B2465" s="323" t="s">
        <v>15</v>
      </c>
      <c r="C2465" s="370">
        <f t="shared" si="197"/>
        <v>0.93965517241379315</v>
      </c>
      <c r="D2465" s="330"/>
      <c r="E2465" s="327"/>
      <c r="F2465" s="328"/>
    </row>
    <row r="2466" spans="1:6" ht="13.5">
      <c r="A2466" s="322"/>
      <c r="B2466" s="323" t="s">
        <v>48</v>
      </c>
      <c r="C2466" s="370">
        <f t="shared" si="197"/>
        <v>0.4642857142857143</v>
      </c>
      <c r="D2466" s="326"/>
      <c r="E2466" s="327"/>
      <c r="F2466" s="328"/>
    </row>
    <row r="2467" spans="1:6" ht="13.5">
      <c r="A2467" s="322"/>
      <c r="B2467" s="323" t="s">
        <v>16</v>
      </c>
      <c r="C2467" s="370">
        <f t="shared" si="197"/>
        <v>0.33333333333333331</v>
      </c>
      <c r="D2467" s="326">
        <v>0.66700000000000004</v>
      </c>
      <c r="E2467" s="327"/>
      <c r="F2467" s="328"/>
    </row>
    <row r="2468" spans="1:6" ht="13.5">
      <c r="A2468" s="322"/>
      <c r="B2468" s="323" t="s">
        <v>21</v>
      </c>
      <c r="C2468" s="370">
        <f t="shared" si="197"/>
        <v>0.8</v>
      </c>
      <c r="D2468" s="326">
        <v>0.75</v>
      </c>
      <c r="E2468" s="327"/>
      <c r="F2468" s="328"/>
    </row>
    <row r="2469" spans="1:6" ht="13.5">
      <c r="A2469" s="322"/>
      <c r="B2469" s="323" t="s">
        <v>17</v>
      </c>
      <c r="C2469" s="370">
        <f t="shared" si="197"/>
        <v>0.18181818181818182</v>
      </c>
      <c r="D2469" s="326">
        <v>0.04</v>
      </c>
      <c r="E2469" s="327">
        <v>4.1666666666666671E-2</v>
      </c>
      <c r="F2469" s="328">
        <f>D2469-E2469</f>
        <v>-1.6666666666666705E-3</v>
      </c>
    </row>
    <row r="2470" spans="1:6" ht="13.5">
      <c r="A2470" s="322"/>
      <c r="B2470" s="323" t="s">
        <v>18</v>
      </c>
      <c r="C2470" s="370">
        <f t="shared" si="197"/>
        <v>6.25E-2</v>
      </c>
      <c r="D2470" s="326">
        <v>0</v>
      </c>
      <c r="E2470" s="327">
        <v>0</v>
      </c>
      <c r="F2470" s="328">
        <f>D2470-E2470</f>
        <v>0</v>
      </c>
    </row>
    <row r="2471" spans="1:6" ht="13.5">
      <c r="A2471" s="322"/>
      <c r="B2471" s="323" t="s">
        <v>19</v>
      </c>
      <c r="C2471" s="370">
        <f t="shared" si="197"/>
        <v>0.1111111111111111</v>
      </c>
      <c r="D2471" s="326">
        <v>9.0999999999999998E-2</v>
      </c>
      <c r="E2471" s="327"/>
      <c r="F2471" s="328"/>
    </row>
    <row r="2472" spans="1:6" ht="13.5">
      <c r="A2472" s="322"/>
      <c r="B2472" s="323" t="s">
        <v>49</v>
      </c>
      <c r="C2472" s="370">
        <f t="shared" si="197"/>
        <v>0</v>
      </c>
      <c r="D2472" s="326"/>
      <c r="E2472" s="327"/>
      <c r="F2472" s="328"/>
    </row>
    <row r="2473" spans="1:6" ht="13.5">
      <c r="A2473" s="322"/>
      <c r="B2473" s="323" t="s">
        <v>50</v>
      </c>
      <c r="C2473" s="370">
        <f t="shared" si="197"/>
        <v>0.31034482758620691</v>
      </c>
      <c r="D2473" s="326"/>
      <c r="E2473" s="327"/>
      <c r="F2473" s="328"/>
    </row>
    <row r="2474" spans="1:6" ht="13.5">
      <c r="A2474" s="322"/>
      <c r="B2474" s="323" t="s">
        <v>44</v>
      </c>
      <c r="C2474" s="370">
        <f t="shared" si="197"/>
        <v>0.7068965517241379</v>
      </c>
      <c r="D2474" s="326">
        <v>0.78700000000000003</v>
      </c>
      <c r="E2474" s="327">
        <v>0.76190476190476186</v>
      </c>
      <c r="F2474" s="328">
        <f>D2474-E2474</f>
        <v>2.509523809523817E-2</v>
      </c>
    </row>
    <row r="2475" spans="1:6" ht="13.5">
      <c r="A2475" s="322"/>
      <c r="B2475" s="323" t="s">
        <v>20</v>
      </c>
      <c r="C2475" s="370">
        <f t="shared" si="197"/>
        <v>0.47826086956521741</v>
      </c>
      <c r="D2475" s="326">
        <v>0.56000000000000005</v>
      </c>
      <c r="E2475" s="327">
        <v>0.52</v>
      </c>
      <c r="F2475" s="328">
        <f>D2475-E2475</f>
        <v>4.0000000000000036E-2</v>
      </c>
    </row>
    <row r="2476" spans="1:6" ht="13.5">
      <c r="A2476" s="322"/>
      <c r="B2476" s="323" t="s">
        <v>7</v>
      </c>
      <c r="C2476" s="370">
        <f t="shared" si="197"/>
        <v>0.10169491525423729</v>
      </c>
      <c r="D2476" s="326">
        <v>5.8000000000000003E-2</v>
      </c>
      <c r="E2476" s="327">
        <v>0.1111111111111111</v>
      </c>
      <c r="F2476" s="328">
        <f>D2476-E2476</f>
        <v>-5.3111111111111102E-2</v>
      </c>
    </row>
    <row r="2477" spans="1:6" ht="13.5">
      <c r="A2477" s="322"/>
      <c r="B2477" s="323" t="s">
        <v>29</v>
      </c>
      <c r="C2477" s="370">
        <f t="shared" si="197"/>
        <v>0</v>
      </c>
      <c r="D2477" s="326"/>
      <c r="E2477" s="327">
        <v>0</v>
      </c>
      <c r="F2477" s="328"/>
    </row>
    <row r="2478" spans="1:6" ht="13.5">
      <c r="A2478" s="322"/>
      <c r="B2478" s="323" t="s">
        <v>3</v>
      </c>
      <c r="C2478" s="370">
        <f t="shared" si="197"/>
        <v>5.2631578947368418E-2</v>
      </c>
      <c r="D2478" s="326">
        <v>0</v>
      </c>
      <c r="E2478" s="327">
        <v>2.9411764705882356E-2</v>
      </c>
      <c r="F2478" s="328">
        <f>D2478-E2478</f>
        <v>-2.9411764705882356E-2</v>
      </c>
    </row>
    <row r="2479" spans="1:6" ht="13.5">
      <c r="A2479" s="322"/>
      <c r="B2479" s="323" t="s">
        <v>165</v>
      </c>
      <c r="C2479" s="370">
        <f t="shared" si="197"/>
        <v>0</v>
      </c>
      <c r="D2479" s="326">
        <v>0</v>
      </c>
      <c r="E2479" s="327">
        <v>9.0909090909090912E-2</v>
      </c>
      <c r="F2479" s="328">
        <f>D2479-E2479</f>
        <v>-9.0909090909090912E-2</v>
      </c>
    </row>
    <row r="2480" spans="1:6" ht="13.5">
      <c r="A2480" s="322"/>
      <c r="B2480" s="554"/>
      <c r="C2480" s="560"/>
      <c r="D2480" s="555"/>
      <c r="E2480" s="556"/>
      <c r="F2480" s="562"/>
    </row>
    <row r="2481" spans="1:6" ht="13.5">
      <c r="A2481" s="332"/>
      <c r="B2481" s="557" t="s">
        <v>22</v>
      </c>
      <c r="C2481" s="561">
        <f t="shared" si="197"/>
        <v>0.36222910216718268</v>
      </c>
      <c r="D2481" s="558">
        <v>0.26800000000000002</v>
      </c>
      <c r="E2481" s="559">
        <v>0.22664835164835165</v>
      </c>
      <c r="F2481" s="563">
        <f>D2481-E2481</f>
        <v>4.1351648351648368E-2</v>
      </c>
    </row>
    <row r="2483" spans="1:6" ht="11.45" customHeight="1">
      <c r="A2483" s="306"/>
      <c r="B2483" s="307"/>
      <c r="C2483" s="614" t="s">
        <v>154</v>
      </c>
      <c r="D2483" s="705"/>
      <c r="E2483" s="705"/>
      <c r="F2483" s="706"/>
    </row>
    <row r="2484" spans="1:6">
      <c r="A2484" s="308"/>
      <c r="B2484" s="309"/>
      <c r="C2484" s="611" t="s">
        <v>67</v>
      </c>
      <c r="D2484" s="703"/>
      <c r="E2484" s="703"/>
      <c r="F2484" s="704"/>
    </row>
    <row r="2485" spans="1:6" ht="45">
      <c r="A2485" s="308"/>
      <c r="B2485" s="309"/>
      <c r="C2485" s="310">
        <v>2010</v>
      </c>
      <c r="D2485" s="312">
        <v>2005</v>
      </c>
      <c r="E2485" s="313">
        <v>2000</v>
      </c>
      <c r="F2485" s="314" t="s">
        <v>68</v>
      </c>
    </row>
    <row r="2486" spans="1:6" ht="13.5">
      <c r="A2486" s="315" t="s">
        <v>23</v>
      </c>
      <c r="B2486" s="316" t="s">
        <v>1</v>
      </c>
      <c r="C2486" s="369">
        <f>V45</f>
        <v>0.67647058823529416</v>
      </c>
      <c r="D2486" s="319">
        <v>0.74199999999999999</v>
      </c>
      <c r="E2486" s="320">
        <v>0.82352941176470595</v>
      </c>
      <c r="F2486" s="321">
        <f>D2486-E2486</f>
        <v>-8.1529411764705961E-2</v>
      </c>
    </row>
    <row r="2487" spans="1:6" ht="13.5">
      <c r="A2487" s="322"/>
      <c r="B2487" s="323" t="s">
        <v>2</v>
      </c>
      <c r="C2487" s="370">
        <f t="shared" ref="C2487:C2517" si="198">V46</f>
        <v>0.37142857142857144</v>
      </c>
      <c r="D2487" s="326">
        <v>0.71399999999999997</v>
      </c>
      <c r="E2487" s="327">
        <v>0.72222222222222232</v>
      </c>
      <c r="F2487" s="328">
        <f>D2487-E2487</f>
        <v>-8.2222222222223529E-3</v>
      </c>
    </row>
    <row r="2488" spans="1:6" ht="13.5">
      <c r="A2488" s="322"/>
      <c r="B2488" s="323" t="s">
        <v>45</v>
      </c>
      <c r="C2488" s="370">
        <f t="shared" si="198"/>
        <v>1</v>
      </c>
      <c r="D2488" s="326"/>
      <c r="E2488" s="327"/>
      <c r="F2488" s="328"/>
    </row>
    <row r="2489" spans="1:6" ht="13.5">
      <c r="A2489" s="322"/>
      <c r="B2489" s="323" t="s">
        <v>46</v>
      </c>
      <c r="C2489" s="370">
        <f t="shared" si="198"/>
        <v>9.6153846153846159E-2</v>
      </c>
      <c r="D2489" s="326"/>
      <c r="E2489" s="327"/>
      <c r="F2489" s="328"/>
    </row>
    <row r="2490" spans="1:6" ht="13.5">
      <c r="A2490" s="322"/>
      <c r="B2490" s="323" t="s">
        <v>12</v>
      </c>
      <c r="C2490" s="370">
        <f t="shared" si="198"/>
        <v>0.77777777777777779</v>
      </c>
      <c r="D2490" s="326">
        <v>0.73299999999999998</v>
      </c>
      <c r="E2490" s="327"/>
      <c r="F2490" s="328"/>
    </row>
    <row r="2491" spans="1:6" ht="13.5">
      <c r="A2491" s="322"/>
      <c r="B2491" s="323" t="s">
        <v>4</v>
      </c>
      <c r="C2491" s="370">
        <f t="shared" si="198"/>
        <v>0.61904761904761907</v>
      </c>
      <c r="D2491" s="326">
        <v>0.68200000000000005</v>
      </c>
      <c r="E2491" s="327"/>
      <c r="F2491" s="328"/>
    </row>
    <row r="2492" spans="1:6" ht="13.5">
      <c r="A2492" s="322"/>
      <c r="B2492" s="323" t="s">
        <v>6</v>
      </c>
      <c r="C2492" s="371">
        <f t="shared" si="198"/>
        <v>0.16666666666666666</v>
      </c>
      <c r="D2492" s="326">
        <v>0.33300000000000002</v>
      </c>
      <c r="E2492" s="327">
        <v>0.3</v>
      </c>
      <c r="F2492" s="328">
        <f>D2492-E2492</f>
        <v>3.3000000000000029E-2</v>
      </c>
    </row>
    <row r="2493" spans="1:6" ht="13.5">
      <c r="A2493" s="322"/>
      <c r="B2493" s="323" t="s">
        <v>8</v>
      </c>
      <c r="C2493" s="370">
        <f t="shared" si="198"/>
        <v>0.66666666666666663</v>
      </c>
      <c r="D2493" s="326">
        <v>0.4</v>
      </c>
      <c r="E2493" s="327"/>
      <c r="F2493" s="328"/>
    </row>
    <row r="2494" spans="1:6" ht="13.5">
      <c r="A2494" s="322"/>
      <c r="B2494" s="323" t="s">
        <v>9</v>
      </c>
      <c r="C2494" s="370">
        <f t="shared" si="198"/>
        <v>0.34883720930232559</v>
      </c>
      <c r="D2494" s="326">
        <v>0.47099999999999997</v>
      </c>
      <c r="E2494" s="327">
        <v>0.42857142857142855</v>
      </c>
      <c r="F2494" s="328">
        <f>D2494-E2494</f>
        <v>4.2428571428571427E-2</v>
      </c>
    </row>
    <row r="2495" spans="1:6" ht="13.5">
      <c r="A2495" s="322"/>
      <c r="B2495" s="323" t="s">
        <v>10</v>
      </c>
      <c r="C2495" s="370">
        <f t="shared" si="198"/>
        <v>0.5</v>
      </c>
      <c r="D2495" s="326">
        <v>0.66700000000000004</v>
      </c>
      <c r="E2495" s="327">
        <v>0.68</v>
      </c>
      <c r="F2495" s="328">
        <f>D2495-E2495</f>
        <v>-1.3000000000000012E-2</v>
      </c>
    </row>
    <row r="2496" spans="1:6" ht="13.5">
      <c r="A2496" s="322"/>
      <c r="B2496" s="323" t="s">
        <v>47</v>
      </c>
      <c r="C2496" s="370">
        <f t="shared" si="198"/>
        <v>0.46666666666666667</v>
      </c>
      <c r="D2496" s="326"/>
      <c r="E2496" s="327"/>
      <c r="F2496" s="328"/>
    </row>
    <row r="2497" spans="1:6" ht="13.5">
      <c r="A2497" s="322"/>
      <c r="B2497" s="323" t="s">
        <v>5</v>
      </c>
      <c r="C2497" s="370">
        <f t="shared" si="198"/>
        <v>0.78787878787878785</v>
      </c>
      <c r="D2497" s="326">
        <v>0.73699999999999999</v>
      </c>
      <c r="E2497" s="327">
        <v>0.82978723404255317</v>
      </c>
      <c r="F2497" s="328">
        <f>D2497-E2497</f>
        <v>-9.2787234042553179E-2</v>
      </c>
    </row>
    <row r="2498" spans="1:6" ht="13.5">
      <c r="A2498" s="322"/>
      <c r="B2498" s="323" t="s">
        <v>11</v>
      </c>
      <c r="C2498" s="370">
        <f t="shared" si="198"/>
        <v>1</v>
      </c>
      <c r="D2498" s="326">
        <v>0.92900000000000005</v>
      </c>
      <c r="E2498" s="327">
        <v>0.8</v>
      </c>
      <c r="F2498" s="328">
        <f>D2498-E2498</f>
        <v>0.129</v>
      </c>
    </row>
    <row r="2499" spans="1:6" ht="13.5">
      <c r="A2499" s="322"/>
      <c r="B2499" s="323" t="s">
        <v>13</v>
      </c>
      <c r="C2499" s="370">
        <f t="shared" si="198"/>
        <v>0.82608695652173914</v>
      </c>
      <c r="D2499" s="326">
        <v>0.82</v>
      </c>
      <c r="E2499" s="327">
        <v>0.68181818181818188</v>
      </c>
      <c r="F2499" s="328">
        <f>D2499-E2499</f>
        <v>0.13818181818181807</v>
      </c>
    </row>
    <row r="2500" spans="1:6" ht="13.5">
      <c r="A2500" s="322"/>
      <c r="B2500" s="323" t="s">
        <v>14</v>
      </c>
      <c r="C2500" s="370">
        <f t="shared" si="198"/>
        <v>0.87096774193548387</v>
      </c>
      <c r="D2500" s="326">
        <v>0.63600000000000001</v>
      </c>
      <c r="E2500" s="327"/>
      <c r="F2500" s="328"/>
    </row>
    <row r="2501" spans="1:6" ht="13.5">
      <c r="A2501" s="322"/>
      <c r="B2501" s="323" t="s">
        <v>15</v>
      </c>
      <c r="C2501" s="370">
        <f t="shared" si="198"/>
        <v>0.68965517241379315</v>
      </c>
      <c r="D2501" s="330"/>
      <c r="E2501" s="327"/>
      <c r="F2501" s="328"/>
    </row>
    <row r="2502" spans="1:6" ht="13.5">
      <c r="A2502" s="322"/>
      <c r="B2502" s="323" t="s">
        <v>48</v>
      </c>
      <c r="C2502" s="370">
        <f t="shared" si="198"/>
        <v>0.8214285714285714</v>
      </c>
      <c r="D2502" s="326"/>
      <c r="E2502" s="327"/>
      <c r="F2502" s="328"/>
    </row>
    <row r="2503" spans="1:6" ht="13.5">
      <c r="A2503" s="322"/>
      <c r="B2503" s="323" t="s">
        <v>16</v>
      </c>
      <c r="C2503" s="370">
        <f t="shared" si="198"/>
        <v>1</v>
      </c>
      <c r="D2503" s="326">
        <v>0.57099999999999995</v>
      </c>
      <c r="E2503" s="327"/>
      <c r="F2503" s="328"/>
    </row>
    <row r="2504" spans="1:6" ht="13.5">
      <c r="A2504" s="322"/>
      <c r="B2504" s="323" t="s">
        <v>21</v>
      </c>
      <c r="C2504" s="370">
        <f t="shared" si="198"/>
        <v>0.6</v>
      </c>
      <c r="D2504" s="326">
        <v>0.75</v>
      </c>
      <c r="E2504" s="327"/>
      <c r="F2504" s="328"/>
    </row>
    <row r="2505" spans="1:6" ht="13.5">
      <c r="A2505" s="322"/>
      <c r="B2505" s="323" t="s">
        <v>17</v>
      </c>
      <c r="C2505" s="370">
        <f t="shared" si="198"/>
        <v>9.0909090909090912E-2</v>
      </c>
      <c r="D2505" s="326">
        <v>0</v>
      </c>
      <c r="E2505" s="327">
        <v>0</v>
      </c>
      <c r="F2505" s="328">
        <f>D2505-E2505</f>
        <v>0</v>
      </c>
    </row>
    <row r="2506" spans="1:6" ht="13.5">
      <c r="A2506" s="322"/>
      <c r="B2506" s="323" t="s">
        <v>18</v>
      </c>
      <c r="C2506" s="370">
        <f t="shared" si="198"/>
        <v>0.25</v>
      </c>
      <c r="D2506" s="326">
        <v>0.375</v>
      </c>
      <c r="E2506" s="327">
        <v>0.27272727272727271</v>
      </c>
      <c r="F2506" s="328">
        <f>D2506-E2506</f>
        <v>0.10227272727272729</v>
      </c>
    </row>
    <row r="2507" spans="1:6" ht="13.5">
      <c r="A2507" s="322"/>
      <c r="B2507" s="323" t="s">
        <v>19</v>
      </c>
      <c r="C2507" s="370">
        <f t="shared" si="198"/>
        <v>0.33333333333333331</v>
      </c>
      <c r="D2507" s="326">
        <v>0.29499999999999998</v>
      </c>
      <c r="E2507" s="327"/>
      <c r="F2507" s="328"/>
    </row>
    <row r="2508" spans="1:6" ht="13.5">
      <c r="A2508" s="322"/>
      <c r="B2508" s="323" t="s">
        <v>49</v>
      </c>
      <c r="C2508" s="370">
        <f t="shared" si="198"/>
        <v>0.84</v>
      </c>
      <c r="D2508" s="326"/>
      <c r="E2508" s="327"/>
      <c r="F2508" s="328"/>
    </row>
    <row r="2509" spans="1:6" ht="13.5">
      <c r="A2509" s="322"/>
      <c r="B2509" s="323" t="s">
        <v>50</v>
      </c>
      <c r="C2509" s="370">
        <f t="shared" si="198"/>
        <v>0.55172413793103448</v>
      </c>
      <c r="D2509" s="326"/>
      <c r="E2509" s="327"/>
      <c r="F2509" s="328"/>
    </row>
    <row r="2510" spans="1:6" ht="13.5">
      <c r="A2510" s="322"/>
      <c r="B2510" s="323" t="s">
        <v>44</v>
      </c>
      <c r="C2510" s="370">
        <f t="shared" si="198"/>
        <v>0.81034482758620685</v>
      </c>
      <c r="D2510" s="326">
        <v>0.82</v>
      </c>
      <c r="E2510" s="327">
        <v>0.84126984126984128</v>
      </c>
      <c r="F2510" s="328">
        <f>D2510-E2510</f>
        <v>-2.1269841269841328E-2</v>
      </c>
    </row>
    <row r="2511" spans="1:6" ht="13.5">
      <c r="A2511" s="322"/>
      <c r="B2511" s="323" t="s">
        <v>20</v>
      </c>
      <c r="C2511" s="370">
        <f t="shared" si="198"/>
        <v>0.82608695652173914</v>
      </c>
      <c r="D2511" s="326">
        <v>0.8</v>
      </c>
      <c r="E2511" s="327">
        <v>0.84</v>
      </c>
      <c r="F2511" s="328">
        <f>D2511-E2511</f>
        <v>-3.9999999999999925E-2</v>
      </c>
    </row>
    <row r="2512" spans="1:6" ht="13.5">
      <c r="A2512" s="322"/>
      <c r="B2512" s="323" t="s">
        <v>7</v>
      </c>
      <c r="C2512" s="370">
        <f t="shared" si="198"/>
        <v>0.13559322033898305</v>
      </c>
      <c r="D2512" s="326">
        <v>0.20300000000000001</v>
      </c>
      <c r="E2512" s="327">
        <v>0.19047619047619047</v>
      </c>
      <c r="F2512" s="328">
        <f>D2512-E2512</f>
        <v>1.2523809523809548E-2</v>
      </c>
    </row>
    <row r="2513" spans="1:6" ht="13.5">
      <c r="A2513" s="322"/>
      <c r="B2513" s="323" t="s">
        <v>29</v>
      </c>
      <c r="C2513" s="370">
        <f t="shared" si="198"/>
        <v>0.23529411764705882</v>
      </c>
      <c r="D2513" s="326"/>
      <c r="E2513" s="327">
        <v>0.47619047619047622</v>
      </c>
      <c r="F2513" s="328"/>
    </row>
    <row r="2514" spans="1:6" ht="13.5">
      <c r="A2514" s="322"/>
      <c r="B2514" s="323" t="s">
        <v>3</v>
      </c>
      <c r="C2514" s="370">
        <f t="shared" si="198"/>
        <v>0.68421052631578949</v>
      </c>
      <c r="D2514" s="326">
        <v>0.48099999999999998</v>
      </c>
      <c r="E2514" s="327">
        <v>0.73529411764705888</v>
      </c>
      <c r="F2514" s="328">
        <f>D2514-E2514</f>
        <v>-0.25429411764705889</v>
      </c>
    </row>
    <row r="2515" spans="1:6" ht="13.5">
      <c r="A2515" s="322"/>
      <c r="B2515" s="323" t="s">
        <v>165</v>
      </c>
      <c r="C2515" s="370">
        <f t="shared" si="198"/>
        <v>0.8571428571428571</v>
      </c>
      <c r="D2515" s="326">
        <v>0.77800000000000002</v>
      </c>
      <c r="E2515" s="327">
        <v>0.74025974025974017</v>
      </c>
      <c r="F2515" s="328">
        <f>D2515-E2515</f>
        <v>3.7740259740259852E-2</v>
      </c>
    </row>
    <row r="2516" spans="1:6" ht="13.5">
      <c r="A2516" s="322"/>
      <c r="B2516" s="554"/>
      <c r="C2516" s="560"/>
      <c r="D2516" s="555"/>
      <c r="E2516" s="556"/>
      <c r="F2516" s="562"/>
    </row>
    <row r="2517" spans="1:6" ht="13.5">
      <c r="A2517" s="332"/>
      <c r="B2517" s="557" t="s">
        <v>22</v>
      </c>
      <c r="C2517" s="561">
        <f t="shared" si="198"/>
        <v>0.60371517027863775</v>
      </c>
      <c r="D2517" s="558">
        <v>0.61899999999999999</v>
      </c>
      <c r="E2517" s="559">
        <v>0.59890109890109888</v>
      </c>
      <c r="F2517" s="563">
        <f>D2517-E2517</f>
        <v>2.0098901098901112E-2</v>
      </c>
    </row>
    <row r="2519" spans="1:6" ht="11.45" customHeight="1">
      <c r="A2519" s="306"/>
      <c r="B2519" s="307"/>
      <c r="C2519" s="614" t="s">
        <v>155</v>
      </c>
      <c r="D2519" s="705"/>
      <c r="E2519" s="705"/>
      <c r="F2519" s="706"/>
    </row>
    <row r="2520" spans="1:6">
      <c r="A2520" s="308"/>
      <c r="B2520" s="309"/>
      <c r="C2520" s="611" t="s">
        <v>67</v>
      </c>
      <c r="D2520" s="703"/>
      <c r="E2520" s="703"/>
      <c r="F2520" s="704"/>
    </row>
    <row r="2521" spans="1:6" ht="45">
      <c r="A2521" s="308"/>
      <c r="B2521" s="309"/>
      <c r="C2521" s="310">
        <v>2010</v>
      </c>
      <c r="D2521" s="312">
        <v>2005</v>
      </c>
      <c r="E2521" s="313">
        <v>2000</v>
      </c>
      <c r="F2521" s="314" t="s">
        <v>68</v>
      </c>
    </row>
    <row r="2522" spans="1:6" ht="13.5">
      <c r="A2522" s="315" t="s">
        <v>23</v>
      </c>
      <c r="B2522" s="316" t="s">
        <v>1</v>
      </c>
      <c r="C2522" s="369">
        <f>W45</f>
        <v>0.91176470588235292</v>
      </c>
      <c r="D2522" s="319">
        <v>1</v>
      </c>
      <c r="E2522" s="320">
        <v>0.88235294117647056</v>
      </c>
      <c r="F2522" s="321">
        <f>D2522-E2522</f>
        <v>0.11764705882352944</v>
      </c>
    </row>
    <row r="2523" spans="1:6" ht="13.5">
      <c r="A2523" s="322"/>
      <c r="B2523" s="323" t="s">
        <v>2</v>
      </c>
      <c r="C2523" s="370">
        <f t="shared" ref="C2523:C2553" si="199">W46</f>
        <v>0.88571428571428568</v>
      </c>
      <c r="D2523" s="326">
        <v>0.92900000000000005</v>
      </c>
      <c r="E2523" s="327">
        <v>0.80555555555555558</v>
      </c>
      <c r="F2523" s="328">
        <f>D2523-E2523</f>
        <v>0.12344444444444447</v>
      </c>
    </row>
    <row r="2524" spans="1:6" ht="13.5">
      <c r="A2524" s="322"/>
      <c r="B2524" s="323" t="s">
        <v>45</v>
      </c>
      <c r="C2524" s="370">
        <f t="shared" si="199"/>
        <v>0.6</v>
      </c>
      <c r="D2524" s="326"/>
      <c r="E2524" s="327"/>
      <c r="F2524" s="328"/>
    </row>
    <row r="2525" spans="1:6" ht="13.5">
      <c r="A2525" s="322"/>
      <c r="B2525" s="323" t="s">
        <v>46</v>
      </c>
      <c r="C2525" s="370">
        <f t="shared" si="199"/>
        <v>0.28846153846153844</v>
      </c>
      <c r="D2525" s="326"/>
      <c r="E2525" s="327"/>
      <c r="F2525" s="328"/>
    </row>
    <row r="2526" spans="1:6" ht="13.5">
      <c r="A2526" s="322"/>
      <c r="B2526" s="323" t="s">
        <v>12</v>
      </c>
      <c r="C2526" s="370">
        <f t="shared" si="199"/>
        <v>0.47222222222222221</v>
      </c>
      <c r="D2526" s="326">
        <v>0.66700000000000004</v>
      </c>
      <c r="E2526" s="327"/>
      <c r="F2526" s="328"/>
    </row>
    <row r="2527" spans="1:6" ht="13.5">
      <c r="A2527" s="322"/>
      <c r="B2527" s="323" t="s">
        <v>4</v>
      </c>
      <c r="C2527" s="370">
        <f t="shared" si="199"/>
        <v>0.80952380952380953</v>
      </c>
      <c r="D2527" s="326">
        <v>0.59099999999999997</v>
      </c>
      <c r="E2527" s="327"/>
      <c r="F2527" s="328"/>
    </row>
    <row r="2528" spans="1:6" ht="13.5">
      <c r="A2528" s="322"/>
      <c r="B2528" s="323" t="s">
        <v>6</v>
      </c>
      <c r="C2528" s="371">
        <f t="shared" si="199"/>
        <v>1</v>
      </c>
      <c r="D2528" s="326">
        <v>0.77800000000000002</v>
      </c>
      <c r="E2528" s="327">
        <v>0.7</v>
      </c>
      <c r="F2528" s="328">
        <f>D2528-E2528</f>
        <v>7.8000000000000069E-2</v>
      </c>
    </row>
    <row r="2529" spans="1:6" ht="13.5">
      <c r="A2529" s="322"/>
      <c r="B2529" s="323" t="s">
        <v>8</v>
      </c>
      <c r="C2529" s="370">
        <f t="shared" si="199"/>
        <v>0.33333333333333331</v>
      </c>
      <c r="D2529" s="326">
        <v>0.13300000000000001</v>
      </c>
      <c r="E2529" s="327"/>
      <c r="F2529" s="328"/>
    </row>
    <row r="2530" spans="1:6" ht="13.5">
      <c r="A2530" s="322"/>
      <c r="B2530" s="323" t="s">
        <v>9</v>
      </c>
      <c r="C2530" s="370">
        <f t="shared" si="199"/>
        <v>0.7441860465116279</v>
      </c>
      <c r="D2530" s="326">
        <v>0.82399999999999995</v>
      </c>
      <c r="E2530" s="327">
        <v>0.6607142857142857</v>
      </c>
      <c r="F2530" s="328">
        <f>D2530-E2530</f>
        <v>0.16328571428571426</v>
      </c>
    </row>
    <row r="2531" spans="1:6" ht="13.5">
      <c r="A2531" s="322"/>
      <c r="B2531" s="323" t="s">
        <v>10</v>
      </c>
      <c r="C2531" s="370">
        <f t="shared" si="199"/>
        <v>0.69230769230769229</v>
      </c>
      <c r="D2531" s="326">
        <v>0.875</v>
      </c>
      <c r="E2531" s="327">
        <v>0.77333333333333332</v>
      </c>
      <c r="F2531" s="328">
        <f>D2531-E2531</f>
        <v>0.10166666666666668</v>
      </c>
    </row>
    <row r="2532" spans="1:6" ht="13.5">
      <c r="A2532" s="322"/>
      <c r="B2532" s="323" t="s">
        <v>47</v>
      </c>
      <c r="C2532" s="370">
        <f t="shared" si="199"/>
        <v>0.26666666666666666</v>
      </c>
      <c r="D2532" s="326"/>
      <c r="E2532" s="327"/>
      <c r="F2532" s="328"/>
    </row>
    <row r="2533" spans="1:6" ht="13.5">
      <c r="A2533" s="322"/>
      <c r="B2533" s="323" t="s">
        <v>5</v>
      </c>
      <c r="C2533" s="370">
        <f t="shared" si="199"/>
        <v>0.91919191919191923</v>
      </c>
      <c r="D2533" s="326">
        <v>0.93200000000000005</v>
      </c>
      <c r="E2533" s="327">
        <v>0.94680851063829796</v>
      </c>
      <c r="F2533" s="328">
        <f>D2533-E2533</f>
        <v>-1.4808510638297911E-2</v>
      </c>
    </row>
    <row r="2534" spans="1:6" ht="13.5">
      <c r="A2534" s="322"/>
      <c r="B2534" s="323" t="s">
        <v>11</v>
      </c>
      <c r="C2534" s="370">
        <f t="shared" si="199"/>
        <v>0.93548387096774188</v>
      </c>
      <c r="D2534" s="326">
        <v>0.92900000000000005</v>
      </c>
      <c r="E2534" s="327">
        <v>1</v>
      </c>
      <c r="F2534" s="328">
        <f>D2534-E2534</f>
        <v>-7.0999999999999952E-2</v>
      </c>
    </row>
    <row r="2535" spans="1:6" ht="13.5">
      <c r="A2535" s="322"/>
      <c r="B2535" s="323" t="s">
        <v>13</v>
      </c>
      <c r="C2535" s="370">
        <f t="shared" si="199"/>
        <v>0.71739130434782605</v>
      </c>
      <c r="D2535" s="326">
        <v>0.60699999999999998</v>
      </c>
      <c r="E2535" s="327">
        <v>0.62121212121212122</v>
      </c>
      <c r="F2535" s="328">
        <f>D2535-E2535</f>
        <v>-1.4212121212121231E-2</v>
      </c>
    </row>
    <row r="2536" spans="1:6" ht="13.5">
      <c r="A2536" s="322"/>
      <c r="B2536" s="323" t="s">
        <v>14</v>
      </c>
      <c r="C2536" s="370">
        <f t="shared" si="199"/>
        <v>0.90322580645161288</v>
      </c>
      <c r="D2536" s="326"/>
      <c r="E2536" s="327"/>
      <c r="F2536" s="328"/>
    </row>
    <row r="2537" spans="1:6" ht="13.5">
      <c r="A2537" s="322"/>
      <c r="B2537" s="323" t="s">
        <v>15</v>
      </c>
      <c r="C2537" s="370">
        <f t="shared" si="199"/>
        <v>0.80172413793103448</v>
      </c>
      <c r="D2537" s="330">
        <v>0.98099999999999998</v>
      </c>
      <c r="E2537" s="327"/>
      <c r="F2537" s="328"/>
    </row>
    <row r="2538" spans="1:6" ht="13.5">
      <c r="A2538" s="322"/>
      <c r="B2538" s="323" t="s">
        <v>48</v>
      </c>
      <c r="C2538" s="370">
        <f t="shared" si="199"/>
        <v>0.17857142857142858</v>
      </c>
      <c r="D2538" s="326"/>
      <c r="E2538" s="327"/>
      <c r="F2538" s="328"/>
    </row>
    <row r="2539" spans="1:6" ht="13.5">
      <c r="A2539" s="322"/>
      <c r="B2539" s="323" t="s">
        <v>16</v>
      </c>
      <c r="C2539" s="370">
        <f t="shared" si="199"/>
        <v>1</v>
      </c>
      <c r="D2539" s="326">
        <v>0.19</v>
      </c>
      <c r="E2539" s="327"/>
      <c r="F2539" s="328"/>
    </row>
    <row r="2540" spans="1:6" ht="13.5">
      <c r="A2540" s="322"/>
      <c r="B2540" s="323" t="s">
        <v>21</v>
      </c>
      <c r="C2540" s="370">
        <f t="shared" si="199"/>
        <v>1</v>
      </c>
      <c r="D2540" s="326">
        <v>0.75</v>
      </c>
      <c r="E2540" s="327"/>
      <c r="F2540" s="328"/>
    </row>
    <row r="2541" spans="1:6" ht="13.5">
      <c r="A2541" s="322"/>
      <c r="B2541" s="323" t="s">
        <v>17</v>
      </c>
      <c r="C2541" s="370">
        <f t="shared" si="199"/>
        <v>0.90909090909090906</v>
      </c>
      <c r="D2541" s="326">
        <v>1</v>
      </c>
      <c r="E2541" s="327">
        <v>0.97916666666666674</v>
      </c>
      <c r="F2541" s="328">
        <f>D2541-E2541</f>
        <v>2.0833333333333259E-2</v>
      </c>
    </row>
    <row r="2542" spans="1:6" ht="13.5">
      <c r="A2542" s="322"/>
      <c r="B2542" s="323" t="s">
        <v>18</v>
      </c>
      <c r="C2542" s="370">
        <f t="shared" si="199"/>
        <v>1</v>
      </c>
      <c r="D2542" s="326">
        <v>1</v>
      </c>
      <c r="E2542" s="327">
        <v>0.8484848484848484</v>
      </c>
      <c r="F2542" s="328">
        <f>D2542-E2542</f>
        <v>0.1515151515151516</v>
      </c>
    </row>
    <row r="2543" spans="1:6" ht="13.5">
      <c r="A2543" s="322"/>
      <c r="B2543" s="323" t="s">
        <v>19</v>
      </c>
      <c r="C2543" s="370">
        <f t="shared" si="199"/>
        <v>0.40740740740740738</v>
      </c>
      <c r="D2543" s="326">
        <v>0.59099999999999997</v>
      </c>
      <c r="E2543" s="327"/>
      <c r="F2543" s="328"/>
    </row>
    <row r="2544" spans="1:6" ht="13.5">
      <c r="A2544" s="322"/>
      <c r="B2544" s="323" t="s">
        <v>49</v>
      </c>
      <c r="C2544" s="370">
        <f t="shared" si="199"/>
        <v>0.88</v>
      </c>
      <c r="D2544" s="326"/>
      <c r="E2544" s="327"/>
      <c r="F2544" s="328"/>
    </row>
    <row r="2545" spans="1:6" ht="13.5">
      <c r="A2545" s="322"/>
      <c r="B2545" s="323" t="s">
        <v>50</v>
      </c>
      <c r="C2545" s="370">
        <f t="shared" si="199"/>
        <v>0.82758620689655171</v>
      </c>
      <c r="D2545" s="326"/>
      <c r="E2545" s="327"/>
      <c r="F2545" s="328"/>
    </row>
    <row r="2546" spans="1:6" ht="13.5">
      <c r="A2546" s="322"/>
      <c r="B2546" s="323" t="s">
        <v>44</v>
      </c>
      <c r="C2546" s="370">
        <f t="shared" si="199"/>
        <v>0.7068965517241379</v>
      </c>
      <c r="D2546" s="326">
        <v>0.73799999999999999</v>
      </c>
      <c r="E2546" s="327">
        <v>0.73015873015873012</v>
      </c>
      <c r="F2546" s="328">
        <f>D2546-E2546</f>
        <v>7.8412698412698711E-3</v>
      </c>
    </row>
    <row r="2547" spans="1:6" ht="13.5">
      <c r="A2547" s="322"/>
      <c r="B2547" s="323" t="s">
        <v>20</v>
      </c>
      <c r="C2547" s="370">
        <f t="shared" si="199"/>
        <v>0.47826086956521741</v>
      </c>
      <c r="D2547" s="326">
        <v>0.52</v>
      </c>
      <c r="E2547" s="327">
        <v>0.52</v>
      </c>
      <c r="F2547" s="328">
        <f>D2547-E2547</f>
        <v>0</v>
      </c>
    </row>
    <row r="2548" spans="1:6" ht="13.5">
      <c r="A2548" s="322"/>
      <c r="B2548" s="323" t="s">
        <v>7</v>
      </c>
      <c r="C2548" s="370">
        <f t="shared" si="199"/>
        <v>0.96610169491525422</v>
      </c>
      <c r="D2548" s="326">
        <v>0.85499999999999998</v>
      </c>
      <c r="E2548" s="327">
        <v>0.84126984126984128</v>
      </c>
      <c r="F2548" s="328">
        <f>D2548-E2548</f>
        <v>1.3730158730158704E-2</v>
      </c>
    </row>
    <row r="2549" spans="1:6" ht="13.5">
      <c r="A2549" s="322"/>
      <c r="B2549" s="323" t="s">
        <v>29</v>
      </c>
      <c r="C2549" s="370">
        <f t="shared" si="199"/>
        <v>0.88235294117647056</v>
      </c>
      <c r="D2549" s="326"/>
      <c r="E2549" s="327">
        <v>0.90476190476190477</v>
      </c>
      <c r="F2549" s="328"/>
    </row>
    <row r="2550" spans="1:6" ht="13.5">
      <c r="A2550" s="322"/>
      <c r="B2550" s="323" t="s">
        <v>3</v>
      </c>
      <c r="C2550" s="370">
        <f t="shared" si="199"/>
        <v>0.94736842105263153</v>
      </c>
      <c r="D2550" s="326">
        <v>0.92600000000000005</v>
      </c>
      <c r="E2550" s="327">
        <v>0.94117647058823539</v>
      </c>
      <c r="F2550" s="328">
        <f>D2550-E2550</f>
        <v>-1.5176470588235347E-2</v>
      </c>
    </row>
    <row r="2551" spans="1:6" ht="13.5">
      <c r="A2551" s="322"/>
      <c r="B2551" s="323" t="s">
        <v>165</v>
      </c>
      <c r="C2551" s="370">
        <f t="shared" si="199"/>
        <v>1</v>
      </c>
      <c r="D2551" s="326">
        <v>1</v>
      </c>
      <c r="E2551" s="327">
        <v>0.93506493506493515</v>
      </c>
      <c r="F2551" s="328">
        <f>D2551-E2551</f>
        <v>6.4935064935064846E-2</v>
      </c>
    </row>
    <row r="2552" spans="1:6" ht="13.5">
      <c r="A2552" s="322"/>
      <c r="B2552" s="554"/>
      <c r="C2552" s="560"/>
      <c r="D2552" s="555"/>
      <c r="E2552" s="556"/>
      <c r="F2552" s="562"/>
    </row>
    <row r="2553" spans="1:6" ht="13.5">
      <c r="A2553" s="332"/>
      <c r="B2553" s="557" t="s">
        <v>22</v>
      </c>
      <c r="C2553" s="561">
        <f t="shared" si="199"/>
        <v>0.74613003095975228</v>
      </c>
      <c r="D2553" s="558">
        <v>0.77700000000000002</v>
      </c>
      <c r="E2553" s="559">
        <v>0.81868131868131866</v>
      </c>
      <c r="F2553" s="563">
        <f>D2553-E2553</f>
        <v>-4.1681318681318635E-2</v>
      </c>
    </row>
    <row r="2555" spans="1:6" ht="11.45" customHeight="1">
      <c r="A2555" s="306"/>
      <c r="B2555" s="307"/>
      <c r="C2555" s="614" t="s">
        <v>156</v>
      </c>
      <c r="D2555" s="705"/>
      <c r="E2555" s="705"/>
      <c r="F2555" s="706"/>
    </row>
    <row r="2556" spans="1:6">
      <c r="A2556" s="308"/>
      <c r="B2556" s="309"/>
      <c r="C2556" s="611" t="s">
        <v>67</v>
      </c>
      <c r="D2556" s="703"/>
      <c r="E2556" s="703"/>
      <c r="F2556" s="704"/>
    </row>
    <row r="2557" spans="1:6" ht="45">
      <c r="A2557" s="308"/>
      <c r="B2557" s="309"/>
      <c r="C2557" s="310">
        <v>2010</v>
      </c>
      <c r="D2557" s="312">
        <v>2005</v>
      </c>
      <c r="E2557" s="313">
        <v>2000</v>
      </c>
      <c r="F2557" s="314" t="s">
        <v>68</v>
      </c>
    </row>
    <row r="2558" spans="1:6" ht="13.5">
      <c r="A2558" s="315" t="s">
        <v>23</v>
      </c>
      <c r="B2558" s="316" t="s">
        <v>1</v>
      </c>
      <c r="C2558" s="369">
        <f>X45</f>
        <v>0.88235294117647056</v>
      </c>
      <c r="D2558" s="319">
        <v>0.93500000000000005</v>
      </c>
      <c r="E2558" s="320">
        <v>0.82352941176470595</v>
      </c>
      <c r="F2558" s="321">
        <f>D2558-E2558</f>
        <v>0.1114705882352941</v>
      </c>
    </row>
    <row r="2559" spans="1:6" ht="13.5">
      <c r="A2559" s="322"/>
      <c r="B2559" s="323" t="s">
        <v>2</v>
      </c>
      <c r="C2559" s="370">
        <f t="shared" ref="C2559:C2589" si="200">X46</f>
        <v>1</v>
      </c>
      <c r="D2559" s="326">
        <v>1</v>
      </c>
      <c r="E2559" s="327">
        <v>1</v>
      </c>
      <c r="F2559" s="328">
        <f>D2559-E2559</f>
        <v>0</v>
      </c>
    </row>
    <row r="2560" spans="1:6" ht="13.5">
      <c r="A2560" s="322"/>
      <c r="B2560" s="323" t="s">
        <v>45</v>
      </c>
      <c r="C2560" s="370">
        <f t="shared" si="200"/>
        <v>1</v>
      </c>
      <c r="D2560" s="326"/>
      <c r="E2560" s="327"/>
      <c r="F2560" s="328"/>
    </row>
    <row r="2561" spans="1:6" ht="13.5">
      <c r="A2561" s="322"/>
      <c r="B2561" s="323" t="s">
        <v>46</v>
      </c>
      <c r="C2561" s="370">
        <f t="shared" si="200"/>
        <v>0.88461538461538458</v>
      </c>
      <c r="D2561" s="326"/>
      <c r="E2561" s="327"/>
      <c r="F2561" s="328"/>
    </row>
    <row r="2562" spans="1:6" ht="13.5">
      <c r="A2562" s="322"/>
      <c r="B2562" s="323" t="s">
        <v>12</v>
      </c>
      <c r="C2562" s="370">
        <f t="shared" si="200"/>
        <v>0.97222222222222221</v>
      </c>
      <c r="D2562" s="326">
        <v>0.93300000000000005</v>
      </c>
      <c r="E2562" s="327"/>
      <c r="F2562" s="328"/>
    </row>
    <row r="2563" spans="1:6" ht="13.5">
      <c r="A2563" s="322"/>
      <c r="B2563" s="323" t="s">
        <v>4</v>
      </c>
      <c r="C2563" s="370">
        <f t="shared" si="200"/>
        <v>0.97619047619047616</v>
      </c>
      <c r="D2563" s="326">
        <v>0.97</v>
      </c>
      <c r="E2563" s="327"/>
      <c r="F2563" s="328"/>
    </row>
    <row r="2564" spans="1:6" ht="13.5">
      <c r="A2564" s="322"/>
      <c r="B2564" s="323" t="s">
        <v>6</v>
      </c>
      <c r="C2564" s="371">
        <f t="shared" si="200"/>
        <v>1</v>
      </c>
      <c r="D2564" s="326">
        <v>1</v>
      </c>
      <c r="E2564" s="327">
        <v>0.8</v>
      </c>
      <c r="F2564" s="328">
        <f>D2564-E2564</f>
        <v>0.19999999999999996</v>
      </c>
    </row>
    <row r="2565" spans="1:6" ht="13.5">
      <c r="A2565" s="322"/>
      <c r="B2565" s="323" t="s">
        <v>8</v>
      </c>
      <c r="C2565" s="370">
        <f t="shared" si="200"/>
        <v>1</v>
      </c>
      <c r="D2565" s="326">
        <v>1</v>
      </c>
      <c r="E2565" s="327"/>
      <c r="F2565" s="328"/>
    </row>
    <row r="2566" spans="1:6" ht="13.5">
      <c r="A2566" s="322"/>
      <c r="B2566" s="323" t="s">
        <v>9</v>
      </c>
      <c r="C2566" s="370">
        <f t="shared" si="200"/>
        <v>0.97674418604651159</v>
      </c>
      <c r="D2566" s="326">
        <v>1</v>
      </c>
      <c r="E2566" s="327">
        <v>0.9642857142857143</v>
      </c>
      <c r="F2566" s="328">
        <f>D2566-E2566</f>
        <v>3.5714285714285698E-2</v>
      </c>
    </row>
    <row r="2567" spans="1:6" ht="13.5">
      <c r="A2567" s="322"/>
      <c r="B2567" s="323" t="s">
        <v>10</v>
      </c>
      <c r="C2567" s="370">
        <f t="shared" si="200"/>
        <v>1</v>
      </c>
      <c r="D2567" s="326">
        <v>1</v>
      </c>
      <c r="E2567" s="327">
        <v>1</v>
      </c>
      <c r="F2567" s="328">
        <f>D2567-E2567</f>
        <v>0</v>
      </c>
    </row>
    <row r="2568" spans="1:6" ht="13.5">
      <c r="A2568" s="322"/>
      <c r="B2568" s="323" t="s">
        <v>47</v>
      </c>
      <c r="C2568" s="370">
        <f t="shared" si="200"/>
        <v>1</v>
      </c>
      <c r="D2568" s="326"/>
      <c r="E2568" s="327"/>
      <c r="F2568" s="328"/>
    </row>
    <row r="2569" spans="1:6" ht="13.5">
      <c r="A2569" s="322"/>
      <c r="B2569" s="323" t="s">
        <v>5</v>
      </c>
      <c r="C2569" s="370">
        <f t="shared" si="200"/>
        <v>0.89898989898989901</v>
      </c>
      <c r="D2569" s="326">
        <v>0.90200000000000002</v>
      </c>
      <c r="E2569" s="327">
        <v>0.87234042553191482</v>
      </c>
      <c r="F2569" s="328">
        <f>D2569-E2569</f>
        <v>2.9659574468085204E-2</v>
      </c>
    </row>
    <row r="2570" spans="1:6" ht="13.5">
      <c r="A2570" s="322"/>
      <c r="B2570" s="323" t="s">
        <v>11</v>
      </c>
      <c r="C2570" s="370">
        <f t="shared" si="200"/>
        <v>0.967741935483871</v>
      </c>
      <c r="D2570" s="326">
        <v>1</v>
      </c>
      <c r="E2570" s="327">
        <v>1</v>
      </c>
      <c r="F2570" s="328">
        <f>D2570-E2570</f>
        <v>0</v>
      </c>
    </row>
    <row r="2571" spans="1:6" ht="13.5">
      <c r="A2571" s="322"/>
      <c r="B2571" s="323" t="s">
        <v>13</v>
      </c>
      <c r="C2571" s="370">
        <f t="shared" si="200"/>
        <v>1</v>
      </c>
      <c r="D2571" s="326">
        <v>1</v>
      </c>
      <c r="E2571" s="327">
        <v>0.96969696969696972</v>
      </c>
      <c r="F2571" s="328">
        <f>D2571-E2571</f>
        <v>3.0303030303030276E-2</v>
      </c>
    </row>
    <row r="2572" spans="1:6" ht="13.5">
      <c r="A2572" s="322"/>
      <c r="B2572" s="323" t="s">
        <v>14</v>
      </c>
      <c r="C2572" s="370">
        <f t="shared" si="200"/>
        <v>1</v>
      </c>
      <c r="D2572" s="326">
        <v>1</v>
      </c>
      <c r="E2572" s="327"/>
      <c r="F2572" s="328"/>
    </row>
    <row r="2573" spans="1:6" ht="13.5">
      <c r="A2573" s="322"/>
      <c r="B2573" s="323" t="s">
        <v>15</v>
      </c>
      <c r="C2573" s="370">
        <f t="shared" si="200"/>
        <v>0.96551724137931039</v>
      </c>
      <c r="D2573" s="330"/>
      <c r="E2573" s="327"/>
      <c r="F2573" s="328"/>
    </row>
    <row r="2574" spans="1:6" ht="13.5">
      <c r="A2574" s="322"/>
      <c r="B2574" s="323" t="s">
        <v>48</v>
      </c>
      <c r="C2574" s="370">
        <f t="shared" si="200"/>
        <v>1</v>
      </c>
      <c r="D2574" s="326"/>
      <c r="E2574" s="327"/>
      <c r="F2574" s="328"/>
    </row>
    <row r="2575" spans="1:6" ht="13.5">
      <c r="A2575" s="322"/>
      <c r="B2575" s="323" t="s">
        <v>16</v>
      </c>
      <c r="C2575" s="370">
        <f t="shared" si="200"/>
        <v>1</v>
      </c>
      <c r="D2575" s="326">
        <v>0.85699999999999998</v>
      </c>
      <c r="E2575" s="327"/>
      <c r="F2575" s="328"/>
    </row>
    <row r="2576" spans="1:6" ht="13.5">
      <c r="A2576" s="322"/>
      <c r="B2576" s="323" t="s">
        <v>21</v>
      </c>
      <c r="C2576" s="370">
        <f t="shared" si="200"/>
        <v>1</v>
      </c>
      <c r="D2576" s="326">
        <v>1</v>
      </c>
      <c r="E2576" s="327"/>
      <c r="F2576" s="328"/>
    </row>
    <row r="2577" spans="1:6" ht="13.5">
      <c r="A2577" s="322"/>
      <c r="B2577" s="323" t="s">
        <v>17</v>
      </c>
      <c r="C2577" s="370">
        <f t="shared" si="200"/>
        <v>1</v>
      </c>
      <c r="D2577" s="326">
        <v>1</v>
      </c>
      <c r="E2577" s="327">
        <v>0.95833333333333326</v>
      </c>
      <c r="F2577" s="328">
        <f>D2577-E2577</f>
        <v>4.1666666666666741E-2</v>
      </c>
    </row>
    <row r="2578" spans="1:6" ht="13.5">
      <c r="A2578" s="322"/>
      <c r="B2578" s="323" t="s">
        <v>18</v>
      </c>
      <c r="C2578" s="370">
        <f t="shared" si="200"/>
        <v>0.875</v>
      </c>
      <c r="D2578" s="326">
        <v>1</v>
      </c>
      <c r="E2578" s="327">
        <v>1</v>
      </c>
      <c r="F2578" s="328">
        <f>D2578-E2578</f>
        <v>0</v>
      </c>
    </row>
    <row r="2579" spans="1:6" ht="13.5">
      <c r="A2579" s="322"/>
      <c r="B2579" s="323" t="s">
        <v>19</v>
      </c>
      <c r="C2579" s="370">
        <f t="shared" si="200"/>
        <v>0.70370370370370372</v>
      </c>
      <c r="D2579" s="326">
        <v>0.95499999999999996</v>
      </c>
      <c r="E2579" s="327"/>
      <c r="F2579" s="328"/>
    </row>
    <row r="2580" spans="1:6" ht="13.5">
      <c r="A2580" s="322"/>
      <c r="B2580" s="323" t="s">
        <v>49</v>
      </c>
      <c r="C2580" s="370">
        <f t="shared" si="200"/>
        <v>0.96</v>
      </c>
      <c r="D2580" s="326"/>
      <c r="E2580" s="327"/>
      <c r="F2580" s="328"/>
    </row>
    <row r="2581" spans="1:6" ht="13.5">
      <c r="A2581" s="322"/>
      <c r="B2581" s="323" t="s">
        <v>50</v>
      </c>
      <c r="C2581" s="370">
        <f t="shared" si="200"/>
        <v>0.86206896551724133</v>
      </c>
      <c r="D2581" s="326"/>
      <c r="E2581" s="327"/>
      <c r="F2581" s="328"/>
    </row>
    <row r="2582" spans="1:6" ht="13.5">
      <c r="A2582" s="322"/>
      <c r="B2582" s="323" t="s">
        <v>44</v>
      </c>
      <c r="C2582" s="370">
        <f t="shared" si="200"/>
        <v>0.98275862068965514</v>
      </c>
      <c r="D2582" s="326">
        <v>1</v>
      </c>
      <c r="E2582" s="327">
        <v>0.96825396825396826</v>
      </c>
      <c r="F2582" s="328">
        <f>D2582-E2582</f>
        <v>3.1746031746031744E-2</v>
      </c>
    </row>
    <row r="2583" spans="1:6" ht="13.5">
      <c r="A2583" s="322"/>
      <c r="B2583" s="323" t="s">
        <v>20</v>
      </c>
      <c r="C2583" s="370">
        <f t="shared" si="200"/>
        <v>0.95652173913043481</v>
      </c>
      <c r="D2583" s="326">
        <v>1</v>
      </c>
      <c r="E2583" s="327">
        <v>0.92</v>
      </c>
      <c r="F2583" s="328">
        <f>D2583-E2583</f>
        <v>7.999999999999996E-2</v>
      </c>
    </row>
    <row r="2584" spans="1:6" ht="13.5">
      <c r="A2584" s="322"/>
      <c r="B2584" s="323" t="s">
        <v>7</v>
      </c>
      <c r="C2584" s="370">
        <f t="shared" si="200"/>
        <v>1</v>
      </c>
      <c r="D2584" s="326">
        <v>1</v>
      </c>
      <c r="E2584" s="327">
        <v>0.90476190476190477</v>
      </c>
      <c r="F2584" s="328">
        <f>D2584-E2584</f>
        <v>9.5238095238095233E-2</v>
      </c>
    </row>
    <row r="2585" spans="1:6" ht="13.5">
      <c r="A2585" s="322"/>
      <c r="B2585" s="323" t="s">
        <v>29</v>
      </c>
      <c r="C2585" s="370">
        <f t="shared" si="200"/>
        <v>0.88235294117647056</v>
      </c>
      <c r="D2585" s="326"/>
      <c r="E2585" s="327">
        <v>0.80952380952380953</v>
      </c>
      <c r="F2585" s="328"/>
    </row>
    <row r="2586" spans="1:6" ht="13.5">
      <c r="A2586" s="322"/>
      <c r="B2586" s="323" t="s">
        <v>3</v>
      </c>
      <c r="C2586" s="370">
        <f t="shared" si="200"/>
        <v>1</v>
      </c>
      <c r="D2586" s="326">
        <v>0.85199999999999998</v>
      </c>
      <c r="E2586" s="327">
        <v>0.85294117647058831</v>
      </c>
      <c r="F2586" s="328">
        <f>D2586-E2586</f>
        <v>-9.4117647058833409E-4</v>
      </c>
    </row>
    <row r="2587" spans="1:6" ht="13.5">
      <c r="A2587" s="322"/>
      <c r="B2587" s="323" t="s">
        <v>165</v>
      </c>
      <c r="C2587" s="370">
        <f t="shared" si="200"/>
        <v>1</v>
      </c>
      <c r="D2587" s="326">
        <v>1</v>
      </c>
      <c r="E2587" s="327">
        <v>0.94805194805194803</v>
      </c>
      <c r="F2587" s="328">
        <f>D2587-E2587</f>
        <v>5.1948051948051965E-2</v>
      </c>
    </row>
    <row r="2588" spans="1:6" ht="13.5">
      <c r="A2588" s="322"/>
      <c r="B2588" s="554"/>
      <c r="C2588" s="560"/>
      <c r="D2588" s="555"/>
      <c r="E2588" s="556"/>
      <c r="F2588" s="562"/>
    </row>
    <row r="2589" spans="1:6" ht="13.5">
      <c r="A2589" s="332"/>
      <c r="B2589" s="557" t="s">
        <v>22</v>
      </c>
      <c r="C2589" s="561">
        <f t="shared" si="200"/>
        <v>0.9514963880288958</v>
      </c>
      <c r="D2589" s="558">
        <v>0.96399999999999997</v>
      </c>
      <c r="E2589" s="559">
        <v>0.93681318681318682</v>
      </c>
      <c r="F2589" s="563">
        <f>D2589-E2589</f>
        <v>2.7186813186813152E-2</v>
      </c>
    </row>
    <row r="2591" spans="1:6">
      <c r="A2591" s="306"/>
      <c r="B2591" s="307"/>
      <c r="C2591" s="614" t="s">
        <v>120</v>
      </c>
      <c r="D2591" s="705"/>
      <c r="E2591" s="705"/>
      <c r="F2591" s="706"/>
    </row>
    <row r="2592" spans="1:6">
      <c r="A2592" s="308"/>
      <c r="B2592" s="309"/>
      <c r="C2592" s="611" t="s">
        <v>67</v>
      </c>
      <c r="D2592" s="703"/>
      <c r="E2592" s="703"/>
      <c r="F2592" s="704"/>
    </row>
    <row r="2593" spans="1:6" ht="45">
      <c r="A2593" s="308"/>
      <c r="B2593" s="309"/>
      <c r="C2593" s="310">
        <v>2010</v>
      </c>
      <c r="D2593" s="312">
        <v>2005</v>
      </c>
      <c r="E2593" s="313">
        <v>2000</v>
      </c>
      <c r="F2593" s="314" t="s">
        <v>68</v>
      </c>
    </row>
    <row r="2594" spans="1:6" ht="13.5">
      <c r="A2594" s="315" t="s">
        <v>23</v>
      </c>
      <c r="B2594" s="316" t="s">
        <v>1</v>
      </c>
      <c r="C2594" s="369">
        <f>Y45</f>
        <v>0.41176470588235292</v>
      </c>
      <c r="D2594" s="319">
        <v>0.28999999999999998</v>
      </c>
      <c r="E2594" s="320">
        <v>0.29411764705882354</v>
      </c>
      <c r="F2594" s="321">
        <f>D2594-E2594</f>
        <v>-4.1176470588235592E-3</v>
      </c>
    </row>
    <row r="2595" spans="1:6" ht="13.5">
      <c r="A2595" s="322"/>
      <c r="B2595" s="323" t="s">
        <v>2</v>
      </c>
      <c r="C2595" s="370">
        <f t="shared" ref="C2595:C2625" si="201">Y46</f>
        <v>0.22857142857142856</v>
      </c>
      <c r="D2595" s="326">
        <v>0.214</v>
      </c>
      <c r="E2595" s="327">
        <v>0.22222222222222221</v>
      </c>
      <c r="F2595" s="328">
        <f>D2595-E2595</f>
        <v>-8.2222222222222141E-3</v>
      </c>
    </row>
    <row r="2596" spans="1:6" ht="13.5">
      <c r="A2596" s="322"/>
      <c r="B2596" s="323" t="s">
        <v>45</v>
      </c>
      <c r="C2596" s="370">
        <f t="shared" si="201"/>
        <v>0.8</v>
      </c>
      <c r="D2596" s="326"/>
      <c r="E2596" s="327"/>
      <c r="F2596" s="328"/>
    </row>
    <row r="2597" spans="1:6" ht="13.5">
      <c r="A2597" s="322"/>
      <c r="B2597" s="323" t="s">
        <v>46</v>
      </c>
      <c r="C2597" s="370">
        <f t="shared" si="201"/>
        <v>0.36538461538461536</v>
      </c>
      <c r="D2597" s="326"/>
      <c r="E2597" s="327"/>
      <c r="F2597" s="328"/>
    </row>
    <row r="2598" spans="1:6" ht="13.5">
      <c r="A2598" s="322"/>
      <c r="B2598" s="323" t="s">
        <v>12</v>
      </c>
      <c r="C2598" s="370">
        <f t="shared" si="201"/>
        <v>0.5</v>
      </c>
      <c r="D2598" s="326">
        <v>0.4</v>
      </c>
      <c r="E2598" s="327"/>
      <c r="F2598" s="328"/>
    </row>
    <row r="2599" spans="1:6" ht="13.5">
      <c r="A2599" s="322"/>
      <c r="B2599" s="323" t="s">
        <v>4</v>
      </c>
      <c r="C2599" s="370">
        <f t="shared" si="201"/>
        <v>0.52380952380952384</v>
      </c>
      <c r="D2599" s="326">
        <v>0.36399999999999999</v>
      </c>
      <c r="E2599" s="327"/>
      <c r="F2599" s="328"/>
    </row>
    <row r="2600" spans="1:6" ht="13.5">
      <c r="A2600" s="322"/>
      <c r="B2600" s="323" t="s">
        <v>6</v>
      </c>
      <c r="C2600" s="371">
        <f t="shared" si="201"/>
        <v>0.5</v>
      </c>
      <c r="D2600" s="326">
        <v>0.222</v>
      </c>
      <c r="E2600" s="327">
        <v>0.2</v>
      </c>
      <c r="F2600" s="328">
        <f>D2600-E2600</f>
        <v>2.1999999999999992E-2</v>
      </c>
    </row>
    <row r="2601" spans="1:6" ht="13.5">
      <c r="A2601" s="322"/>
      <c r="B2601" s="323" t="s">
        <v>8</v>
      </c>
      <c r="C2601" s="370">
        <f t="shared" si="201"/>
        <v>0.88888888888888884</v>
      </c>
      <c r="D2601" s="326">
        <v>0.26700000000000002</v>
      </c>
      <c r="E2601" s="327"/>
      <c r="F2601" s="328"/>
    </row>
    <row r="2602" spans="1:6" ht="13.5">
      <c r="A2602" s="322"/>
      <c r="B2602" s="323" t="s">
        <v>9</v>
      </c>
      <c r="C2602" s="370">
        <f t="shared" si="201"/>
        <v>0.23255813953488372</v>
      </c>
      <c r="D2602" s="326">
        <v>0.11799999999999999</v>
      </c>
      <c r="E2602" s="327">
        <v>0.125</v>
      </c>
      <c r="F2602" s="328">
        <f>D2602-E2602</f>
        <v>-7.0000000000000062E-3</v>
      </c>
    </row>
    <row r="2603" spans="1:6" ht="13.5">
      <c r="A2603" s="322"/>
      <c r="B2603" s="323" t="s">
        <v>10</v>
      </c>
      <c r="C2603" s="370">
        <f t="shared" si="201"/>
        <v>0.38461538461538464</v>
      </c>
      <c r="D2603" s="326">
        <v>0.41699999999999998</v>
      </c>
      <c r="E2603" s="327">
        <v>0.53333333333333333</v>
      </c>
      <c r="F2603" s="328">
        <f>D2603-E2603</f>
        <v>-0.11633333333333334</v>
      </c>
    </row>
    <row r="2604" spans="1:6" ht="13.5">
      <c r="A2604" s="322"/>
      <c r="B2604" s="323" t="s">
        <v>47</v>
      </c>
      <c r="C2604" s="370">
        <f t="shared" si="201"/>
        <v>0.46666666666666667</v>
      </c>
      <c r="D2604" s="326"/>
      <c r="E2604" s="327"/>
      <c r="F2604" s="328"/>
    </row>
    <row r="2605" spans="1:6" ht="13.5">
      <c r="A2605" s="322"/>
      <c r="B2605" s="323" t="s">
        <v>5</v>
      </c>
      <c r="C2605" s="370">
        <f t="shared" si="201"/>
        <v>0.37373737373737376</v>
      </c>
      <c r="D2605" s="326">
        <v>0.248</v>
      </c>
      <c r="E2605" s="327">
        <v>0.22340425531914893</v>
      </c>
      <c r="F2605" s="328">
        <f>D2605-E2605</f>
        <v>2.4595744680851073E-2</v>
      </c>
    </row>
    <row r="2606" spans="1:6" ht="13.5">
      <c r="A2606" s="322"/>
      <c r="B2606" s="323" t="s">
        <v>11</v>
      </c>
      <c r="C2606" s="370">
        <f t="shared" si="201"/>
        <v>0.77419354838709675</v>
      </c>
      <c r="D2606" s="326">
        <v>0.14299999999999999</v>
      </c>
      <c r="E2606" s="327">
        <v>0.7</v>
      </c>
      <c r="F2606" s="328">
        <f>D2606-E2606</f>
        <v>-0.55699999999999994</v>
      </c>
    </row>
    <row r="2607" spans="1:6" ht="13.5">
      <c r="A2607" s="322"/>
      <c r="B2607" s="323" t="s">
        <v>13</v>
      </c>
      <c r="C2607" s="370">
        <f t="shared" si="201"/>
        <v>0.52173913043478259</v>
      </c>
      <c r="D2607" s="326">
        <v>0.443</v>
      </c>
      <c r="E2607" s="327">
        <v>0.31818181818181818</v>
      </c>
      <c r="F2607" s="328">
        <f>D2607-E2607</f>
        <v>0.12481818181818183</v>
      </c>
    </row>
    <row r="2608" spans="1:6" ht="13.5">
      <c r="A2608" s="322"/>
      <c r="B2608" s="323" t="s">
        <v>14</v>
      </c>
      <c r="C2608" s="370">
        <f t="shared" si="201"/>
        <v>0.32258064516129031</v>
      </c>
      <c r="D2608" s="326">
        <v>0.29499999999999998</v>
      </c>
      <c r="E2608" s="327"/>
      <c r="F2608" s="328"/>
    </row>
    <row r="2609" spans="1:6" ht="13.5">
      <c r="A2609" s="322"/>
      <c r="B2609" s="323" t="s">
        <v>15</v>
      </c>
      <c r="C2609" s="370">
        <f t="shared" si="201"/>
        <v>0.62931034482758619</v>
      </c>
      <c r="D2609" s="330"/>
      <c r="E2609" s="327"/>
      <c r="F2609" s="328"/>
    </row>
    <row r="2610" spans="1:6" ht="13.5">
      <c r="A2610" s="322"/>
      <c r="B2610" s="323" t="s">
        <v>48</v>
      </c>
      <c r="C2610" s="370">
        <f t="shared" si="201"/>
        <v>0.5357142857142857</v>
      </c>
      <c r="D2610" s="326"/>
      <c r="E2610" s="327"/>
      <c r="F2610" s="328"/>
    </row>
    <row r="2611" spans="1:6" ht="13.5">
      <c r="A2611" s="322"/>
      <c r="B2611" s="323" t="s">
        <v>16</v>
      </c>
      <c r="C2611" s="370">
        <f t="shared" si="201"/>
        <v>0.66666666666666663</v>
      </c>
      <c r="D2611" s="326">
        <v>0.19</v>
      </c>
      <c r="E2611" s="327"/>
      <c r="F2611" s="328"/>
    </row>
    <row r="2612" spans="1:6" ht="13.5">
      <c r="A2612" s="322"/>
      <c r="B2612" s="323" t="s">
        <v>21</v>
      </c>
      <c r="C2612" s="370">
        <f t="shared" si="201"/>
        <v>0.6</v>
      </c>
      <c r="D2612" s="326">
        <v>0.25</v>
      </c>
      <c r="E2612" s="327"/>
      <c r="F2612" s="328"/>
    </row>
    <row r="2613" spans="1:6" ht="13.5">
      <c r="A2613" s="322"/>
      <c r="B2613" s="323" t="s">
        <v>17</v>
      </c>
      <c r="C2613" s="370">
        <f t="shared" si="201"/>
        <v>0.18181818181818182</v>
      </c>
      <c r="D2613" s="326">
        <v>0.16</v>
      </c>
      <c r="E2613" s="327">
        <v>8.3333333333333343E-2</v>
      </c>
      <c r="F2613" s="328">
        <f>D2613-E2613</f>
        <v>7.6666666666666661E-2</v>
      </c>
    </row>
    <row r="2614" spans="1:6" ht="13.5">
      <c r="A2614" s="322"/>
      <c r="B2614" s="323" t="s">
        <v>18</v>
      </c>
      <c r="C2614" s="370">
        <f t="shared" si="201"/>
        <v>0.3125</v>
      </c>
      <c r="D2614" s="326">
        <v>0.125</v>
      </c>
      <c r="E2614" s="327">
        <v>6.0606060606060608E-2</v>
      </c>
      <c r="F2614" s="328">
        <f>D2614-E2614</f>
        <v>6.4393939393939392E-2</v>
      </c>
    </row>
    <row r="2615" spans="1:6" ht="13.5">
      <c r="A2615" s="322"/>
      <c r="B2615" s="323" t="s">
        <v>19</v>
      </c>
      <c r="C2615" s="370">
        <f t="shared" si="201"/>
        <v>0.48148148148148145</v>
      </c>
      <c r="D2615" s="326">
        <v>0.36399999999999999</v>
      </c>
      <c r="E2615" s="327"/>
      <c r="F2615" s="328"/>
    </row>
    <row r="2616" spans="1:6" ht="13.5">
      <c r="A2616" s="322"/>
      <c r="B2616" s="323" t="s">
        <v>49</v>
      </c>
      <c r="C2616" s="370">
        <f t="shared" si="201"/>
        <v>0.44</v>
      </c>
      <c r="D2616" s="326"/>
      <c r="E2616" s="327"/>
      <c r="F2616" s="328"/>
    </row>
    <row r="2617" spans="1:6" ht="13.5">
      <c r="A2617" s="322"/>
      <c r="B2617" s="323" t="s">
        <v>50</v>
      </c>
      <c r="C2617" s="370">
        <f t="shared" si="201"/>
        <v>0.68965517241379315</v>
      </c>
      <c r="D2617" s="326"/>
      <c r="E2617" s="327"/>
      <c r="F2617" s="328"/>
    </row>
    <row r="2618" spans="1:6" ht="13.5">
      <c r="A2618" s="322"/>
      <c r="B2618" s="323" t="s">
        <v>44</v>
      </c>
      <c r="C2618" s="370">
        <f t="shared" si="201"/>
        <v>0.36206896551724138</v>
      </c>
      <c r="D2618" s="326">
        <v>0.34399999999999997</v>
      </c>
      <c r="E2618" s="327">
        <v>0.19047619047619047</v>
      </c>
      <c r="F2618" s="328">
        <f>D2618-E2618</f>
        <v>0.15352380952380951</v>
      </c>
    </row>
    <row r="2619" spans="1:6" ht="13.5">
      <c r="A2619" s="322"/>
      <c r="B2619" s="323" t="s">
        <v>20</v>
      </c>
      <c r="C2619" s="370">
        <f t="shared" si="201"/>
        <v>0.43478260869565216</v>
      </c>
      <c r="D2619" s="326">
        <v>0.32</v>
      </c>
      <c r="E2619" s="327">
        <v>0.16</v>
      </c>
      <c r="F2619" s="328">
        <f>D2619-E2619</f>
        <v>0.16</v>
      </c>
    </row>
    <row r="2620" spans="1:6" ht="13.5">
      <c r="A2620" s="322"/>
      <c r="B2620" s="323" t="s">
        <v>7</v>
      </c>
      <c r="C2620" s="370">
        <f t="shared" si="201"/>
        <v>0.20338983050847459</v>
      </c>
      <c r="D2620" s="326">
        <v>0.13</v>
      </c>
      <c r="E2620" s="327">
        <v>0.17460317460317459</v>
      </c>
      <c r="F2620" s="328">
        <f>D2620-E2620</f>
        <v>-4.4603174603174589E-2</v>
      </c>
    </row>
    <row r="2621" spans="1:6" ht="13.5">
      <c r="A2621" s="322"/>
      <c r="B2621" s="323" t="s">
        <v>29</v>
      </c>
      <c r="C2621" s="370">
        <f t="shared" si="201"/>
        <v>0.23529411764705882</v>
      </c>
      <c r="D2621" s="326"/>
      <c r="E2621" s="327">
        <v>4.7619047619047616E-2</v>
      </c>
      <c r="F2621" s="328"/>
    </row>
    <row r="2622" spans="1:6" ht="13.5">
      <c r="A2622" s="322"/>
      <c r="B2622" s="323" t="s">
        <v>3</v>
      </c>
      <c r="C2622" s="370">
        <f t="shared" si="201"/>
        <v>0.31578947368421051</v>
      </c>
      <c r="D2622" s="326">
        <v>0.111</v>
      </c>
      <c r="E2622" s="327">
        <v>5.8823529411764712E-2</v>
      </c>
      <c r="F2622" s="328">
        <f>D2622-E2622</f>
        <v>5.2176470588235289E-2</v>
      </c>
    </row>
    <row r="2623" spans="1:6" ht="13.5">
      <c r="A2623" s="322"/>
      <c r="B2623" s="323" t="s">
        <v>165</v>
      </c>
      <c r="C2623" s="370">
        <f t="shared" si="201"/>
        <v>0.21428571428571427</v>
      </c>
      <c r="D2623" s="326">
        <v>0.111</v>
      </c>
      <c r="E2623" s="327">
        <v>7.792207792207792E-2</v>
      </c>
      <c r="F2623" s="328">
        <f>D2623-E2623</f>
        <v>3.3077922077922081E-2</v>
      </c>
    </row>
    <row r="2624" spans="1:6" ht="13.5">
      <c r="A2624" s="322"/>
      <c r="B2624" s="554"/>
      <c r="C2624" s="560"/>
      <c r="D2624" s="555"/>
      <c r="E2624" s="556"/>
      <c r="F2624" s="562"/>
    </row>
    <row r="2625" spans="1:25" ht="13.5">
      <c r="A2625" s="332"/>
      <c r="B2625" s="557" t="s">
        <v>22</v>
      </c>
      <c r="C2625" s="561">
        <f t="shared" si="201"/>
        <v>0.43962848297213625</v>
      </c>
      <c r="D2625" s="558">
        <v>0.27800000000000002</v>
      </c>
      <c r="E2625" s="559">
        <v>0.2101648351648352</v>
      </c>
      <c r="F2625" s="563">
        <f>D2625-E2625</f>
        <v>6.783516483516483E-2</v>
      </c>
    </row>
    <row r="2631" spans="1:25"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</row>
  </sheetData>
  <mergeCells count="124">
    <mergeCell ref="C117:Z117"/>
    <mergeCell ref="C147:Z147"/>
    <mergeCell ref="C177:Z177"/>
    <mergeCell ref="C452:E452"/>
    <mergeCell ref="C521:E521"/>
    <mergeCell ref="C485:F485"/>
    <mergeCell ref="C486:F486"/>
    <mergeCell ref="C383:E383"/>
    <mergeCell ref="C347:F347"/>
    <mergeCell ref="C348:F348"/>
    <mergeCell ref="C416:F416"/>
    <mergeCell ref="C417:F417"/>
    <mergeCell ref="C692:F692"/>
    <mergeCell ref="C693:F693"/>
    <mergeCell ref="C590:E590"/>
    <mergeCell ref="C554:F554"/>
    <mergeCell ref="C623:F623"/>
    <mergeCell ref="C624:F624"/>
    <mergeCell ref="C969:F969"/>
    <mergeCell ref="C314:E314"/>
    <mergeCell ref="C211:F211"/>
    <mergeCell ref="C246:E246"/>
    <mergeCell ref="C278:F278"/>
    <mergeCell ref="C279:F279"/>
    <mergeCell ref="C555:F555"/>
    <mergeCell ref="C1627:E1627"/>
    <mergeCell ref="C1660:F1660"/>
    <mergeCell ref="C1835:F1835"/>
    <mergeCell ref="C1212:E1212"/>
    <mergeCell ref="C1245:F1245"/>
    <mergeCell ref="C1316:F1316"/>
    <mergeCell ref="C1384:F1384"/>
    <mergeCell ref="C1872:F1872"/>
    <mergeCell ref="C1907:F1907"/>
    <mergeCell ref="C1246:F1246"/>
    <mergeCell ref="C1315:F1315"/>
    <mergeCell ref="C1454:F1454"/>
    <mergeCell ref="C1522:F1522"/>
    <mergeCell ref="C1523:F1523"/>
    <mergeCell ref="C1591:F1591"/>
    <mergeCell ref="C1592:F1592"/>
    <mergeCell ref="C1489:E1489"/>
    <mergeCell ref="C1558:E1558"/>
    <mergeCell ref="C2196:F2196"/>
    <mergeCell ref="C2231:F2231"/>
    <mergeCell ref="C2232:F2232"/>
    <mergeCell ref="C2051:F2051"/>
    <mergeCell ref="C2052:F2052"/>
    <mergeCell ref="C2087:F2087"/>
    <mergeCell ref="C2088:F2088"/>
    <mergeCell ref="C2123:F2123"/>
    <mergeCell ref="C2124:F2124"/>
    <mergeCell ref="C2159:F2159"/>
    <mergeCell ref="C2160:F2160"/>
    <mergeCell ref="C2195:F2195"/>
    <mergeCell ref="C5:Z5"/>
    <mergeCell ref="C42:Z42"/>
    <mergeCell ref="C79:Z79"/>
    <mergeCell ref="A41:B41"/>
    <mergeCell ref="A146:B146"/>
    <mergeCell ref="C210:F210"/>
    <mergeCell ref="C1038:F1038"/>
    <mergeCell ref="C1106:F1106"/>
    <mergeCell ref="C1004:E1004"/>
    <mergeCell ref="C1073:E1073"/>
    <mergeCell ref="C1037:F1037"/>
    <mergeCell ref="C797:E797"/>
    <mergeCell ref="C761:F761"/>
    <mergeCell ref="C762:F762"/>
    <mergeCell ref="C830:F830"/>
    <mergeCell ref="C831:F831"/>
    <mergeCell ref="C866:E866"/>
    <mergeCell ref="C899:F899"/>
    <mergeCell ref="C900:F900"/>
    <mergeCell ref="C935:F935"/>
    <mergeCell ref="C936:F936"/>
    <mergeCell ref="C968:F968"/>
    <mergeCell ref="C659:E659"/>
    <mergeCell ref="C728:E728"/>
    <mergeCell ref="C1176:F1176"/>
    <mergeCell ref="C1177:F1177"/>
    <mergeCell ref="C1142:E1142"/>
    <mergeCell ref="C1107:F1107"/>
    <mergeCell ref="C1385:F1385"/>
    <mergeCell ref="C1453:F1453"/>
    <mergeCell ref="C1420:E1420"/>
    <mergeCell ref="C1281:E1281"/>
    <mergeCell ref="C1351:E1351"/>
    <mergeCell ref="C2015:F2015"/>
    <mergeCell ref="C2016:F2016"/>
    <mergeCell ref="C1661:F1661"/>
    <mergeCell ref="C1729:F1729"/>
    <mergeCell ref="C1730:F1730"/>
    <mergeCell ref="C1799:F1799"/>
    <mergeCell ref="C1800:F1800"/>
    <mergeCell ref="C1836:F1836"/>
    <mergeCell ref="C1871:F1871"/>
    <mergeCell ref="C1696:E1696"/>
    <mergeCell ref="C1980:F1980"/>
    <mergeCell ref="C1765:E1765"/>
    <mergeCell ref="C1908:F1908"/>
    <mergeCell ref="C1943:F1943"/>
    <mergeCell ref="C1944:F1944"/>
    <mergeCell ref="C1979:F1979"/>
    <mergeCell ref="C2267:F2267"/>
    <mergeCell ref="C2375:F2375"/>
    <mergeCell ref="C2304:F2304"/>
    <mergeCell ref="C2339:F2339"/>
    <mergeCell ref="C2340:F2340"/>
    <mergeCell ref="C2268:F2268"/>
    <mergeCell ref="C2303:F2303"/>
    <mergeCell ref="C2376:F2376"/>
    <mergeCell ref="C2411:F2411"/>
    <mergeCell ref="C2412:F2412"/>
    <mergeCell ref="C2447:F2447"/>
    <mergeCell ref="C2448:F2448"/>
    <mergeCell ref="C2591:F2591"/>
    <mergeCell ref="C2592:F2592"/>
    <mergeCell ref="C2483:F2483"/>
    <mergeCell ref="C2484:F2484"/>
    <mergeCell ref="C2519:F2519"/>
    <mergeCell ref="C2520:F2520"/>
    <mergeCell ref="C2555:F2555"/>
    <mergeCell ref="C2556:F25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</vt:vector>
  </TitlesOfParts>
  <Company>CATI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Goričan</dc:creator>
  <cp:lastModifiedBy>Richard Price</cp:lastModifiedBy>
  <cp:lastPrinted>2006-05-24T08:11:45Z</cp:lastPrinted>
  <dcterms:created xsi:type="dcterms:W3CDTF">2004-10-18T12:26:52Z</dcterms:created>
  <dcterms:modified xsi:type="dcterms:W3CDTF">2013-04-08T15:28:25Z</dcterms:modified>
</cp:coreProperties>
</file>