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3.xml" ContentType="application/vnd.openxmlformats-officedocument.themeOverrid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theme/themeOverride4.xml" ContentType="application/vnd.openxmlformats-officedocument.themeOverride+xml"/>
  <Override PartName="/xl/charts/chart34.xml" ContentType="application/vnd.openxmlformats-officedocument.drawingml.chart+xml"/>
  <Override PartName="/xl/theme/themeOverride5.xml" ContentType="application/vnd.openxmlformats-officedocument.themeOverride+xml"/>
  <Override PartName="/xl/charts/chart35.xml" ContentType="application/vnd.openxmlformats-officedocument.drawingml.chart+xml"/>
  <Override PartName="/xl/theme/themeOverride6.xml" ContentType="application/vnd.openxmlformats-officedocument.themeOverride+xml"/>
  <Override PartName="/xl/charts/chart36.xml" ContentType="application/vnd.openxmlformats-officedocument.drawingml.chart+xml"/>
  <Override PartName="/xl/theme/themeOverride7.xml" ContentType="application/vnd.openxmlformats-officedocument.themeOverride+xml"/>
  <Override PartName="/xl/charts/chart37.xml" ContentType="application/vnd.openxmlformats-officedocument.drawingml.chart+xml"/>
  <Override PartName="/xl/theme/themeOverride8.xml" ContentType="application/vnd.openxmlformats-officedocument.themeOverride+xml"/>
  <Override PartName="/xl/charts/chart38.xml" ContentType="application/vnd.openxmlformats-officedocument.drawingml.chart+xml"/>
  <Override PartName="/xl/theme/themeOverride9.xml" ContentType="application/vnd.openxmlformats-officedocument.themeOverride+xml"/>
  <Override PartName="/xl/charts/chart39.xml" ContentType="application/vnd.openxmlformats-officedocument.drawingml.chart+xml"/>
  <Override PartName="/xl/theme/themeOverride10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11.xml" ContentType="application/vnd.openxmlformats-officedocument.themeOverride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0" yWindow="0" windowWidth="18330" windowHeight="8550" activeTab="4"/>
  </bookViews>
  <sheets>
    <sheet name="Q83_Old 86" sheetId="3" r:id="rId1"/>
    <sheet name="Q84_Old 87" sheetId="4" r:id="rId2"/>
    <sheet name="Q85_Old  88" sheetId="5" r:id="rId3"/>
    <sheet name="Q86_Old 89" sheetId="7" r:id="rId4"/>
    <sheet name="Q87_Old 90" sheetId="6" r:id="rId5"/>
  </sheets>
  <calcPr calcId="145621"/>
</workbook>
</file>

<file path=xl/calcChain.xml><?xml version="1.0" encoding="utf-8"?>
<calcChain xmlns="http://schemas.openxmlformats.org/spreadsheetml/2006/main">
  <c r="D697" i="6" l="1"/>
  <c r="C1045" i="6" l="1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44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08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973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38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03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68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33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798" i="6"/>
  <c r="C729" i="6"/>
  <c r="C730" i="6"/>
  <c r="C731" i="6"/>
  <c r="C732" i="6"/>
  <c r="E732" i="6" s="1"/>
  <c r="C733" i="6"/>
  <c r="E733" i="6" s="1"/>
  <c r="C734" i="6"/>
  <c r="E734" i="6" s="1"/>
  <c r="C735" i="6"/>
  <c r="E735" i="6" s="1"/>
  <c r="C736" i="6"/>
  <c r="E736" i="6" s="1"/>
  <c r="C737" i="6"/>
  <c r="C738" i="6"/>
  <c r="C739" i="6"/>
  <c r="C740" i="6"/>
  <c r="E740" i="6" s="1"/>
  <c r="C741" i="6"/>
  <c r="E741" i="6" s="1"/>
  <c r="C742" i="6"/>
  <c r="E742" i="6" s="1"/>
  <c r="C743" i="6"/>
  <c r="E743" i="6" s="1"/>
  <c r="C744" i="6"/>
  <c r="E744" i="6" s="1"/>
  <c r="C745" i="6"/>
  <c r="C746" i="6"/>
  <c r="C747" i="6"/>
  <c r="C748" i="6"/>
  <c r="E748" i="6" s="1"/>
  <c r="C749" i="6"/>
  <c r="E749" i="6" s="1"/>
  <c r="C750" i="6"/>
  <c r="E750" i="6" s="1"/>
  <c r="C751" i="6"/>
  <c r="E751" i="6" s="1"/>
  <c r="C752" i="6"/>
  <c r="E752" i="6" s="1"/>
  <c r="C753" i="6"/>
  <c r="C754" i="6"/>
  <c r="C755" i="6"/>
  <c r="C756" i="6"/>
  <c r="E756" i="6" s="1"/>
  <c r="C757" i="6"/>
  <c r="E757" i="6" s="1"/>
  <c r="C728" i="6"/>
  <c r="E728" i="6" s="1"/>
  <c r="C628" i="6"/>
  <c r="C629" i="6"/>
  <c r="C630" i="6"/>
  <c r="C631" i="6"/>
  <c r="E631" i="6" s="1"/>
  <c r="C632" i="6"/>
  <c r="C633" i="6"/>
  <c r="E633" i="6" s="1"/>
  <c r="C634" i="6"/>
  <c r="E634" i="6" s="1"/>
  <c r="C635" i="6"/>
  <c r="E635" i="6" s="1"/>
  <c r="C636" i="6"/>
  <c r="C637" i="6"/>
  <c r="C638" i="6"/>
  <c r="C639" i="6"/>
  <c r="E639" i="6" s="1"/>
  <c r="C640" i="6"/>
  <c r="E640" i="6" s="1"/>
  <c r="C641" i="6"/>
  <c r="E641" i="6" s="1"/>
  <c r="C642" i="6"/>
  <c r="E642" i="6" s="1"/>
  <c r="C643" i="6"/>
  <c r="E643" i="6" s="1"/>
  <c r="C644" i="6"/>
  <c r="C645" i="6"/>
  <c r="C646" i="6"/>
  <c r="C647" i="6"/>
  <c r="C648" i="6"/>
  <c r="E648" i="6" s="1"/>
  <c r="C649" i="6"/>
  <c r="E649" i="6" s="1"/>
  <c r="C650" i="6"/>
  <c r="E650" i="6" s="1"/>
  <c r="C651" i="6"/>
  <c r="E651" i="6" s="1"/>
  <c r="C652" i="6"/>
  <c r="C653" i="6"/>
  <c r="C654" i="6"/>
  <c r="C655" i="6"/>
  <c r="C656" i="6"/>
  <c r="E656" i="6" s="1"/>
  <c r="C627" i="6"/>
  <c r="E627" i="6" s="1"/>
  <c r="C559" i="6"/>
  <c r="C560" i="6"/>
  <c r="C561" i="6"/>
  <c r="C562" i="6"/>
  <c r="C563" i="6"/>
  <c r="E563" i="6" s="1"/>
  <c r="C564" i="6"/>
  <c r="C565" i="6"/>
  <c r="E565" i="6" s="1"/>
  <c r="C566" i="6"/>
  <c r="E566" i="6" s="1"/>
  <c r="C567" i="6"/>
  <c r="C568" i="6"/>
  <c r="C569" i="6"/>
  <c r="C570" i="6"/>
  <c r="E570" i="6" s="1"/>
  <c r="C571" i="6"/>
  <c r="E571" i="6" s="1"/>
  <c r="C572" i="6"/>
  <c r="E572" i="6" s="1"/>
  <c r="C573" i="6"/>
  <c r="E573" i="6" s="1"/>
  <c r="C574" i="6"/>
  <c r="E574" i="6" s="1"/>
  <c r="C575" i="6"/>
  <c r="C576" i="6"/>
  <c r="C577" i="6"/>
  <c r="C578" i="6"/>
  <c r="C579" i="6"/>
  <c r="E579" i="6" s="1"/>
  <c r="C580" i="6"/>
  <c r="E580" i="6" s="1"/>
  <c r="C581" i="6"/>
  <c r="E581" i="6" s="1"/>
  <c r="C582" i="6"/>
  <c r="E582" i="6" s="1"/>
  <c r="C583" i="6"/>
  <c r="C584" i="6"/>
  <c r="C585" i="6"/>
  <c r="C586" i="6"/>
  <c r="E586" i="6" s="1"/>
  <c r="C587" i="6"/>
  <c r="C558" i="6"/>
  <c r="E558" i="6" s="1"/>
  <c r="C490" i="6"/>
  <c r="C491" i="6"/>
  <c r="C492" i="6"/>
  <c r="C493" i="6"/>
  <c r="E493" i="6" s="1"/>
  <c r="C494" i="6"/>
  <c r="E494" i="6" s="1"/>
  <c r="C495" i="6"/>
  <c r="E495" i="6" s="1"/>
  <c r="C496" i="6"/>
  <c r="E496" i="6" s="1"/>
  <c r="C497" i="6"/>
  <c r="E497" i="6" s="1"/>
  <c r="C498" i="6"/>
  <c r="C499" i="6"/>
  <c r="C500" i="6"/>
  <c r="C501" i="6"/>
  <c r="E501" i="6" s="1"/>
  <c r="C502" i="6"/>
  <c r="E502" i="6" s="1"/>
  <c r="C503" i="6"/>
  <c r="E503" i="6" s="1"/>
  <c r="C504" i="6"/>
  <c r="E504" i="6" s="1"/>
  <c r="C505" i="6"/>
  <c r="E505" i="6" s="1"/>
  <c r="C506" i="6"/>
  <c r="E506" i="6" s="1"/>
  <c r="C507" i="6"/>
  <c r="E507" i="6" s="1"/>
  <c r="C508" i="6"/>
  <c r="C509" i="6"/>
  <c r="E509" i="6" s="1"/>
  <c r="C510" i="6"/>
  <c r="E510" i="6" s="1"/>
  <c r="C511" i="6"/>
  <c r="E511" i="6" s="1"/>
  <c r="C512" i="6"/>
  <c r="E512" i="6" s="1"/>
  <c r="C513" i="6"/>
  <c r="E513" i="6" s="1"/>
  <c r="C514" i="6"/>
  <c r="C515" i="6"/>
  <c r="C516" i="6"/>
  <c r="C517" i="6"/>
  <c r="E517" i="6" s="1"/>
  <c r="C518" i="6"/>
  <c r="E518" i="6" s="1"/>
  <c r="C489" i="6"/>
  <c r="E489" i="6" s="1"/>
  <c r="C421" i="6"/>
  <c r="C422" i="6"/>
  <c r="C423" i="6"/>
  <c r="C424" i="6"/>
  <c r="C425" i="6"/>
  <c r="E425" i="6" s="1"/>
  <c r="C426" i="6"/>
  <c r="E426" i="6" s="1"/>
  <c r="C427" i="6"/>
  <c r="E427" i="6" s="1"/>
  <c r="C428" i="6"/>
  <c r="E428" i="6" s="1"/>
  <c r="C429" i="6"/>
  <c r="C430" i="6"/>
  <c r="C431" i="6"/>
  <c r="C432" i="6"/>
  <c r="C433" i="6"/>
  <c r="E433" i="6" s="1"/>
  <c r="C434" i="6"/>
  <c r="E434" i="6" s="1"/>
  <c r="C435" i="6"/>
  <c r="E435" i="6" s="1"/>
  <c r="C436" i="6"/>
  <c r="E436" i="6" s="1"/>
  <c r="C437" i="6"/>
  <c r="C438" i="6"/>
  <c r="C439" i="6"/>
  <c r="C440" i="6"/>
  <c r="C441" i="6"/>
  <c r="E441" i="6" s="1"/>
  <c r="C442" i="6"/>
  <c r="E442" i="6" s="1"/>
  <c r="C443" i="6"/>
  <c r="E443" i="6" s="1"/>
  <c r="C444" i="6"/>
  <c r="E444" i="6" s="1"/>
  <c r="C445" i="6"/>
  <c r="C446" i="6"/>
  <c r="C447" i="6"/>
  <c r="C448" i="6"/>
  <c r="C449" i="6"/>
  <c r="E449" i="6" s="1"/>
  <c r="C420" i="6"/>
  <c r="E420" i="6" s="1"/>
  <c r="C352" i="6"/>
  <c r="C353" i="6"/>
  <c r="C354" i="6"/>
  <c r="C355" i="6"/>
  <c r="C356" i="6"/>
  <c r="E356" i="6" s="1"/>
  <c r="C357" i="6"/>
  <c r="C358" i="6"/>
  <c r="E358" i="6" s="1"/>
  <c r="C359" i="6"/>
  <c r="E359" i="6" s="1"/>
  <c r="C360" i="6"/>
  <c r="C361" i="6"/>
  <c r="C362" i="6"/>
  <c r="C363" i="6"/>
  <c r="E363" i="6" s="1"/>
  <c r="C364" i="6"/>
  <c r="E364" i="6" s="1"/>
  <c r="C365" i="6"/>
  <c r="E365" i="6" s="1"/>
  <c r="C366" i="6"/>
  <c r="E366" i="6" s="1"/>
  <c r="C367" i="6"/>
  <c r="E367" i="6" s="1"/>
  <c r="C368" i="6"/>
  <c r="C369" i="6"/>
  <c r="C370" i="6"/>
  <c r="C371" i="6"/>
  <c r="C372" i="6"/>
  <c r="E372" i="6" s="1"/>
  <c r="C373" i="6"/>
  <c r="E373" i="6" s="1"/>
  <c r="C374" i="6"/>
  <c r="E374" i="6" s="1"/>
  <c r="C375" i="6"/>
  <c r="E375" i="6" s="1"/>
  <c r="C376" i="6"/>
  <c r="C377" i="6"/>
  <c r="C378" i="6"/>
  <c r="C379" i="6"/>
  <c r="E379" i="6" s="1"/>
  <c r="C380" i="6"/>
  <c r="C351" i="6"/>
  <c r="E351" i="6" s="1"/>
  <c r="C283" i="6"/>
  <c r="C284" i="6"/>
  <c r="C285" i="6"/>
  <c r="C286" i="6"/>
  <c r="E286" i="6" s="1"/>
  <c r="C287" i="6"/>
  <c r="E287" i="6" s="1"/>
  <c r="C288" i="6"/>
  <c r="E288" i="6" s="1"/>
  <c r="C289" i="6"/>
  <c r="E289" i="6" s="1"/>
  <c r="C290" i="6"/>
  <c r="E290" i="6" s="1"/>
  <c r="C291" i="6"/>
  <c r="C292" i="6"/>
  <c r="C293" i="6"/>
  <c r="C294" i="6"/>
  <c r="E294" i="6" s="1"/>
  <c r="C295" i="6"/>
  <c r="E295" i="6" s="1"/>
  <c r="C296" i="6"/>
  <c r="E296" i="6" s="1"/>
  <c r="C297" i="6"/>
  <c r="E297" i="6" s="1"/>
  <c r="C298" i="6"/>
  <c r="E298" i="6" s="1"/>
  <c r="C299" i="6"/>
  <c r="C300" i="6"/>
  <c r="C301" i="6"/>
  <c r="C302" i="6"/>
  <c r="E302" i="6" s="1"/>
  <c r="C303" i="6"/>
  <c r="E303" i="6" s="1"/>
  <c r="C304" i="6"/>
  <c r="E304" i="6" s="1"/>
  <c r="C305" i="6"/>
  <c r="E305" i="6" s="1"/>
  <c r="C306" i="6"/>
  <c r="E306" i="6" s="1"/>
  <c r="C307" i="6"/>
  <c r="C308" i="6"/>
  <c r="C309" i="6"/>
  <c r="C310" i="6"/>
  <c r="E310" i="6" s="1"/>
  <c r="C311" i="6"/>
  <c r="E311" i="6" s="1"/>
  <c r="C282" i="6"/>
  <c r="E282" i="6" s="1"/>
  <c r="C213" i="6"/>
  <c r="E213" i="6" s="1"/>
  <c r="C214" i="6"/>
  <c r="E214" i="6" s="1"/>
  <c r="C215" i="6"/>
  <c r="C216" i="6"/>
  <c r="E216" i="6" s="1"/>
  <c r="C217" i="6"/>
  <c r="E217" i="6" s="1"/>
  <c r="C218" i="6"/>
  <c r="E218" i="6" s="1"/>
  <c r="C219" i="6"/>
  <c r="E219" i="6" s="1"/>
  <c r="C220" i="6"/>
  <c r="E220" i="6" s="1"/>
  <c r="C221" i="6"/>
  <c r="E221" i="6" s="1"/>
  <c r="C222" i="6"/>
  <c r="E222" i="6" s="1"/>
  <c r="C223" i="6"/>
  <c r="E223" i="6" s="1"/>
  <c r="C224" i="6"/>
  <c r="E224" i="6" s="1"/>
  <c r="C225" i="6"/>
  <c r="E225" i="6" s="1"/>
  <c r="C226" i="6"/>
  <c r="E226" i="6" s="1"/>
  <c r="C227" i="6"/>
  <c r="E227" i="6" s="1"/>
  <c r="C228" i="6"/>
  <c r="E228" i="6" s="1"/>
  <c r="C229" i="6"/>
  <c r="E229" i="6" s="1"/>
  <c r="C230" i="6"/>
  <c r="E230" i="6" s="1"/>
  <c r="C231" i="6"/>
  <c r="E231" i="6" s="1"/>
  <c r="C232" i="6"/>
  <c r="E232" i="6" s="1"/>
  <c r="C233" i="6"/>
  <c r="E233" i="6" s="1"/>
  <c r="C234" i="6"/>
  <c r="E234" i="6" s="1"/>
  <c r="C235" i="6"/>
  <c r="E235" i="6" s="1"/>
  <c r="C236" i="6"/>
  <c r="E236" i="6" s="1"/>
  <c r="C237" i="6"/>
  <c r="E237" i="6" s="1"/>
  <c r="C238" i="6"/>
  <c r="E238" i="6" s="1"/>
  <c r="C239" i="6"/>
  <c r="E239" i="6" s="1"/>
  <c r="C240" i="6"/>
  <c r="E240" i="6" s="1"/>
  <c r="C241" i="6"/>
  <c r="E241" i="6" s="1"/>
  <c r="C242" i="6"/>
  <c r="E242" i="6" s="1"/>
  <c r="C39" i="6"/>
  <c r="C244" i="6" s="1"/>
  <c r="D39" i="6"/>
  <c r="C313" i="6" s="1"/>
  <c r="E39" i="6"/>
  <c r="C382" i="6" s="1"/>
  <c r="F39" i="6"/>
  <c r="C451" i="6" s="1"/>
  <c r="G39" i="6"/>
  <c r="C520" i="6" s="1"/>
  <c r="H39" i="6"/>
  <c r="C589" i="6" s="1"/>
  <c r="I39" i="6"/>
  <c r="C658" i="6" s="1"/>
  <c r="J39" i="6"/>
  <c r="C759" i="6" s="1"/>
  <c r="J45" i="6"/>
  <c r="D1044" i="6" s="1"/>
  <c r="G45" i="6"/>
  <c r="D938" i="6" s="1"/>
  <c r="K45" i="6"/>
  <c r="H45" i="6"/>
  <c r="D973" i="6" s="1"/>
  <c r="K39" i="6"/>
  <c r="I45" i="6"/>
  <c r="D1008" i="6" s="1"/>
  <c r="D45" i="6"/>
  <c r="D833" i="6" s="1"/>
  <c r="C45" i="6"/>
  <c r="D798" i="6" s="1"/>
  <c r="E45" i="6"/>
  <c r="D868" i="6" s="1"/>
  <c r="F45" i="6"/>
  <c r="D903" i="6" s="1"/>
  <c r="I46" i="6"/>
  <c r="D1009" i="6" s="1"/>
  <c r="D46" i="6"/>
  <c r="D834" i="6" s="1"/>
  <c r="C46" i="6"/>
  <c r="D799" i="6" s="1"/>
  <c r="F46" i="6"/>
  <c r="D904" i="6" s="1"/>
  <c r="G46" i="6"/>
  <c r="D939" i="6" s="1"/>
  <c r="H46" i="6"/>
  <c r="D974" i="6" s="1"/>
  <c r="J46" i="6"/>
  <c r="D1045" i="6" s="1"/>
  <c r="K46" i="6"/>
  <c r="E46" i="6"/>
  <c r="D869" i="6" s="1"/>
  <c r="C47" i="6"/>
  <c r="D800" i="6" s="1"/>
  <c r="D47" i="6"/>
  <c r="D835" i="6" s="1"/>
  <c r="F47" i="6"/>
  <c r="D905" i="6" s="1"/>
  <c r="E47" i="6"/>
  <c r="D870" i="6" s="1"/>
  <c r="K47" i="6"/>
  <c r="H47" i="6"/>
  <c r="D975" i="6" s="1"/>
  <c r="J47" i="6"/>
  <c r="D1046" i="6" s="1"/>
  <c r="G47" i="6"/>
  <c r="D940" i="6" s="1"/>
  <c r="I47" i="6"/>
  <c r="D1010" i="6" s="1"/>
  <c r="E48" i="6"/>
  <c r="D871" i="6" s="1"/>
  <c r="K48" i="6"/>
  <c r="F48" i="6"/>
  <c r="D906" i="6" s="1"/>
  <c r="J48" i="6"/>
  <c r="D1047" i="6" s="1"/>
  <c r="G48" i="6"/>
  <c r="D941" i="6" s="1"/>
  <c r="H48" i="6"/>
  <c r="D976" i="6" s="1"/>
  <c r="I48" i="6"/>
  <c r="D1011" i="6" s="1"/>
  <c r="C48" i="6"/>
  <c r="D801" i="6" s="1"/>
  <c r="D48" i="6"/>
  <c r="D836" i="6" s="1"/>
  <c r="J49" i="6"/>
  <c r="D1048" i="6" s="1"/>
  <c r="G49" i="6"/>
  <c r="D942" i="6" s="1"/>
  <c r="K49" i="6"/>
  <c r="H49" i="6"/>
  <c r="D977" i="6" s="1"/>
  <c r="I49" i="6"/>
  <c r="D1012" i="6" s="1"/>
  <c r="D49" i="6"/>
  <c r="D837" i="6" s="1"/>
  <c r="C49" i="6"/>
  <c r="D802" i="6" s="1"/>
  <c r="E49" i="6"/>
  <c r="D872" i="6" s="1"/>
  <c r="F49" i="6"/>
  <c r="D907" i="6" s="1"/>
  <c r="I50" i="6"/>
  <c r="D1013" i="6" s="1"/>
  <c r="C50" i="6"/>
  <c r="D803" i="6" s="1"/>
  <c r="D50" i="6"/>
  <c r="D838" i="6" s="1"/>
  <c r="E50" i="6"/>
  <c r="D873" i="6" s="1"/>
  <c r="F50" i="6"/>
  <c r="D908" i="6" s="1"/>
  <c r="G50" i="6"/>
  <c r="D943" i="6" s="1"/>
  <c r="H50" i="6"/>
  <c r="D978" i="6" s="1"/>
  <c r="J50" i="6"/>
  <c r="D1049" i="6" s="1"/>
  <c r="K50" i="6"/>
  <c r="C51" i="6"/>
  <c r="D804" i="6" s="1"/>
  <c r="D51" i="6"/>
  <c r="D839" i="6" s="1"/>
  <c r="F51" i="6"/>
  <c r="D909" i="6" s="1"/>
  <c r="J51" i="6"/>
  <c r="D1050" i="6" s="1"/>
  <c r="E51" i="6"/>
  <c r="D874" i="6" s="1"/>
  <c r="G51" i="6"/>
  <c r="D944" i="6" s="1"/>
  <c r="K51" i="6"/>
  <c r="H51" i="6"/>
  <c r="D979" i="6" s="1"/>
  <c r="I51" i="6"/>
  <c r="D1014" i="6" s="1"/>
  <c r="E52" i="6"/>
  <c r="D875" i="6" s="1"/>
  <c r="K52" i="6"/>
  <c r="F52" i="6"/>
  <c r="D910" i="6" s="1"/>
  <c r="J52" i="6"/>
  <c r="D1051" i="6" s="1"/>
  <c r="G52" i="6"/>
  <c r="D945" i="6" s="1"/>
  <c r="H52" i="6"/>
  <c r="D980" i="6" s="1"/>
  <c r="I52" i="6"/>
  <c r="D1015" i="6" s="1"/>
  <c r="C52" i="6"/>
  <c r="D805" i="6" s="1"/>
  <c r="D52" i="6"/>
  <c r="D840" i="6" s="1"/>
  <c r="J53" i="6"/>
  <c r="D1052" i="6" s="1"/>
  <c r="G53" i="6"/>
  <c r="D946" i="6" s="1"/>
  <c r="K53" i="6"/>
  <c r="H53" i="6"/>
  <c r="D981" i="6" s="1"/>
  <c r="C53" i="6"/>
  <c r="D806" i="6" s="1"/>
  <c r="I53" i="6"/>
  <c r="D1016" i="6" s="1"/>
  <c r="D53" i="6"/>
  <c r="D841" i="6" s="1"/>
  <c r="E53" i="6"/>
  <c r="D876" i="6" s="1"/>
  <c r="F53" i="6"/>
  <c r="D911" i="6" s="1"/>
  <c r="I54" i="6"/>
  <c r="D1017" i="6" s="1"/>
  <c r="D54" i="6"/>
  <c r="D842" i="6" s="1"/>
  <c r="E54" i="6"/>
  <c r="D877" i="6" s="1"/>
  <c r="C54" i="6"/>
  <c r="D807" i="6" s="1"/>
  <c r="F54" i="6"/>
  <c r="D912" i="6" s="1"/>
  <c r="G54" i="6"/>
  <c r="D947" i="6" s="1"/>
  <c r="H54" i="6"/>
  <c r="D982" i="6" s="1"/>
  <c r="J54" i="6"/>
  <c r="D1053" i="6" s="1"/>
  <c r="K54" i="6"/>
  <c r="C55" i="6"/>
  <c r="D808" i="6" s="1"/>
  <c r="D55" i="6"/>
  <c r="D843" i="6" s="1"/>
  <c r="G55" i="6"/>
  <c r="D948" i="6" s="1"/>
  <c r="E55" i="6"/>
  <c r="D878" i="6" s="1"/>
  <c r="F55" i="6"/>
  <c r="D913" i="6" s="1"/>
  <c r="J55" i="6"/>
  <c r="D1054" i="6" s="1"/>
  <c r="K55" i="6"/>
  <c r="H55" i="6"/>
  <c r="D983" i="6" s="1"/>
  <c r="I55" i="6"/>
  <c r="D1018" i="6" s="1"/>
  <c r="E56" i="6"/>
  <c r="D879" i="6" s="1"/>
  <c r="K56" i="6"/>
  <c r="H56" i="6"/>
  <c r="D984" i="6" s="1"/>
  <c r="F56" i="6"/>
  <c r="D914" i="6" s="1"/>
  <c r="I56" i="6"/>
  <c r="D1019" i="6" s="1"/>
  <c r="J56" i="6"/>
  <c r="D1055" i="6" s="1"/>
  <c r="G56" i="6"/>
  <c r="D949" i="6" s="1"/>
  <c r="C56" i="6"/>
  <c r="D809" i="6" s="1"/>
  <c r="D56" i="6"/>
  <c r="D844" i="6" s="1"/>
  <c r="J57" i="6"/>
  <c r="D1056" i="6" s="1"/>
  <c r="G57" i="6"/>
  <c r="D950" i="6" s="1"/>
  <c r="K57" i="6"/>
  <c r="H57" i="6"/>
  <c r="D985" i="6" s="1"/>
  <c r="C57" i="6"/>
  <c r="D810" i="6" s="1"/>
  <c r="I57" i="6"/>
  <c r="D1020" i="6" s="1"/>
  <c r="D57" i="6"/>
  <c r="D845" i="6" s="1"/>
  <c r="E57" i="6"/>
  <c r="D880" i="6" s="1"/>
  <c r="F57" i="6"/>
  <c r="D915" i="6" s="1"/>
  <c r="I58" i="6"/>
  <c r="D1021" i="6" s="1"/>
  <c r="E58" i="6"/>
  <c r="D881" i="6" s="1"/>
  <c r="C58" i="6"/>
  <c r="D811" i="6" s="1"/>
  <c r="D58" i="6"/>
  <c r="D846" i="6" s="1"/>
  <c r="F58" i="6"/>
  <c r="D916" i="6" s="1"/>
  <c r="J58" i="6"/>
  <c r="D1057" i="6" s="1"/>
  <c r="K58" i="6"/>
  <c r="G58" i="6"/>
  <c r="D951" i="6" s="1"/>
  <c r="H58" i="6"/>
  <c r="D986" i="6" s="1"/>
  <c r="C59" i="6"/>
  <c r="D812" i="6" s="1"/>
  <c r="D59" i="6"/>
  <c r="D847" i="6" s="1"/>
  <c r="F59" i="6"/>
  <c r="D917" i="6" s="1"/>
  <c r="G59" i="6"/>
  <c r="D952" i="6" s="1"/>
  <c r="E59" i="6"/>
  <c r="D882" i="6" s="1"/>
  <c r="J59" i="6"/>
  <c r="D1058" i="6" s="1"/>
  <c r="K59" i="6"/>
  <c r="H59" i="6"/>
  <c r="D987" i="6" s="1"/>
  <c r="I59" i="6"/>
  <c r="D1022" i="6" s="1"/>
  <c r="E60" i="6"/>
  <c r="D883" i="6" s="1"/>
  <c r="K60" i="6"/>
  <c r="I60" i="6"/>
  <c r="D1023" i="6" s="1"/>
  <c r="F60" i="6"/>
  <c r="D918" i="6" s="1"/>
  <c r="H60" i="6"/>
  <c r="D988" i="6" s="1"/>
  <c r="J60" i="6"/>
  <c r="D1059" i="6" s="1"/>
  <c r="G60" i="6"/>
  <c r="D953" i="6" s="1"/>
  <c r="C60" i="6"/>
  <c r="D813" i="6" s="1"/>
  <c r="D60" i="6"/>
  <c r="D848" i="6" s="1"/>
  <c r="J61" i="6"/>
  <c r="D1060" i="6" s="1"/>
  <c r="G61" i="6"/>
  <c r="D954" i="6" s="1"/>
  <c r="K61" i="6"/>
  <c r="H61" i="6"/>
  <c r="D989" i="6" s="1"/>
  <c r="I61" i="6"/>
  <c r="D1024" i="6" s="1"/>
  <c r="C61" i="6"/>
  <c r="D814" i="6" s="1"/>
  <c r="D61" i="6"/>
  <c r="D849" i="6" s="1"/>
  <c r="E61" i="6"/>
  <c r="D884" i="6" s="1"/>
  <c r="F61" i="6"/>
  <c r="D919" i="6" s="1"/>
  <c r="I62" i="6"/>
  <c r="D1025" i="6" s="1"/>
  <c r="D62" i="6"/>
  <c r="D850" i="6" s="1"/>
  <c r="E62" i="6"/>
  <c r="D885" i="6" s="1"/>
  <c r="C62" i="6"/>
  <c r="D815" i="6" s="1"/>
  <c r="F62" i="6"/>
  <c r="D920" i="6" s="1"/>
  <c r="G62" i="6"/>
  <c r="D955" i="6" s="1"/>
  <c r="H62" i="6"/>
  <c r="D990" i="6" s="1"/>
  <c r="J62" i="6"/>
  <c r="D1061" i="6" s="1"/>
  <c r="K62" i="6"/>
  <c r="C63" i="6"/>
  <c r="D816" i="6" s="1"/>
  <c r="D63" i="6"/>
  <c r="D851" i="6" s="1"/>
  <c r="F63" i="6"/>
  <c r="D921" i="6" s="1"/>
  <c r="J63" i="6"/>
  <c r="D1062" i="6" s="1"/>
  <c r="E63" i="6"/>
  <c r="D886" i="6" s="1"/>
  <c r="G63" i="6"/>
  <c r="D956" i="6" s="1"/>
  <c r="K63" i="6"/>
  <c r="H63" i="6"/>
  <c r="D991" i="6" s="1"/>
  <c r="I63" i="6"/>
  <c r="D1026" i="6" s="1"/>
  <c r="E64" i="6"/>
  <c r="D887" i="6" s="1"/>
  <c r="K64" i="6"/>
  <c r="H64" i="6"/>
  <c r="D992" i="6" s="1"/>
  <c r="F64" i="6"/>
  <c r="D922" i="6" s="1"/>
  <c r="J64" i="6"/>
  <c r="D1063" i="6" s="1"/>
  <c r="G64" i="6"/>
  <c r="D957" i="6" s="1"/>
  <c r="I64" i="6"/>
  <c r="D1027" i="6" s="1"/>
  <c r="C64" i="6"/>
  <c r="D817" i="6" s="1"/>
  <c r="D64" i="6"/>
  <c r="D852" i="6" s="1"/>
  <c r="J65" i="6"/>
  <c r="D1064" i="6" s="1"/>
  <c r="G65" i="6"/>
  <c r="D958" i="6" s="1"/>
  <c r="K65" i="6"/>
  <c r="H65" i="6"/>
  <c r="D993" i="6" s="1"/>
  <c r="C65" i="6"/>
  <c r="D818" i="6" s="1"/>
  <c r="I65" i="6"/>
  <c r="D1028" i="6" s="1"/>
  <c r="D65" i="6"/>
  <c r="D853" i="6" s="1"/>
  <c r="E65" i="6"/>
  <c r="D888" i="6" s="1"/>
  <c r="F65" i="6"/>
  <c r="D923" i="6" s="1"/>
  <c r="I66" i="6"/>
  <c r="D1029" i="6" s="1"/>
  <c r="D66" i="6"/>
  <c r="D854" i="6" s="1"/>
  <c r="E66" i="6"/>
  <c r="D889" i="6" s="1"/>
  <c r="C66" i="6"/>
  <c r="D819" i="6" s="1"/>
  <c r="F66" i="6"/>
  <c r="D924" i="6" s="1"/>
  <c r="G66" i="6"/>
  <c r="D959" i="6" s="1"/>
  <c r="H66" i="6"/>
  <c r="D994" i="6" s="1"/>
  <c r="J66" i="6"/>
  <c r="D1065" i="6" s="1"/>
  <c r="K66" i="6"/>
  <c r="C67" i="6"/>
  <c r="D820" i="6" s="1"/>
  <c r="D67" i="6"/>
  <c r="D855" i="6" s="1"/>
  <c r="F67" i="6"/>
  <c r="D925" i="6" s="1"/>
  <c r="G67" i="6"/>
  <c r="D960" i="6" s="1"/>
  <c r="E67" i="6"/>
  <c r="D890" i="6" s="1"/>
  <c r="J67" i="6"/>
  <c r="D1066" i="6" s="1"/>
  <c r="K67" i="6"/>
  <c r="H67" i="6"/>
  <c r="D995" i="6" s="1"/>
  <c r="I67" i="6"/>
  <c r="D1030" i="6" s="1"/>
  <c r="E68" i="6"/>
  <c r="D891" i="6" s="1"/>
  <c r="F68" i="6"/>
  <c r="D926" i="6" s="1"/>
  <c r="K68" i="6"/>
  <c r="I68" i="6"/>
  <c r="D1031" i="6" s="1"/>
  <c r="J68" i="6"/>
  <c r="D1067" i="6" s="1"/>
  <c r="G68" i="6"/>
  <c r="D961" i="6" s="1"/>
  <c r="H68" i="6"/>
  <c r="D996" i="6" s="1"/>
  <c r="C68" i="6"/>
  <c r="D821" i="6" s="1"/>
  <c r="D68" i="6"/>
  <c r="D856" i="6" s="1"/>
  <c r="J69" i="6"/>
  <c r="D1068" i="6" s="1"/>
  <c r="G69" i="6"/>
  <c r="D962" i="6" s="1"/>
  <c r="K69" i="6"/>
  <c r="H69" i="6"/>
  <c r="D997" i="6" s="1"/>
  <c r="C69" i="6"/>
  <c r="D822" i="6" s="1"/>
  <c r="I69" i="6"/>
  <c r="D1032" i="6" s="1"/>
  <c r="D69" i="6"/>
  <c r="D857" i="6" s="1"/>
  <c r="E69" i="6"/>
  <c r="D892" i="6" s="1"/>
  <c r="F69" i="6"/>
  <c r="D927" i="6" s="1"/>
  <c r="I70" i="6"/>
  <c r="D1033" i="6" s="1"/>
  <c r="D70" i="6"/>
  <c r="D858" i="6" s="1"/>
  <c r="E70" i="6"/>
  <c r="D893" i="6" s="1"/>
  <c r="C70" i="6"/>
  <c r="D823" i="6" s="1"/>
  <c r="F70" i="6"/>
  <c r="D928" i="6" s="1"/>
  <c r="G70" i="6"/>
  <c r="D963" i="6" s="1"/>
  <c r="H70" i="6"/>
  <c r="D998" i="6" s="1"/>
  <c r="J70" i="6"/>
  <c r="D1069" i="6" s="1"/>
  <c r="K70" i="6"/>
  <c r="C71" i="6"/>
  <c r="D824" i="6" s="1"/>
  <c r="F71" i="6"/>
  <c r="D929" i="6" s="1"/>
  <c r="G71" i="6"/>
  <c r="D964" i="6" s="1"/>
  <c r="D71" i="6"/>
  <c r="D859" i="6" s="1"/>
  <c r="E71" i="6"/>
  <c r="D894" i="6" s="1"/>
  <c r="J71" i="6"/>
  <c r="D1070" i="6" s="1"/>
  <c r="K71" i="6"/>
  <c r="H71" i="6"/>
  <c r="D999" i="6" s="1"/>
  <c r="I71" i="6"/>
  <c r="D1034" i="6" s="1"/>
  <c r="E72" i="6"/>
  <c r="D895" i="6" s="1"/>
  <c r="K72" i="6"/>
  <c r="I72" i="6"/>
  <c r="D1035" i="6" s="1"/>
  <c r="F72" i="6"/>
  <c r="D930" i="6" s="1"/>
  <c r="J72" i="6"/>
  <c r="D1071" i="6" s="1"/>
  <c r="G72" i="6"/>
  <c r="D965" i="6" s="1"/>
  <c r="H72" i="6"/>
  <c r="D1000" i="6" s="1"/>
  <c r="C72" i="6"/>
  <c r="D825" i="6" s="1"/>
  <c r="D72" i="6"/>
  <c r="D860" i="6" s="1"/>
  <c r="J73" i="6"/>
  <c r="D1072" i="6" s="1"/>
  <c r="G73" i="6"/>
  <c r="D966" i="6" s="1"/>
  <c r="K73" i="6"/>
  <c r="H73" i="6"/>
  <c r="D1001" i="6" s="1"/>
  <c r="I73" i="6"/>
  <c r="D1036" i="6" s="1"/>
  <c r="C73" i="6"/>
  <c r="D826" i="6" s="1"/>
  <c r="D73" i="6"/>
  <c r="D861" i="6" s="1"/>
  <c r="E73" i="6"/>
  <c r="D896" i="6" s="1"/>
  <c r="F73" i="6"/>
  <c r="D931" i="6" s="1"/>
  <c r="I74" i="6"/>
  <c r="D1037" i="6" s="1"/>
  <c r="E74" i="6"/>
  <c r="D897" i="6" s="1"/>
  <c r="C74" i="6"/>
  <c r="D827" i="6" s="1"/>
  <c r="D74" i="6"/>
  <c r="D862" i="6" s="1"/>
  <c r="F74" i="6"/>
  <c r="D932" i="6" s="1"/>
  <c r="J74" i="6"/>
  <c r="D1073" i="6" s="1"/>
  <c r="G74" i="6"/>
  <c r="D967" i="6" s="1"/>
  <c r="H74" i="6"/>
  <c r="D1002" i="6" s="1"/>
  <c r="K74" i="6"/>
  <c r="D753" i="6" l="1"/>
  <c r="D745" i="6"/>
  <c r="D737" i="6"/>
  <c r="D729" i="6"/>
  <c r="D754" i="6"/>
  <c r="D746" i="6"/>
  <c r="D738" i="6"/>
  <c r="D730" i="6"/>
  <c r="F756" i="6"/>
  <c r="F748" i="6"/>
  <c r="F740" i="6"/>
  <c r="F732" i="6"/>
  <c r="F757" i="6"/>
  <c r="F749" i="6"/>
  <c r="F741" i="6"/>
  <c r="F733" i="6"/>
  <c r="D759" i="6"/>
  <c r="E759" i="6"/>
  <c r="F759" i="6" s="1"/>
  <c r="F742" i="6"/>
  <c r="D731" i="6"/>
  <c r="D756" i="6"/>
  <c r="F752" i="6"/>
  <c r="F744" i="6"/>
  <c r="F736" i="6"/>
  <c r="D757" i="6"/>
  <c r="D749" i="6"/>
  <c r="D741" i="6"/>
  <c r="D733" i="6"/>
  <c r="D755" i="6"/>
  <c r="D732" i="6"/>
  <c r="F734" i="6"/>
  <c r="D747" i="6"/>
  <c r="F751" i="6"/>
  <c r="D740" i="6"/>
  <c r="D742" i="6"/>
  <c r="E754" i="6"/>
  <c r="F754" i="6" s="1"/>
  <c r="E746" i="6"/>
  <c r="F746" i="6" s="1"/>
  <c r="E738" i="6"/>
  <c r="F738" i="6" s="1"/>
  <c r="E730" i="6"/>
  <c r="F730" i="6" s="1"/>
  <c r="D751" i="6"/>
  <c r="D743" i="6"/>
  <c r="D735" i="6"/>
  <c r="F750" i="6"/>
  <c r="D739" i="6"/>
  <c r="F743" i="6"/>
  <c r="F735" i="6"/>
  <c r="D748" i="6"/>
  <c r="E753" i="6"/>
  <c r="F753" i="6" s="1"/>
  <c r="E745" i="6"/>
  <c r="F745" i="6" s="1"/>
  <c r="E737" i="6"/>
  <c r="F737" i="6" s="1"/>
  <c r="E729" i="6"/>
  <c r="F729" i="6" s="1"/>
  <c r="D750" i="6"/>
  <c r="D734" i="6"/>
  <c r="E755" i="6"/>
  <c r="F755" i="6" s="1"/>
  <c r="E747" i="6"/>
  <c r="F747" i="6" s="1"/>
  <c r="E739" i="6"/>
  <c r="F739" i="6" s="1"/>
  <c r="E731" i="6"/>
  <c r="F731" i="6" s="1"/>
  <c r="D752" i="6"/>
  <c r="D744" i="6"/>
  <c r="D736" i="6"/>
  <c r="E658" i="6"/>
  <c r="F658" i="6" s="1"/>
  <c r="F639" i="6"/>
  <c r="F631" i="6"/>
  <c r="F656" i="6"/>
  <c r="D583" i="6"/>
  <c r="D575" i="6"/>
  <c r="D567" i="6"/>
  <c r="D559" i="6"/>
  <c r="F648" i="6"/>
  <c r="F634" i="6"/>
  <c r="D652" i="6"/>
  <c r="D644" i="6"/>
  <c r="D636" i="6"/>
  <c r="D628" i="6"/>
  <c r="F649" i="6"/>
  <c r="F635" i="6"/>
  <c r="D653" i="6"/>
  <c r="D645" i="6"/>
  <c r="D637" i="6"/>
  <c r="D629" i="6"/>
  <c r="D658" i="6"/>
  <c r="F650" i="6"/>
  <c r="D654" i="6"/>
  <c r="D646" i="6"/>
  <c r="D638" i="6"/>
  <c r="D630" i="6"/>
  <c r="F640" i="6"/>
  <c r="D647" i="6"/>
  <c r="D632" i="6"/>
  <c r="F642" i="6"/>
  <c r="D649" i="6"/>
  <c r="D641" i="6"/>
  <c r="D633" i="6"/>
  <c r="D655" i="6"/>
  <c r="D631" i="6"/>
  <c r="F641" i="6"/>
  <c r="D640" i="6"/>
  <c r="F643" i="6"/>
  <c r="E632" i="6"/>
  <c r="F632" i="6" s="1"/>
  <c r="F651" i="6"/>
  <c r="D639" i="6"/>
  <c r="E655" i="6"/>
  <c r="F655" i="6" s="1"/>
  <c r="D656" i="6"/>
  <c r="D648" i="6"/>
  <c r="E647" i="6"/>
  <c r="F647" i="6" s="1"/>
  <c r="F633" i="6"/>
  <c r="E652" i="6"/>
  <c r="F652" i="6" s="1"/>
  <c r="E636" i="6"/>
  <c r="F636" i="6" s="1"/>
  <c r="E653" i="6"/>
  <c r="F653" i="6" s="1"/>
  <c r="E645" i="6"/>
  <c r="F645" i="6" s="1"/>
  <c r="E637" i="6"/>
  <c r="F637" i="6" s="1"/>
  <c r="E629" i="6"/>
  <c r="F629" i="6" s="1"/>
  <c r="D650" i="6"/>
  <c r="D642" i="6"/>
  <c r="D634" i="6"/>
  <c r="E644" i="6"/>
  <c r="F644" i="6" s="1"/>
  <c r="E628" i="6"/>
  <c r="F628" i="6" s="1"/>
  <c r="E654" i="6"/>
  <c r="F654" i="6" s="1"/>
  <c r="E646" i="6"/>
  <c r="F646" i="6" s="1"/>
  <c r="E638" i="6"/>
  <c r="F638" i="6" s="1"/>
  <c r="E630" i="6"/>
  <c r="F630" i="6" s="1"/>
  <c r="D651" i="6"/>
  <c r="D643" i="6"/>
  <c r="D635" i="6"/>
  <c r="E589" i="6"/>
  <c r="F589" i="6" s="1"/>
  <c r="F586" i="6"/>
  <c r="F579" i="6"/>
  <c r="F563" i="6"/>
  <c r="F565" i="6"/>
  <c r="D568" i="6"/>
  <c r="D561" i="6"/>
  <c r="F571" i="6"/>
  <c r="D578" i="6"/>
  <c r="D579" i="6"/>
  <c r="D584" i="6"/>
  <c r="D589" i="6"/>
  <c r="D585" i="6"/>
  <c r="D586" i="6"/>
  <c r="F580" i="6"/>
  <c r="D576" i="6"/>
  <c r="F570" i="6"/>
  <c r="D577" i="6"/>
  <c r="D570" i="6"/>
  <c r="D571" i="6"/>
  <c r="F573" i="6"/>
  <c r="D580" i="6"/>
  <c r="D572" i="6"/>
  <c r="F574" i="6"/>
  <c r="D581" i="6"/>
  <c r="D565" i="6"/>
  <c r="F566" i="6"/>
  <c r="D560" i="6"/>
  <c r="F581" i="6"/>
  <c r="D569" i="6"/>
  <c r="F582" i="6"/>
  <c r="D562" i="6"/>
  <c r="F572" i="6"/>
  <c r="D587" i="6"/>
  <c r="D563" i="6"/>
  <c r="E587" i="6"/>
  <c r="F587" i="6" s="1"/>
  <c r="E562" i="6"/>
  <c r="F562" i="6" s="1"/>
  <c r="D564" i="6"/>
  <c r="D573" i="6"/>
  <c r="E578" i="6"/>
  <c r="F578" i="6" s="1"/>
  <c r="E564" i="6"/>
  <c r="F564" i="6" s="1"/>
  <c r="E575" i="6"/>
  <c r="F575" i="6" s="1"/>
  <c r="E559" i="6"/>
  <c r="F559" i="6" s="1"/>
  <c r="E584" i="6"/>
  <c r="F584" i="6" s="1"/>
  <c r="E576" i="6"/>
  <c r="F576" i="6" s="1"/>
  <c r="E568" i="6"/>
  <c r="F568" i="6" s="1"/>
  <c r="E560" i="6"/>
  <c r="F560" i="6" s="1"/>
  <c r="E583" i="6"/>
  <c r="F583" i="6" s="1"/>
  <c r="E567" i="6"/>
  <c r="F567" i="6" s="1"/>
  <c r="E585" i="6"/>
  <c r="F585" i="6" s="1"/>
  <c r="E577" i="6"/>
  <c r="F577" i="6" s="1"/>
  <c r="E569" i="6"/>
  <c r="F569" i="6" s="1"/>
  <c r="E561" i="6"/>
  <c r="F561" i="6" s="1"/>
  <c r="D582" i="6"/>
  <c r="D574" i="6"/>
  <c r="D566" i="6"/>
  <c r="F506" i="6"/>
  <c r="F507" i="6"/>
  <c r="D520" i="6"/>
  <c r="E520" i="6"/>
  <c r="F520" i="6" s="1"/>
  <c r="F501" i="6"/>
  <c r="D498" i="6"/>
  <c r="F518" i="6"/>
  <c r="F502" i="6"/>
  <c r="D491" i="6"/>
  <c r="F503" i="6"/>
  <c r="D516" i="6"/>
  <c r="D500" i="6"/>
  <c r="F504" i="6"/>
  <c r="D517" i="6"/>
  <c r="F513" i="6"/>
  <c r="D518" i="6"/>
  <c r="D510" i="6"/>
  <c r="D514" i="6"/>
  <c r="D515" i="6"/>
  <c r="D508" i="6"/>
  <c r="D493" i="6"/>
  <c r="F517" i="6"/>
  <c r="F493" i="6"/>
  <c r="D490" i="6"/>
  <c r="D499" i="6"/>
  <c r="D501" i="6"/>
  <c r="F505" i="6"/>
  <c r="D494" i="6"/>
  <c r="E498" i="6"/>
  <c r="F498" i="6" s="1"/>
  <c r="E490" i="6"/>
  <c r="F490" i="6" s="1"/>
  <c r="D511" i="6"/>
  <c r="D503" i="6"/>
  <c r="E515" i="6"/>
  <c r="F515" i="6" s="1"/>
  <c r="E499" i="6"/>
  <c r="F499" i="6" s="1"/>
  <c r="E491" i="6"/>
  <c r="F491" i="6" s="1"/>
  <c r="D512" i="6"/>
  <c r="D504" i="6"/>
  <c r="D496" i="6"/>
  <c r="F509" i="6"/>
  <c r="D506" i="6"/>
  <c r="F510" i="6"/>
  <c r="F494" i="6"/>
  <c r="D507" i="6"/>
  <c r="F511" i="6"/>
  <c r="F495" i="6"/>
  <c r="D492" i="6"/>
  <c r="F512" i="6"/>
  <c r="F496" i="6"/>
  <c r="D509" i="6"/>
  <c r="F497" i="6"/>
  <c r="D502" i="6"/>
  <c r="E514" i="6"/>
  <c r="F514" i="6" s="1"/>
  <c r="D495" i="6"/>
  <c r="E516" i="6"/>
  <c r="F516" i="6" s="1"/>
  <c r="E508" i="6"/>
  <c r="F508" i="6" s="1"/>
  <c r="E500" i="6"/>
  <c r="F500" i="6" s="1"/>
  <c r="E492" i="6"/>
  <c r="F492" i="6" s="1"/>
  <c r="D513" i="6"/>
  <c r="D505" i="6"/>
  <c r="D497" i="6"/>
  <c r="F441" i="6"/>
  <c r="F442" i="6"/>
  <c r="D446" i="6"/>
  <c r="D438" i="6"/>
  <c r="D430" i="6"/>
  <c r="D447" i="6"/>
  <c r="D439" i="6"/>
  <c r="D431" i="6"/>
  <c r="D423" i="6"/>
  <c r="D424" i="6"/>
  <c r="D448" i="6"/>
  <c r="D440" i="6"/>
  <c r="F435" i="6"/>
  <c r="D432" i="6"/>
  <c r="F425" i="6"/>
  <c r="F449" i="6"/>
  <c r="F433" i="6"/>
  <c r="F434" i="6"/>
  <c r="D445" i="6"/>
  <c r="D437" i="6"/>
  <c r="D429" i="6"/>
  <c r="D421" i="6"/>
  <c r="F443" i="6"/>
  <c r="F427" i="6"/>
  <c r="F426" i="6"/>
  <c r="D451" i="6"/>
  <c r="E432" i="6"/>
  <c r="F432" i="6" s="1"/>
  <c r="E448" i="6"/>
  <c r="F448" i="6" s="1"/>
  <c r="E424" i="6"/>
  <c r="F424" i="6" s="1"/>
  <c r="E451" i="6"/>
  <c r="F451" i="6" s="1"/>
  <c r="E440" i="6"/>
  <c r="F440" i="6" s="1"/>
  <c r="D425" i="6"/>
  <c r="D422" i="6"/>
  <c r="F627" i="6"/>
  <c r="F444" i="6"/>
  <c r="F436" i="6"/>
  <c r="F428" i="6"/>
  <c r="D449" i="6"/>
  <c r="D441" i="6"/>
  <c r="D433" i="6"/>
  <c r="E445" i="6"/>
  <c r="F445" i="6" s="1"/>
  <c r="E437" i="6"/>
  <c r="F437" i="6" s="1"/>
  <c r="E429" i="6"/>
  <c r="F429" i="6" s="1"/>
  <c r="E421" i="6"/>
  <c r="F421" i="6" s="1"/>
  <c r="D442" i="6"/>
  <c r="D434" i="6"/>
  <c r="D426" i="6"/>
  <c r="E446" i="6"/>
  <c r="F446" i="6" s="1"/>
  <c r="E438" i="6"/>
  <c r="F438" i="6" s="1"/>
  <c r="E430" i="6"/>
  <c r="F430" i="6" s="1"/>
  <c r="E422" i="6"/>
  <c r="F422" i="6" s="1"/>
  <c r="D443" i="6"/>
  <c r="D435" i="6"/>
  <c r="D427" i="6"/>
  <c r="E447" i="6"/>
  <c r="F447" i="6" s="1"/>
  <c r="E439" i="6"/>
  <c r="F439" i="6" s="1"/>
  <c r="E431" i="6"/>
  <c r="F431" i="6" s="1"/>
  <c r="E423" i="6"/>
  <c r="F423" i="6" s="1"/>
  <c r="D444" i="6"/>
  <c r="D436" i="6"/>
  <c r="D428" i="6"/>
  <c r="D368" i="6"/>
  <c r="D376" i="6"/>
  <c r="D352" i="6"/>
  <c r="D360" i="6"/>
  <c r="E382" i="6"/>
  <c r="F382" i="6" s="1"/>
  <c r="F372" i="6"/>
  <c r="F358" i="6"/>
  <c r="F379" i="6"/>
  <c r="F356" i="6"/>
  <c r="F359" i="6"/>
  <c r="D370" i="6"/>
  <c r="D377" i="6"/>
  <c r="D378" i="6"/>
  <c r="F373" i="6"/>
  <c r="D361" i="6"/>
  <c r="F363" i="6"/>
  <c r="D354" i="6"/>
  <c r="F364" i="6"/>
  <c r="D355" i="6"/>
  <c r="D380" i="6"/>
  <c r="D364" i="6"/>
  <c r="E380" i="6"/>
  <c r="F380" i="6" s="1"/>
  <c r="E355" i="6"/>
  <c r="F355" i="6" s="1"/>
  <c r="D373" i="6"/>
  <c r="D365" i="6"/>
  <c r="F367" i="6"/>
  <c r="D374" i="6"/>
  <c r="D358" i="6"/>
  <c r="D369" i="6"/>
  <c r="F374" i="6"/>
  <c r="D362" i="6"/>
  <c r="F375" i="6"/>
  <c r="D379" i="6"/>
  <c r="D371" i="6"/>
  <c r="D363" i="6"/>
  <c r="F365" i="6"/>
  <c r="D372" i="6"/>
  <c r="D356" i="6"/>
  <c r="F366" i="6"/>
  <c r="D357" i="6"/>
  <c r="D366" i="6"/>
  <c r="D382" i="6"/>
  <c r="E371" i="6"/>
  <c r="F371" i="6" s="1"/>
  <c r="E357" i="6"/>
  <c r="F357" i="6" s="1"/>
  <c r="D353" i="6"/>
  <c r="F558" i="6"/>
  <c r="E376" i="6"/>
  <c r="F376" i="6" s="1"/>
  <c r="E360" i="6"/>
  <c r="F360" i="6" s="1"/>
  <c r="E352" i="6"/>
  <c r="F352" i="6" s="1"/>
  <c r="E377" i="6"/>
  <c r="F377" i="6" s="1"/>
  <c r="E369" i="6"/>
  <c r="F369" i="6" s="1"/>
  <c r="E361" i="6"/>
  <c r="F361" i="6" s="1"/>
  <c r="E353" i="6"/>
  <c r="F353" i="6" s="1"/>
  <c r="E368" i="6"/>
  <c r="F368" i="6" s="1"/>
  <c r="E378" i="6"/>
  <c r="F378" i="6" s="1"/>
  <c r="E370" i="6"/>
  <c r="F370" i="6" s="1"/>
  <c r="E362" i="6"/>
  <c r="F362" i="6" s="1"/>
  <c r="E354" i="6"/>
  <c r="F354" i="6" s="1"/>
  <c r="D375" i="6"/>
  <c r="D367" i="6"/>
  <c r="D359" i="6"/>
  <c r="D307" i="6"/>
  <c r="D299" i="6"/>
  <c r="D291" i="6"/>
  <c r="D283" i="6"/>
  <c r="F310" i="6"/>
  <c r="F302" i="6"/>
  <c r="F294" i="6"/>
  <c r="F303" i="6"/>
  <c r="F286" i="6"/>
  <c r="F295" i="6"/>
  <c r="D313" i="6"/>
  <c r="D308" i="6"/>
  <c r="D300" i="6"/>
  <c r="D292" i="6"/>
  <c r="F287" i="6"/>
  <c r="F311" i="6"/>
  <c r="E313" i="6"/>
  <c r="F313" i="6" s="1"/>
  <c r="F304" i="6"/>
  <c r="F296" i="6"/>
  <c r="F288" i="6"/>
  <c r="D309" i="6"/>
  <c r="D301" i="6"/>
  <c r="D293" i="6"/>
  <c r="D285" i="6"/>
  <c r="F297" i="6"/>
  <c r="D310" i="6"/>
  <c r="D286" i="6"/>
  <c r="F306" i="6"/>
  <c r="D295" i="6"/>
  <c r="E299" i="6"/>
  <c r="F299" i="6" s="1"/>
  <c r="E283" i="6"/>
  <c r="F283" i="6" s="1"/>
  <c r="D296" i="6"/>
  <c r="D297" i="6"/>
  <c r="F489" i="6"/>
  <c r="D284" i="6"/>
  <c r="F305" i="6"/>
  <c r="F289" i="6"/>
  <c r="D302" i="6"/>
  <c r="D294" i="6"/>
  <c r="F298" i="6"/>
  <c r="F290" i="6"/>
  <c r="D311" i="6"/>
  <c r="D303" i="6"/>
  <c r="D287" i="6"/>
  <c r="E307" i="6"/>
  <c r="F307" i="6" s="1"/>
  <c r="E291" i="6"/>
  <c r="F291" i="6" s="1"/>
  <c r="D304" i="6"/>
  <c r="D288" i="6"/>
  <c r="E308" i="6"/>
  <c r="F308" i="6" s="1"/>
  <c r="E300" i="6"/>
  <c r="F300" i="6" s="1"/>
  <c r="E292" i="6"/>
  <c r="F292" i="6" s="1"/>
  <c r="E284" i="6"/>
  <c r="F284" i="6" s="1"/>
  <c r="D305" i="6"/>
  <c r="D289" i="6"/>
  <c r="E309" i="6"/>
  <c r="F309" i="6" s="1"/>
  <c r="E301" i="6"/>
  <c r="F301" i="6" s="1"/>
  <c r="E293" i="6"/>
  <c r="F293" i="6" s="1"/>
  <c r="E285" i="6"/>
  <c r="F285" i="6" s="1"/>
  <c r="D306" i="6"/>
  <c r="D298" i="6"/>
  <c r="D290" i="6"/>
  <c r="E215" i="6"/>
  <c r="F215" i="6" s="1"/>
  <c r="F282" i="6"/>
  <c r="F351" i="6"/>
  <c r="D282" i="6"/>
  <c r="D351" i="6"/>
  <c r="D237" i="6"/>
  <c r="D229" i="6"/>
  <c r="D221" i="6"/>
  <c r="D213" i="6"/>
  <c r="D238" i="6"/>
  <c r="D230" i="6"/>
  <c r="D222" i="6"/>
  <c r="F229" i="6"/>
  <c r="F221" i="6"/>
  <c r="D214" i="6"/>
  <c r="D231" i="6"/>
  <c r="D223" i="6"/>
  <c r="D240" i="6"/>
  <c r="D224" i="6"/>
  <c r="D217" i="6"/>
  <c r="D239" i="6"/>
  <c r="D215" i="6"/>
  <c r="D232" i="6"/>
  <c r="D216" i="6"/>
  <c r="D241" i="6"/>
  <c r="D233" i="6"/>
  <c r="D225" i="6"/>
  <c r="D242" i="6"/>
  <c r="D234" i="6"/>
  <c r="D226" i="6"/>
  <c r="D218" i="6"/>
  <c r="D244" i="6"/>
  <c r="D235" i="6"/>
  <c r="D227" i="6"/>
  <c r="D219" i="6"/>
  <c r="D236" i="6"/>
  <c r="D228" i="6"/>
  <c r="D220" i="6"/>
  <c r="F238" i="6"/>
  <c r="F222" i="6"/>
  <c r="F239" i="6"/>
  <c r="F231" i="6"/>
  <c r="F240" i="6"/>
  <c r="F224" i="6"/>
  <c r="F217" i="6"/>
  <c r="F237" i="6"/>
  <c r="F213" i="6"/>
  <c r="F230" i="6"/>
  <c r="F214" i="6"/>
  <c r="F223" i="6"/>
  <c r="F232" i="6"/>
  <c r="F216" i="6"/>
  <c r="F241" i="6"/>
  <c r="F233" i="6"/>
  <c r="F225" i="6"/>
  <c r="F242" i="6"/>
  <c r="F234" i="6"/>
  <c r="F226" i="6"/>
  <c r="F218" i="6"/>
  <c r="E244" i="6"/>
  <c r="F244" i="6" s="1"/>
  <c r="F235" i="6"/>
  <c r="F227" i="6"/>
  <c r="F219" i="6"/>
  <c r="F236" i="6"/>
  <c r="F228" i="6"/>
  <c r="F220" i="6"/>
  <c r="C109" i="6"/>
  <c r="C105" i="6"/>
  <c r="C101" i="6"/>
  <c r="C97" i="6"/>
  <c r="C93" i="6"/>
  <c r="C89" i="6"/>
  <c r="C85" i="6"/>
  <c r="C111" i="6"/>
  <c r="C107" i="6"/>
  <c r="C103" i="6"/>
  <c r="C99" i="6"/>
  <c r="C91" i="6"/>
  <c r="C87" i="6"/>
  <c r="C113" i="6"/>
  <c r="C108" i="6"/>
  <c r="C104" i="6"/>
  <c r="C100" i="6"/>
  <c r="C96" i="6"/>
  <c r="C92" i="6"/>
  <c r="C88" i="6"/>
  <c r="C84" i="6"/>
  <c r="C95" i="6"/>
  <c r="C83" i="6"/>
  <c r="C110" i="6"/>
  <c r="C106" i="6"/>
  <c r="C102" i="6"/>
  <c r="C98" i="6"/>
  <c r="C94" i="6"/>
  <c r="C90" i="6"/>
  <c r="C86" i="6"/>
  <c r="C82" i="6"/>
  <c r="D109" i="6"/>
  <c r="D105" i="6"/>
  <c r="D101" i="6"/>
  <c r="D97" i="6"/>
  <c r="D93" i="6"/>
  <c r="D89" i="6"/>
  <c r="D85" i="6"/>
  <c r="D113" i="6"/>
  <c r="D108" i="6"/>
  <c r="D104" i="6"/>
  <c r="D100" i="6"/>
  <c r="D96" i="6"/>
  <c r="D92" i="6"/>
  <c r="D88" i="6"/>
  <c r="D84" i="6"/>
  <c r="D111" i="6"/>
  <c r="D107" i="6"/>
  <c r="D103" i="6"/>
  <c r="D99" i="6"/>
  <c r="D95" i="6"/>
  <c r="D91" i="6"/>
  <c r="D87" i="6"/>
  <c r="D83" i="6"/>
  <c r="D86" i="6"/>
  <c r="D82" i="6"/>
  <c r="D110" i="6"/>
  <c r="D106" i="6"/>
  <c r="D102" i="6"/>
  <c r="D98" i="6"/>
  <c r="D94" i="6"/>
  <c r="D90" i="6"/>
  <c r="C76" i="6"/>
  <c r="K110" i="6"/>
  <c r="F76" i="6"/>
  <c r="G76" i="6"/>
  <c r="K111" i="6"/>
  <c r="K107" i="6"/>
  <c r="K103" i="6"/>
  <c r="K99" i="6"/>
  <c r="K95" i="6"/>
  <c r="K91" i="6"/>
  <c r="K87" i="6"/>
  <c r="K83" i="6"/>
  <c r="D76" i="6"/>
  <c r="E76" i="6"/>
  <c r="K106" i="6"/>
  <c r="K102" i="6"/>
  <c r="K98" i="6"/>
  <c r="K94" i="6"/>
  <c r="K90" i="6"/>
  <c r="K86" i="6"/>
  <c r="K82" i="6"/>
  <c r="J76" i="6"/>
  <c r="K109" i="6"/>
  <c r="K105" i="6"/>
  <c r="K101" i="6"/>
  <c r="K97" i="6"/>
  <c r="K93" i="6"/>
  <c r="K89" i="6"/>
  <c r="K85" i="6"/>
  <c r="K76" i="6"/>
  <c r="H76" i="6"/>
  <c r="I76" i="6"/>
  <c r="K108" i="6"/>
  <c r="K104" i="6"/>
  <c r="K100" i="6"/>
  <c r="K96" i="6"/>
  <c r="K92" i="6"/>
  <c r="K88" i="6"/>
  <c r="K84" i="6"/>
  <c r="K113" i="6"/>
  <c r="E110" i="6"/>
  <c r="E106" i="6"/>
  <c r="E102" i="6"/>
  <c r="E98" i="6"/>
  <c r="E94" i="6"/>
  <c r="E90" i="6"/>
  <c r="E86" i="6"/>
  <c r="E82" i="6"/>
  <c r="E108" i="6"/>
  <c r="E104" i="6"/>
  <c r="E100" i="6"/>
  <c r="E92" i="6"/>
  <c r="E88" i="6"/>
  <c r="E109" i="6"/>
  <c r="E105" i="6"/>
  <c r="E101" i="6"/>
  <c r="E97" i="6"/>
  <c r="E93" i="6"/>
  <c r="E89" i="6"/>
  <c r="E85" i="6"/>
  <c r="E113" i="6"/>
  <c r="E96" i="6"/>
  <c r="E84" i="6"/>
  <c r="E111" i="6"/>
  <c r="E107" i="6"/>
  <c r="E103" i="6"/>
  <c r="E99" i="6"/>
  <c r="E95" i="6"/>
  <c r="E91" i="6"/>
  <c r="E87" i="6"/>
  <c r="E83" i="6"/>
  <c r="G111" i="6"/>
  <c r="G107" i="6"/>
  <c r="G103" i="6"/>
  <c r="G99" i="6"/>
  <c r="G95" i="6"/>
  <c r="G91" i="6"/>
  <c r="G87" i="6"/>
  <c r="G83" i="6"/>
  <c r="G109" i="6"/>
  <c r="G105" i="6"/>
  <c r="G101" i="6"/>
  <c r="G93" i="6"/>
  <c r="G110" i="6"/>
  <c r="G106" i="6"/>
  <c r="G102" i="6"/>
  <c r="G98" i="6"/>
  <c r="G94" i="6"/>
  <c r="G90" i="6"/>
  <c r="G86" i="6"/>
  <c r="G82" i="6"/>
  <c r="G97" i="6"/>
  <c r="G89" i="6"/>
  <c r="G85" i="6"/>
  <c r="G113" i="6"/>
  <c r="G108" i="6"/>
  <c r="G104" i="6"/>
  <c r="G100" i="6"/>
  <c r="G96" i="6"/>
  <c r="G92" i="6"/>
  <c r="G88" i="6"/>
  <c r="G84" i="6"/>
  <c r="H86" i="6"/>
  <c r="H82" i="6"/>
  <c r="H111" i="6"/>
  <c r="H107" i="6"/>
  <c r="H103" i="6"/>
  <c r="H99" i="6"/>
  <c r="H95" i="6"/>
  <c r="H91" i="6"/>
  <c r="H87" i="6"/>
  <c r="H83" i="6"/>
  <c r="H110" i="6"/>
  <c r="H106" i="6"/>
  <c r="H102" i="6"/>
  <c r="H98" i="6"/>
  <c r="H94" i="6"/>
  <c r="H90" i="6"/>
  <c r="H109" i="6"/>
  <c r="H105" i="6"/>
  <c r="H101" i="6"/>
  <c r="H97" i="6"/>
  <c r="H93" i="6"/>
  <c r="H89" i="6"/>
  <c r="H85" i="6"/>
  <c r="H104" i="6"/>
  <c r="H100" i="6"/>
  <c r="H96" i="6"/>
  <c r="H92" i="6"/>
  <c r="H88" i="6"/>
  <c r="H84" i="6"/>
  <c r="H113" i="6"/>
  <c r="H108" i="6"/>
  <c r="I113" i="6"/>
  <c r="I108" i="6"/>
  <c r="I104" i="6"/>
  <c r="I100" i="6"/>
  <c r="I96" i="6"/>
  <c r="I92" i="6"/>
  <c r="I88" i="6"/>
  <c r="I84" i="6"/>
  <c r="I110" i="6"/>
  <c r="I106" i="6"/>
  <c r="I102" i="6"/>
  <c r="I94" i="6"/>
  <c r="I82" i="6"/>
  <c r="I111" i="6"/>
  <c r="I107" i="6"/>
  <c r="I103" i="6"/>
  <c r="I99" i="6"/>
  <c r="I95" i="6"/>
  <c r="I91" i="6"/>
  <c r="I87" i="6"/>
  <c r="I83" i="6"/>
  <c r="I98" i="6"/>
  <c r="I90" i="6"/>
  <c r="I86" i="6"/>
  <c r="I109" i="6"/>
  <c r="D728" i="6" s="1"/>
  <c r="I105" i="6"/>
  <c r="I101" i="6"/>
  <c r="I97" i="6"/>
  <c r="I93" i="6"/>
  <c r="I89" i="6"/>
  <c r="I85" i="6"/>
  <c r="F82" i="6"/>
  <c r="F89" i="6"/>
  <c r="F110" i="6"/>
  <c r="F106" i="6"/>
  <c r="F102" i="6"/>
  <c r="F98" i="6"/>
  <c r="F94" i="6"/>
  <c r="F90" i="6"/>
  <c r="F86" i="6"/>
  <c r="F109" i="6"/>
  <c r="F105" i="6"/>
  <c r="F101" i="6"/>
  <c r="F97" i="6"/>
  <c r="F93" i="6"/>
  <c r="F85" i="6"/>
  <c r="F113" i="6"/>
  <c r="F108" i="6"/>
  <c r="F104" i="6"/>
  <c r="F100" i="6"/>
  <c r="F96" i="6"/>
  <c r="F92" i="6"/>
  <c r="F88" i="6"/>
  <c r="F84" i="6"/>
  <c r="F95" i="6"/>
  <c r="F91" i="6"/>
  <c r="F87" i="6"/>
  <c r="F83" i="6"/>
  <c r="F111" i="6"/>
  <c r="F107" i="6"/>
  <c r="F103" i="6"/>
  <c r="F99" i="6"/>
  <c r="J111" i="6"/>
  <c r="J107" i="6"/>
  <c r="J103" i="6"/>
  <c r="J99" i="6"/>
  <c r="J95" i="6"/>
  <c r="J91" i="6"/>
  <c r="J87" i="6"/>
  <c r="J83" i="6"/>
  <c r="J109" i="6"/>
  <c r="J105" i="6"/>
  <c r="J101" i="6"/>
  <c r="J97" i="6"/>
  <c r="J89" i="6"/>
  <c r="J85" i="6"/>
  <c r="J110" i="6"/>
  <c r="J106" i="6"/>
  <c r="J102" i="6"/>
  <c r="J98" i="6"/>
  <c r="J94" i="6"/>
  <c r="J90" i="6"/>
  <c r="J86" i="6"/>
  <c r="J82" i="6"/>
  <c r="J93" i="6"/>
  <c r="J113" i="6"/>
  <c r="J108" i="6"/>
  <c r="J104" i="6"/>
  <c r="J100" i="6"/>
  <c r="J96" i="6"/>
  <c r="J92" i="6"/>
  <c r="J88" i="6"/>
  <c r="J84" i="6"/>
  <c r="F728" i="6" l="1"/>
  <c r="D627" i="6"/>
  <c r="D558" i="6"/>
  <c r="D489" i="6"/>
  <c r="D420" i="6"/>
  <c r="F420" i="6"/>
  <c r="D791" i="6" l="1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89" i="6"/>
  <c r="D775" i="6"/>
  <c r="D774" i="6"/>
  <c r="D773" i="6"/>
  <c r="D772" i="6"/>
  <c r="D771" i="6"/>
  <c r="D770" i="6"/>
  <c r="D769" i="6"/>
  <c r="D768" i="6"/>
  <c r="D767" i="6"/>
  <c r="D721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19" i="6"/>
  <c r="D705" i="6"/>
  <c r="D704" i="6"/>
  <c r="D703" i="6"/>
  <c r="D702" i="6"/>
  <c r="D701" i="6"/>
  <c r="D700" i="6"/>
  <c r="D699" i="6"/>
  <c r="D698" i="6"/>
  <c r="D689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87" i="6"/>
  <c r="D673" i="6"/>
  <c r="D672" i="6"/>
  <c r="D671" i="6"/>
  <c r="D670" i="6"/>
  <c r="D669" i="6"/>
  <c r="D668" i="6"/>
  <c r="D667" i="6"/>
  <c r="D666" i="6"/>
  <c r="D665" i="6"/>
  <c r="D620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18" i="6"/>
  <c r="D604" i="6"/>
  <c r="D603" i="6"/>
  <c r="D602" i="6"/>
  <c r="D601" i="6"/>
  <c r="D600" i="6"/>
  <c r="D599" i="6"/>
  <c r="D598" i="6"/>
  <c r="D597" i="6"/>
  <c r="D596" i="6"/>
  <c r="D551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49" i="6"/>
  <c r="D535" i="6"/>
  <c r="D534" i="6"/>
  <c r="D533" i="6"/>
  <c r="D532" i="6"/>
  <c r="D531" i="6"/>
  <c r="D530" i="6"/>
  <c r="D529" i="6"/>
  <c r="D528" i="6"/>
  <c r="D527" i="6"/>
  <c r="D482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80" i="6"/>
  <c r="D466" i="6"/>
  <c r="D465" i="6"/>
  <c r="D464" i="6"/>
  <c r="D463" i="6"/>
  <c r="D462" i="6"/>
  <c r="D461" i="6"/>
  <c r="D460" i="6"/>
  <c r="D459" i="6"/>
  <c r="D458" i="6"/>
  <c r="D413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411" i="6"/>
  <c r="D397" i="6"/>
  <c r="D396" i="6"/>
  <c r="D395" i="6"/>
  <c r="D394" i="6"/>
  <c r="D393" i="6"/>
  <c r="D392" i="6"/>
  <c r="D391" i="6"/>
  <c r="D390" i="6"/>
  <c r="D389" i="6"/>
  <c r="D344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42" i="6"/>
  <c r="D328" i="6"/>
  <c r="D327" i="6"/>
  <c r="D326" i="6"/>
  <c r="D325" i="6"/>
  <c r="D324" i="6"/>
  <c r="D323" i="6"/>
  <c r="D322" i="6"/>
  <c r="D321" i="6"/>
  <c r="D320" i="6"/>
  <c r="D275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73" i="6"/>
  <c r="D259" i="6"/>
  <c r="D258" i="6"/>
  <c r="D257" i="6"/>
  <c r="D256" i="6"/>
  <c r="D255" i="6"/>
  <c r="D254" i="6"/>
  <c r="D253" i="6"/>
  <c r="D252" i="6"/>
  <c r="D251" i="6"/>
  <c r="L23" i="3" l="1"/>
  <c r="G23" i="3"/>
  <c r="H23" i="3" s="1"/>
  <c r="D23" i="3"/>
  <c r="L31" i="3"/>
  <c r="G31" i="3"/>
  <c r="D31" i="3"/>
  <c r="L14" i="3"/>
  <c r="G14" i="3"/>
  <c r="H14" i="3" s="1"/>
  <c r="D14" i="3"/>
  <c r="L22" i="3"/>
  <c r="G22" i="3"/>
  <c r="D22" i="3"/>
  <c r="L30" i="3"/>
  <c r="G30" i="3"/>
  <c r="H30" i="3" s="1"/>
  <c r="D30" i="3"/>
  <c r="L13" i="3"/>
  <c r="G13" i="3"/>
  <c r="D13" i="3"/>
  <c r="L21" i="3"/>
  <c r="G21" i="3"/>
  <c r="H21" i="3" s="1"/>
  <c r="D21" i="3"/>
  <c r="L29" i="3"/>
  <c r="G29" i="3"/>
  <c r="D29" i="3"/>
  <c r="L7" i="3"/>
  <c r="K38" i="3"/>
  <c r="N13" i="3" s="1"/>
  <c r="G7" i="3"/>
  <c r="H7" i="3" s="1"/>
  <c r="D7" i="3"/>
  <c r="L12" i="3"/>
  <c r="G12" i="3"/>
  <c r="H12" i="3" s="1"/>
  <c r="D12" i="3"/>
  <c r="L36" i="3"/>
  <c r="D36" i="3"/>
  <c r="G36" i="3"/>
  <c r="L19" i="3"/>
  <c r="G19" i="3"/>
  <c r="D19" i="3"/>
  <c r="L27" i="3"/>
  <c r="G27" i="3"/>
  <c r="H27" i="3" s="1"/>
  <c r="D27" i="3"/>
  <c r="L10" i="3"/>
  <c r="G10" i="3"/>
  <c r="D10" i="3"/>
  <c r="L18" i="3"/>
  <c r="G18" i="3"/>
  <c r="H18" i="3" s="1"/>
  <c r="D18" i="3"/>
  <c r="L26" i="3"/>
  <c r="G26" i="3"/>
  <c r="D26" i="3"/>
  <c r="L34" i="3"/>
  <c r="G34" i="3"/>
  <c r="D34" i="3"/>
  <c r="L15" i="3"/>
  <c r="G15" i="3"/>
  <c r="D15" i="3"/>
  <c r="L20" i="3"/>
  <c r="G20" i="3"/>
  <c r="D20" i="3"/>
  <c r="L28" i="3"/>
  <c r="G28" i="3"/>
  <c r="H28" i="3" s="1"/>
  <c r="D28" i="3"/>
  <c r="L11" i="3"/>
  <c r="D11" i="3"/>
  <c r="G11" i="3"/>
  <c r="L35" i="3"/>
  <c r="G35" i="3"/>
  <c r="D35" i="3"/>
  <c r="C38" i="3"/>
  <c r="E34" i="3" s="1"/>
  <c r="L9" i="3"/>
  <c r="G9" i="3"/>
  <c r="D9" i="3"/>
  <c r="H9" i="3"/>
  <c r="L17" i="3"/>
  <c r="G17" i="3"/>
  <c r="H17" i="3" s="1"/>
  <c r="D17" i="3"/>
  <c r="L25" i="3"/>
  <c r="G25" i="3"/>
  <c r="D25" i="3"/>
  <c r="L33" i="3"/>
  <c r="G33" i="3"/>
  <c r="H33" i="3" s="1"/>
  <c r="D33" i="3"/>
  <c r="L8" i="3"/>
  <c r="G8" i="3"/>
  <c r="D8" i="3"/>
  <c r="L16" i="3"/>
  <c r="G16" i="3"/>
  <c r="D16" i="3"/>
  <c r="L24" i="3"/>
  <c r="D24" i="3"/>
  <c r="G24" i="3"/>
  <c r="L32" i="3"/>
  <c r="G32" i="3"/>
  <c r="H32" i="3" s="1"/>
  <c r="D32" i="3"/>
  <c r="L35" i="4"/>
  <c r="G35" i="4"/>
  <c r="H35" i="4" s="1"/>
  <c r="D35" i="4"/>
  <c r="L78" i="4"/>
  <c r="K109" i="4"/>
  <c r="F99" i="4" s="1"/>
  <c r="D78" i="4"/>
  <c r="G78" i="4"/>
  <c r="H78" i="4" s="1"/>
  <c r="L10" i="4"/>
  <c r="G10" i="4"/>
  <c r="H10" i="4" s="1"/>
  <c r="D10" i="4"/>
  <c r="L18" i="4"/>
  <c r="G18" i="4"/>
  <c r="H18" i="4" s="1"/>
  <c r="D18" i="4"/>
  <c r="L26" i="4"/>
  <c r="G26" i="4"/>
  <c r="H26" i="4" s="1"/>
  <c r="D26" i="4"/>
  <c r="L34" i="4"/>
  <c r="G34" i="4"/>
  <c r="H34" i="4" s="1"/>
  <c r="D34" i="4"/>
  <c r="L85" i="4"/>
  <c r="D85" i="4"/>
  <c r="G85" i="4"/>
  <c r="H85" i="4" s="1"/>
  <c r="L93" i="4"/>
  <c r="G93" i="4"/>
  <c r="H93" i="4" s="1"/>
  <c r="D93" i="4"/>
  <c r="L101" i="4"/>
  <c r="G101" i="4"/>
  <c r="H101" i="4" s="1"/>
  <c r="D101" i="4"/>
  <c r="L9" i="4"/>
  <c r="G9" i="4"/>
  <c r="H9" i="4" s="1"/>
  <c r="D9" i="4"/>
  <c r="L17" i="4"/>
  <c r="G17" i="4"/>
  <c r="H17" i="4" s="1"/>
  <c r="D17" i="4"/>
  <c r="L25" i="4"/>
  <c r="G25" i="4"/>
  <c r="H25" i="4" s="1"/>
  <c r="D25" i="4"/>
  <c r="L33" i="4"/>
  <c r="G33" i="4"/>
  <c r="H33" i="4" s="1"/>
  <c r="D33" i="4"/>
  <c r="L84" i="4"/>
  <c r="G84" i="4"/>
  <c r="H84" i="4" s="1"/>
  <c r="D84" i="4"/>
  <c r="L92" i="4"/>
  <c r="G92" i="4"/>
  <c r="H92" i="4" s="1"/>
  <c r="D92" i="4"/>
  <c r="L100" i="4"/>
  <c r="D100" i="4"/>
  <c r="G100" i="4"/>
  <c r="H100" i="4" s="1"/>
  <c r="L27" i="4"/>
  <c r="G27" i="4"/>
  <c r="H27" i="4" s="1"/>
  <c r="D27" i="4"/>
  <c r="D102" i="4"/>
  <c r="L102" i="4"/>
  <c r="G102" i="4"/>
  <c r="L24" i="4"/>
  <c r="G24" i="4"/>
  <c r="H24" i="4" s="1"/>
  <c r="D24" i="4"/>
  <c r="L83" i="4"/>
  <c r="G83" i="4"/>
  <c r="H83" i="4" s="1"/>
  <c r="D83" i="4"/>
  <c r="L99" i="4"/>
  <c r="D99" i="4"/>
  <c r="G99" i="4"/>
  <c r="L15" i="4"/>
  <c r="G15" i="4"/>
  <c r="D15" i="4"/>
  <c r="D106" i="4"/>
  <c r="L106" i="4"/>
  <c r="G106" i="4"/>
  <c r="L14" i="4"/>
  <c r="G14" i="4"/>
  <c r="H14" i="4" s="1"/>
  <c r="D14" i="4"/>
  <c r="L22" i="4"/>
  <c r="G22" i="4"/>
  <c r="H22" i="4" s="1"/>
  <c r="D22" i="4"/>
  <c r="L30" i="4"/>
  <c r="G30" i="4"/>
  <c r="D30" i="4"/>
  <c r="L81" i="4"/>
  <c r="G81" i="4"/>
  <c r="H81" i="4" s="1"/>
  <c r="D81" i="4"/>
  <c r="L89" i="4"/>
  <c r="D89" i="4"/>
  <c r="G89" i="4"/>
  <c r="L97" i="4"/>
  <c r="G97" i="4"/>
  <c r="H97" i="4" s="1"/>
  <c r="D97" i="4"/>
  <c r="L105" i="4"/>
  <c r="G105" i="4"/>
  <c r="H105" i="4" s="1"/>
  <c r="D105" i="4"/>
  <c r="L19" i="4"/>
  <c r="G19" i="4"/>
  <c r="H19" i="4" s="1"/>
  <c r="D19" i="4"/>
  <c r="L86" i="4"/>
  <c r="G86" i="4"/>
  <c r="D86" i="4"/>
  <c r="L16" i="4"/>
  <c r="G16" i="4"/>
  <c r="H16" i="4" s="1"/>
  <c r="D16" i="4"/>
  <c r="L107" i="4"/>
  <c r="D107" i="4"/>
  <c r="G107" i="4"/>
  <c r="L23" i="4"/>
  <c r="G23" i="4"/>
  <c r="H23" i="4" s="1"/>
  <c r="D23" i="4"/>
  <c r="L82" i="4"/>
  <c r="G82" i="4"/>
  <c r="H82" i="4" s="1"/>
  <c r="D82" i="4"/>
  <c r="L98" i="4"/>
  <c r="D98" i="4"/>
  <c r="G98" i="4"/>
  <c r="L13" i="4"/>
  <c r="G13" i="4"/>
  <c r="H13" i="4" s="1"/>
  <c r="D13" i="4"/>
  <c r="L21" i="4"/>
  <c r="G21" i="4"/>
  <c r="D21" i="4"/>
  <c r="L29" i="4"/>
  <c r="G29" i="4"/>
  <c r="H29" i="4" s="1"/>
  <c r="D29" i="4"/>
  <c r="C109" i="4"/>
  <c r="E102" i="4" s="1"/>
  <c r="L80" i="4"/>
  <c r="G80" i="4"/>
  <c r="D80" i="4"/>
  <c r="L88" i="4"/>
  <c r="D88" i="4"/>
  <c r="G88" i="4"/>
  <c r="H88" i="4" s="1"/>
  <c r="L96" i="4"/>
  <c r="G96" i="4"/>
  <c r="D96" i="4"/>
  <c r="L104" i="4"/>
  <c r="G104" i="4"/>
  <c r="H104" i="4" s="1"/>
  <c r="D104" i="4"/>
  <c r="L11" i="4"/>
  <c r="G11" i="4"/>
  <c r="H11" i="4" s="1"/>
  <c r="D11" i="4"/>
  <c r="L94" i="4"/>
  <c r="D94" i="4"/>
  <c r="G94" i="4"/>
  <c r="H94" i="4" s="1"/>
  <c r="C38" i="4"/>
  <c r="L8" i="4"/>
  <c r="G8" i="4"/>
  <c r="H8" i="4" s="1"/>
  <c r="D8" i="4"/>
  <c r="L32" i="4"/>
  <c r="G32" i="4"/>
  <c r="H32" i="4" s="1"/>
  <c r="D32" i="4"/>
  <c r="L91" i="4"/>
  <c r="G91" i="4"/>
  <c r="H91" i="4" s="1"/>
  <c r="D91" i="4"/>
  <c r="L7" i="4"/>
  <c r="K38" i="4"/>
  <c r="M10" i="4" s="1"/>
  <c r="G7" i="4"/>
  <c r="D7" i="4"/>
  <c r="L31" i="4"/>
  <c r="G31" i="4"/>
  <c r="H31" i="4" s="1"/>
  <c r="D31" i="4"/>
  <c r="L90" i="4"/>
  <c r="G90" i="4"/>
  <c r="H90" i="4" s="1"/>
  <c r="D90" i="4"/>
  <c r="L12" i="4"/>
  <c r="G12" i="4"/>
  <c r="D12" i="4"/>
  <c r="L20" i="4"/>
  <c r="G20" i="4"/>
  <c r="H20" i="4" s="1"/>
  <c r="D20" i="4"/>
  <c r="L28" i="4"/>
  <c r="G28" i="4"/>
  <c r="D28" i="4"/>
  <c r="L36" i="4"/>
  <c r="G36" i="4"/>
  <c r="H36" i="4" s="1"/>
  <c r="D36" i="4"/>
  <c r="L79" i="4"/>
  <c r="G79" i="4"/>
  <c r="H79" i="4" s="1"/>
  <c r="D79" i="4"/>
  <c r="L87" i="4"/>
  <c r="G87" i="4"/>
  <c r="D87" i="4"/>
  <c r="L95" i="4"/>
  <c r="G95" i="4"/>
  <c r="H95" i="4" s="1"/>
  <c r="D95" i="4"/>
  <c r="D103" i="4"/>
  <c r="L103" i="4"/>
  <c r="G103" i="4"/>
  <c r="L20" i="5"/>
  <c r="G20" i="5"/>
  <c r="D20" i="5"/>
  <c r="L85" i="5"/>
  <c r="G85" i="5"/>
  <c r="H85" i="5" s="1"/>
  <c r="D85" i="5"/>
  <c r="L145" i="5"/>
  <c r="G145" i="5"/>
  <c r="H145" i="5" s="1"/>
  <c r="D145" i="5"/>
  <c r="L221" i="5"/>
  <c r="G221" i="5"/>
  <c r="H221" i="5" s="1"/>
  <c r="D221" i="5"/>
  <c r="L11" i="5"/>
  <c r="D11" i="5"/>
  <c r="G11" i="5"/>
  <c r="L19" i="5"/>
  <c r="G19" i="5"/>
  <c r="H19" i="5" s="1"/>
  <c r="D19" i="5"/>
  <c r="L27" i="5"/>
  <c r="G27" i="5"/>
  <c r="D27" i="5"/>
  <c r="L35" i="5"/>
  <c r="G35" i="5"/>
  <c r="H35" i="5" s="1"/>
  <c r="D35" i="5"/>
  <c r="L77" i="5"/>
  <c r="G77" i="5"/>
  <c r="H77" i="5" s="1"/>
  <c r="D77" i="5"/>
  <c r="L84" i="5"/>
  <c r="G84" i="5"/>
  <c r="D84" i="5"/>
  <c r="L92" i="5"/>
  <c r="G92" i="5"/>
  <c r="H92" i="5" s="1"/>
  <c r="D92" i="5"/>
  <c r="L100" i="5"/>
  <c r="G100" i="5"/>
  <c r="H100" i="5" s="1"/>
  <c r="D100" i="5"/>
  <c r="L172" i="5"/>
  <c r="D172" i="5"/>
  <c r="G172" i="5"/>
  <c r="H172" i="5" s="1"/>
  <c r="L170" i="5"/>
  <c r="G170" i="5"/>
  <c r="H170" i="5" s="1"/>
  <c r="D170" i="5"/>
  <c r="L168" i="5"/>
  <c r="G168" i="5"/>
  <c r="H168" i="5" s="1"/>
  <c r="D168" i="5"/>
  <c r="L157" i="5"/>
  <c r="G157" i="5"/>
  <c r="H157" i="5" s="1"/>
  <c r="D157" i="5"/>
  <c r="L215" i="5"/>
  <c r="G215" i="5"/>
  <c r="H215" i="5" s="1"/>
  <c r="D215" i="5"/>
  <c r="L213" i="5"/>
  <c r="G213" i="5"/>
  <c r="H213" i="5" s="1"/>
  <c r="D213" i="5"/>
  <c r="L211" i="5"/>
  <c r="G211" i="5"/>
  <c r="H211" i="5" s="1"/>
  <c r="D211" i="5"/>
  <c r="L217" i="5"/>
  <c r="G217" i="5"/>
  <c r="H217" i="5" s="1"/>
  <c r="D217" i="5"/>
  <c r="L10" i="5"/>
  <c r="D10" i="5"/>
  <c r="G10" i="5"/>
  <c r="L18" i="5"/>
  <c r="D18" i="5"/>
  <c r="G18" i="5"/>
  <c r="H18" i="5" s="1"/>
  <c r="L26" i="5"/>
  <c r="G26" i="5"/>
  <c r="H26" i="5" s="1"/>
  <c r="D26" i="5"/>
  <c r="L34" i="5"/>
  <c r="G34" i="5"/>
  <c r="H34" i="5" s="1"/>
  <c r="D34" i="5"/>
  <c r="L83" i="5"/>
  <c r="G83" i="5"/>
  <c r="H83" i="5" s="1"/>
  <c r="D83" i="5"/>
  <c r="L91" i="5"/>
  <c r="G91" i="5"/>
  <c r="H91" i="5" s="1"/>
  <c r="D91" i="5"/>
  <c r="L99" i="5"/>
  <c r="G99" i="5"/>
  <c r="H99" i="5" s="1"/>
  <c r="D99" i="5"/>
  <c r="L164" i="5"/>
  <c r="G164" i="5"/>
  <c r="H164" i="5" s="1"/>
  <c r="D164" i="5"/>
  <c r="L162" i="5"/>
  <c r="G162" i="5"/>
  <c r="H162" i="5" s="1"/>
  <c r="D162" i="5"/>
  <c r="L160" i="5"/>
  <c r="G160" i="5"/>
  <c r="H160" i="5" s="1"/>
  <c r="D160" i="5"/>
  <c r="L149" i="5"/>
  <c r="G149" i="5"/>
  <c r="H149" i="5" s="1"/>
  <c r="D149" i="5"/>
  <c r="D238" i="5"/>
  <c r="L238" i="5"/>
  <c r="G238" i="5"/>
  <c r="D236" i="5"/>
  <c r="L236" i="5"/>
  <c r="G236" i="5"/>
  <c r="D234" i="5"/>
  <c r="L234" i="5"/>
  <c r="G234" i="5"/>
  <c r="L36" i="5"/>
  <c r="D36" i="5"/>
  <c r="G36" i="5"/>
  <c r="H36" i="5" s="1"/>
  <c r="K107" i="5"/>
  <c r="L76" i="5"/>
  <c r="D76" i="5"/>
  <c r="G76" i="5"/>
  <c r="H76" i="5" s="1"/>
  <c r="L147" i="5"/>
  <c r="G147" i="5"/>
  <c r="H147" i="5" s="1"/>
  <c r="D147" i="5"/>
  <c r="L225" i="5"/>
  <c r="D225" i="5"/>
  <c r="G225" i="5"/>
  <c r="L17" i="5"/>
  <c r="G17" i="5"/>
  <c r="H17" i="5" s="1"/>
  <c r="D17" i="5"/>
  <c r="L98" i="5"/>
  <c r="G98" i="5"/>
  <c r="H98" i="5" s="1"/>
  <c r="D98" i="5"/>
  <c r="L154" i="5"/>
  <c r="G154" i="5"/>
  <c r="H154" i="5" s="1"/>
  <c r="D154" i="5"/>
  <c r="L226" i="5"/>
  <c r="G226" i="5"/>
  <c r="H226" i="5" s="1"/>
  <c r="D226" i="5"/>
  <c r="L24" i="5"/>
  <c r="G24" i="5"/>
  <c r="D24" i="5"/>
  <c r="L81" i="5"/>
  <c r="G81" i="5"/>
  <c r="H81" i="5" s="1"/>
  <c r="D81" i="5"/>
  <c r="L105" i="5"/>
  <c r="D105" i="5"/>
  <c r="G105" i="5"/>
  <c r="H105" i="5" s="1"/>
  <c r="L144" i="5"/>
  <c r="G144" i="5"/>
  <c r="H144" i="5" s="1"/>
  <c r="D144" i="5"/>
  <c r="L222" i="5"/>
  <c r="G222" i="5"/>
  <c r="H222" i="5" s="1"/>
  <c r="D222" i="5"/>
  <c r="L218" i="5"/>
  <c r="G218" i="5"/>
  <c r="H218" i="5" s="1"/>
  <c r="D218" i="5"/>
  <c r="L7" i="5"/>
  <c r="K38" i="5"/>
  <c r="N35" i="5" s="1"/>
  <c r="G7" i="5"/>
  <c r="H7" i="5" s="1"/>
  <c r="D7" i="5"/>
  <c r="L15" i="5"/>
  <c r="G15" i="5"/>
  <c r="H15" i="5" s="1"/>
  <c r="D15" i="5"/>
  <c r="L23" i="5"/>
  <c r="G23" i="5"/>
  <c r="D23" i="5"/>
  <c r="L31" i="5"/>
  <c r="G31" i="5"/>
  <c r="H31" i="5" s="1"/>
  <c r="D31" i="5"/>
  <c r="L80" i="5"/>
  <c r="G80" i="5"/>
  <c r="D80" i="5"/>
  <c r="L88" i="5"/>
  <c r="G88" i="5"/>
  <c r="H88" i="5" s="1"/>
  <c r="D88" i="5"/>
  <c r="L96" i="5"/>
  <c r="G96" i="5"/>
  <c r="D96" i="5"/>
  <c r="L104" i="5"/>
  <c r="D104" i="5"/>
  <c r="G104" i="5"/>
  <c r="L143" i="5"/>
  <c r="K174" i="5"/>
  <c r="N157" i="5" s="1"/>
  <c r="D143" i="5"/>
  <c r="G143" i="5"/>
  <c r="L171" i="5"/>
  <c r="G171" i="5"/>
  <c r="D171" i="5"/>
  <c r="L169" i="5"/>
  <c r="G169" i="5"/>
  <c r="H169" i="5" s="1"/>
  <c r="D169" i="5"/>
  <c r="L150" i="5"/>
  <c r="G150" i="5"/>
  <c r="D150" i="5"/>
  <c r="L214" i="5"/>
  <c r="G214" i="5"/>
  <c r="H214" i="5" s="1"/>
  <c r="D214" i="5"/>
  <c r="L212" i="5"/>
  <c r="G212" i="5"/>
  <c r="D212" i="5"/>
  <c r="L210" i="5"/>
  <c r="K241" i="5"/>
  <c r="M221" i="5" s="1"/>
  <c r="G210" i="5"/>
  <c r="D210" i="5"/>
  <c r="L224" i="5"/>
  <c r="G224" i="5"/>
  <c r="D224" i="5"/>
  <c r="L28" i="5"/>
  <c r="G28" i="5"/>
  <c r="D28" i="5"/>
  <c r="L101" i="5"/>
  <c r="D101" i="5"/>
  <c r="G101" i="5"/>
  <c r="L151" i="5"/>
  <c r="G151" i="5"/>
  <c r="D151" i="5"/>
  <c r="L219" i="5"/>
  <c r="G219" i="5"/>
  <c r="D219" i="5"/>
  <c r="C38" i="5"/>
  <c r="E32" i="5" s="1"/>
  <c r="L9" i="5"/>
  <c r="G9" i="5"/>
  <c r="H9" i="5" s="1"/>
  <c r="D9" i="5"/>
  <c r="L33" i="5"/>
  <c r="G33" i="5"/>
  <c r="H33" i="5" s="1"/>
  <c r="D33" i="5"/>
  <c r="L90" i="5"/>
  <c r="G90" i="5"/>
  <c r="H90" i="5" s="1"/>
  <c r="D90" i="5"/>
  <c r="L156" i="5"/>
  <c r="G156" i="5"/>
  <c r="H156" i="5" s="1"/>
  <c r="D156" i="5"/>
  <c r="L166" i="5"/>
  <c r="G166" i="5"/>
  <c r="D166" i="5"/>
  <c r="C241" i="5"/>
  <c r="E227" i="5" s="1"/>
  <c r="D228" i="5"/>
  <c r="L228" i="5"/>
  <c r="G228" i="5"/>
  <c r="L8" i="5"/>
  <c r="D8" i="5"/>
  <c r="G8" i="5"/>
  <c r="H8" i="5" s="1"/>
  <c r="L97" i="5"/>
  <c r="D97" i="5"/>
  <c r="G97" i="5"/>
  <c r="L148" i="5"/>
  <c r="G148" i="5"/>
  <c r="H148" i="5" s="1"/>
  <c r="D148" i="5"/>
  <c r="L158" i="5"/>
  <c r="G158" i="5"/>
  <c r="H158" i="5" s="1"/>
  <c r="D158" i="5"/>
  <c r="L220" i="5"/>
  <c r="G220" i="5"/>
  <c r="H220" i="5" s="1"/>
  <c r="D220" i="5"/>
  <c r="D232" i="5"/>
  <c r="L232" i="5"/>
  <c r="G232" i="5"/>
  <c r="L14" i="5"/>
  <c r="G14" i="5"/>
  <c r="H14" i="5" s="1"/>
  <c r="D14" i="5"/>
  <c r="L22" i="5"/>
  <c r="G22" i="5"/>
  <c r="H22" i="5" s="1"/>
  <c r="D22" i="5"/>
  <c r="L30" i="5"/>
  <c r="G30" i="5"/>
  <c r="H30" i="5" s="1"/>
  <c r="D30" i="5"/>
  <c r="L79" i="5"/>
  <c r="G79" i="5"/>
  <c r="D79" i="5"/>
  <c r="L87" i="5"/>
  <c r="D87" i="5"/>
  <c r="G87" i="5"/>
  <c r="H87" i="5" s="1"/>
  <c r="L95" i="5"/>
  <c r="G95" i="5"/>
  <c r="H95" i="5" s="1"/>
  <c r="D95" i="5"/>
  <c r="D103" i="5"/>
  <c r="L103" i="5"/>
  <c r="G103" i="5"/>
  <c r="L163" i="5"/>
  <c r="G163" i="5"/>
  <c r="H163" i="5" s="1"/>
  <c r="D163" i="5"/>
  <c r="L161" i="5"/>
  <c r="G161" i="5"/>
  <c r="H161" i="5" s="1"/>
  <c r="D161" i="5"/>
  <c r="L167" i="5"/>
  <c r="G167" i="5"/>
  <c r="H167" i="5" s="1"/>
  <c r="D167" i="5"/>
  <c r="L239" i="5"/>
  <c r="D239" i="5"/>
  <c r="G239" i="5"/>
  <c r="D237" i="5"/>
  <c r="L237" i="5"/>
  <c r="G237" i="5"/>
  <c r="D235" i="5"/>
  <c r="L235" i="5"/>
  <c r="G235" i="5"/>
  <c r="L216" i="5"/>
  <c r="G216" i="5"/>
  <c r="D216" i="5"/>
  <c r="L12" i="5"/>
  <c r="G12" i="5"/>
  <c r="H12" i="5" s="1"/>
  <c r="D12" i="5"/>
  <c r="L93" i="5"/>
  <c r="G93" i="5"/>
  <c r="H93" i="5" s="1"/>
  <c r="D93" i="5"/>
  <c r="L165" i="5"/>
  <c r="G165" i="5"/>
  <c r="D165" i="5"/>
  <c r="L223" i="5"/>
  <c r="G223" i="5"/>
  <c r="H223" i="5" s="1"/>
  <c r="D223" i="5"/>
  <c r="L25" i="5"/>
  <c r="G25" i="5"/>
  <c r="H25" i="5" s="1"/>
  <c r="D25" i="5"/>
  <c r="L82" i="5"/>
  <c r="G82" i="5"/>
  <c r="H82" i="5" s="1"/>
  <c r="D82" i="5"/>
  <c r="L152" i="5"/>
  <c r="G152" i="5"/>
  <c r="H152" i="5" s="1"/>
  <c r="D152" i="5"/>
  <c r="D230" i="5"/>
  <c r="L230" i="5"/>
  <c r="G230" i="5"/>
  <c r="L16" i="5"/>
  <c r="G16" i="5"/>
  <c r="H16" i="5" s="1"/>
  <c r="D16" i="5"/>
  <c r="L32" i="5"/>
  <c r="G32" i="5"/>
  <c r="H32" i="5" s="1"/>
  <c r="D32" i="5"/>
  <c r="L89" i="5"/>
  <c r="D89" i="5"/>
  <c r="G89" i="5"/>
  <c r="L146" i="5"/>
  <c r="G146" i="5"/>
  <c r="H146" i="5" s="1"/>
  <c r="D146" i="5"/>
  <c r="L13" i="5"/>
  <c r="D13" i="5"/>
  <c r="G13" i="5"/>
  <c r="H13" i="5" s="1"/>
  <c r="L21" i="5"/>
  <c r="G21" i="5"/>
  <c r="H21" i="5" s="1"/>
  <c r="D21" i="5"/>
  <c r="L29" i="5"/>
  <c r="G29" i="5"/>
  <c r="H29" i="5" s="1"/>
  <c r="D29" i="5"/>
  <c r="C107" i="5"/>
  <c r="L78" i="5"/>
  <c r="G78" i="5"/>
  <c r="H78" i="5" s="1"/>
  <c r="D78" i="5"/>
  <c r="L86" i="5"/>
  <c r="G86" i="5"/>
  <c r="H86" i="5" s="1"/>
  <c r="D86" i="5"/>
  <c r="L94" i="5"/>
  <c r="G94" i="5"/>
  <c r="H94" i="5" s="1"/>
  <c r="D94" i="5"/>
  <c r="L102" i="5"/>
  <c r="G102" i="5"/>
  <c r="D102" i="5"/>
  <c r="C174" i="5"/>
  <c r="E149" i="5" s="1"/>
  <c r="L155" i="5"/>
  <c r="G155" i="5"/>
  <c r="H155" i="5" s="1"/>
  <c r="D155" i="5"/>
  <c r="L153" i="5"/>
  <c r="G153" i="5"/>
  <c r="H153" i="5" s="1"/>
  <c r="D153" i="5"/>
  <c r="L159" i="5"/>
  <c r="D159" i="5"/>
  <c r="G159" i="5"/>
  <c r="H159" i="5" s="1"/>
  <c r="D231" i="5"/>
  <c r="L231" i="5"/>
  <c r="G231" i="5"/>
  <c r="D229" i="5"/>
  <c r="L229" i="5"/>
  <c r="G229" i="5"/>
  <c r="D227" i="5"/>
  <c r="L227" i="5"/>
  <c r="G227" i="5"/>
  <c r="D233" i="5"/>
  <c r="L233" i="5"/>
  <c r="G233" i="5"/>
  <c r="L16" i="7"/>
  <c r="G16" i="7"/>
  <c r="H16" i="7" s="1"/>
  <c r="D16" i="7"/>
  <c r="L84" i="7"/>
  <c r="G84" i="7"/>
  <c r="H84" i="7" s="1"/>
  <c r="D84" i="7"/>
  <c r="L158" i="7"/>
  <c r="G158" i="7"/>
  <c r="H158" i="7" s="1"/>
  <c r="D158" i="7"/>
  <c r="D240" i="7"/>
  <c r="L240" i="7"/>
  <c r="G240" i="7"/>
  <c r="L7" i="7"/>
  <c r="K38" i="7"/>
  <c r="M16" i="7" s="1"/>
  <c r="D7" i="7"/>
  <c r="G7" i="7"/>
  <c r="L105" i="7"/>
  <c r="D105" i="7"/>
  <c r="G105" i="7"/>
  <c r="H105" i="7" s="1"/>
  <c r="L146" i="7"/>
  <c r="G146" i="7"/>
  <c r="H146" i="7" s="1"/>
  <c r="D146" i="7"/>
  <c r="L215" i="7"/>
  <c r="G215" i="7"/>
  <c r="H215" i="7" s="1"/>
  <c r="D215" i="7"/>
  <c r="L14" i="7"/>
  <c r="G14" i="7"/>
  <c r="H14" i="7" s="1"/>
  <c r="D14" i="7"/>
  <c r="L95" i="7"/>
  <c r="G95" i="7"/>
  <c r="H95" i="7" s="1"/>
  <c r="D95" i="7"/>
  <c r="L169" i="7"/>
  <c r="G169" i="7"/>
  <c r="H169" i="7" s="1"/>
  <c r="D169" i="7"/>
  <c r="D238" i="7"/>
  <c r="L238" i="7"/>
  <c r="G238" i="7"/>
  <c r="L89" i="7"/>
  <c r="G89" i="7"/>
  <c r="D89" i="7"/>
  <c r="L163" i="7"/>
  <c r="G163" i="7"/>
  <c r="H163" i="7" s="1"/>
  <c r="D163" i="7"/>
  <c r="L213" i="7"/>
  <c r="G213" i="7"/>
  <c r="H213" i="7" s="1"/>
  <c r="D213" i="7"/>
  <c r="L12" i="7"/>
  <c r="G12" i="7"/>
  <c r="H12" i="7" s="1"/>
  <c r="D12" i="7"/>
  <c r="L20" i="7"/>
  <c r="G20" i="7"/>
  <c r="H20" i="7" s="1"/>
  <c r="D20" i="7"/>
  <c r="L28" i="7"/>
  <c r="G28" i="7"/>
  <c r="H28" i="7" s="1"/>
  <c r="D28" i="7"/>
  <c r="L36" i="7"/>
  <c r="G36" i="7"/>
  <c r="D36" i="7"/>
  <c r="L81" i="7"/>
  <c r="G81" i="7"/>
  <c r="H81" i="7" s="1"/>
  <c r="D81" i="7"/>
  <c r="L79" i="7"/>
  <c r="G79" i="7"/>
  <c r="H79" i="7" s="1"/>
  <c r="D79" i="7"/>
  <c r="L77" i="7"/>
  <c r="G77" i="7"/>
  <c r="D77" i="7"/>
  <c r="L91" i="7"/>
  <c r="G91" i="7"/>
  <c r="H91" i="7" s="1"/>
  <c r="D91" i="7"/>
  <c r="L155" i="7"/>
  <c r="G155" i="7"/>
  <c r="H155" i="7" s="1"/>
  <c r="D155" i="7"/>
  <c r="L153" i="7"/>
  <c r="G153" i="7"/>
  <c r="H153" i="7" s="1"/>
  <c r="D153" i="7"/>
  <c r="L151" i="7"/>
  <c r="G151" i="7"/>
  <c r="D151" i="7"/>
  <c r="L165" i="7"/>
  <c r="G165" i="7"/>
  <c r="H165" i="7" s="1"/>
  <c r="D165" i="7"/>
  <c r="L212" i="7"/>
  <c r="G212" i="7"/>
  <c r="H212" i="7" s="1"/>
  <c r="D212" i="7"/>
  <c r="L220" i="7"/>
  <c r="G220" i="7"/>
  <c r="D220" i="7"/>
  <c r="D228" i="7"/>
  <c r="L228" i="7"/>
  <c r="G228" i="7"/>
  <c r="D236" i="7"/>
  <c r="L236" i="7"/>
  <c r="G236" i="7"/>
  <c r="L32" i="7"/>
  <c r="G32" i="7"/>
  <c r="H32" i="7" s="1"/>
  <c r="D32" i="7"/>
  <c r="L98" i="7"/>
  <c r="G98" i="7"/>
  <c r="H98" i="7" s="1"/>
  <c r="D98" i="7"/>
  <c r="L156" i="7"/>
  <c r="G156" i="7"/>
  <c r="D156" i="7"/>
  <c r="L224" i="7"/>
  <c r="G224" i="7"/>
  <c r="H224" i="7" s="1"/>
  <c r="D224" i="7"/>
  <c r="L31" i="7"/>
  <c r="G31" i="7"/>
  <c r="D31" i="7"/>
  <c r="L101" i="7"/>
  <c r="G101" i="7"/>
  <c r="H101" i="7" s="1"/>
  <c r="D101" i="7"/>
  <c r="L150" i="7"/>
  <c r="G150" i="7"/>
  <c r="D150" i="7"/>
  <c r="D231" i="7"/>
  <c r="L231" i="7"/>
  <c r="G231" i="7"/>
  <c r="L30" i="7"/>
  <c r="G30" i="7"/>
  <c r="H30" i="7" s="1"/>
  <c r="D30" i="7"/>
  <c r="L97" i="7"/>
  <c r="D97" i="7"/>
  <c r="G97" i="7"/>
  <c r="H97" i="7" s="1"/>
  <c r="L171" i="7"/>
  <c r="G171" i="7"/>
  <c r="H171" i="7" s="1"/>
  <c r="D171" i="7"/>
  <c r="L222" i="7"/>
  <c r="D222" i="7"/>
  <c r="G222" i="7"/>
  <c r="H222" i="7" s="1"/>
  <c r="L21" i="7"/>
  <c r="G21" i="7"/>
  <c r="H21" i="7" s="1"/>
  <c r="D21" i="7"/>
  <c r="L85" i="7"/>
  <c r="G85" i="7"/>
  <c r="H85" i="7" s="1"/>
  <c r="D85" i="7"/>
  <c r="L159" i="7"/>
  <c r="G159" i="7"/>
  <c r="H159" i="7" s="1"/>
  <c r="D159" i="7"/>
  <c r="D237" i="7"/>
  <c r="L237" i="7"/>
  <c r="G237" i="7"/>
  <c r="L11" i="7"/>
  <c r="G11" i="7"/>
  <c r="H11" i="7" s="1"/>
  <c r="D11" i="7"/>
  <c r="L19" i="7"/>
  <c r="G19" i="7"/>
  <c r="H19" i="7" s="1"/>
  <c r="D19" i="7"/>
  <c r="L27" i="7"/>
  <c r="G27" i="7"/>
  <c r="H27" i="7" s="1"/>
  <c r="D27" i="7"/>
  <c r="L35" i="7"/>
  <c r="G35" i="7"/>
  <c r="H35" i="7" s="1"/>
  <c r="D35" i="7"/>
  <c r="L76" i="7"/>
  <c r="K107" i="7"/>
  <c r="M97" i="7" s="1"/>
  <c r="G76" i="7"/>
  <c r="D76" i="7"/>
  <c r="L104" i="7"/>
  <c r="G104" i="7"/>
  <c r="D104" i="7"/>
  <c r="D102" i="7"/>
  <c r="L102" i="7"/>
  <c r="G102" i="7"/>
  <c r="L83" i="7"/>
  <c r="G83" i="7"/>
  <c r="H83" i="7" s="1"/>
  <c r="D83" i="7"/>
  <c r="L147" i="7"/>
  <c r="G147" i="7"/>
  <c r="H147" i="7" s="1"/>
  <c r="D147" i="7"/>
  <c r="L145" i="7"/>
  <c r="G145" i="7"/>
  <c r="H145" i="7" s="1"/>
  <c r="D145" i="7"/>
  <c r="L143" i="7"/>
  <c r="K174" i="7"/>
  <c r="M146" i="7" s="1"/>
  <c r="D143" i="7"/>
  <c r="G143" i="7"/>
  <c r="H143" i="7" s="1"/>
  <c r="L157" i="7"/>
  <c r="G157" i="7"/>
  <c r="D157" i="7"/>
  <c r="L211" i="7"/>
  <c r="K242" i="7"/>
  <c r="F217" i="7" s="1"/>
  <c r="D211" i="7"/>
  <c r="G211" i="7"/>
  <c r="H211" i="7" s="1"/>
  <c r="L219" i="7"/>
  <c r="G219" i="7"/>
  <c r="H219" i="7" s="1"/>
  <c r="D219" i="7"/>
  <c r="D227" i="7"/>
  <c r="L227" i="7"/>
  <c r="G227" i="7"/>
  <c r="D235" i="7"/>
  <c r="L235" i="7"/>
  <c r="G235" i="7"/>
  <c r="L8" i="7"/>
  <c r="G8" i="7"/>
  <c r="H8" i="7" s="1"/>
  <c r="D8" i="7"/>
  <c r="L80" i="7"/>
  <c r="G80" i="7"/>
  <c r="H80" i="7" s="1"/>
  <c r="D80" i="7"/>
  <c r="L154" i="7"/>
  <c r="G154" i="7"/>
  <c r="H154" i="7" s="1"/>
  <c r="D154" i="7"/>
  <c r="D232" i="7"/>
  <c r="L232" i="7"/>
  <c r="G232" i="7"/>
  <c r="L23" i="7"/>
  <c r="G23" i="7"/>
  <c r="D23" i="7"/>
  <c r="L90" i="7"/>
  <c r="G90" i="7"/>
  <c r="H90" i="7" s="1"/>
  <c r="D90" i="7"/>
  <c r="L148" i="7"/>
  <c r="G148" i="7"/>
  <c r="H148" i="7" s="1"/>
  <c r="D148" i="7"/>
  <c r="L223" i="7"/>
  <c r="G223" i="7"/>
  <c r="H223" i="7" s="1"/>
  <c r="D223" i="7"/>
  <c r="L22" i="7"/>
  <c r="G22" i="7"/>
  <c r="H22" i="7" s="1"/>
  <c r="D22" i="7"/>
  <c r="L93" i="7"/>
  <c r="G93" i="7"/>
  <c r="H93" i="7" s="1"/>
  <c r="D93" i="7"/>
  <c r="L167" i="7"/>
  <c r="G167" i="7"/>
  <c r="H167" i="7" s="1"/>
  <c r="D167" i="7"/>
  <c r="D230" i="7"/>
  <c r="L230" i="7"/>
  <c r="G230" i="7"/>
  <c r="L29" i="7"/>
  <c r="G29" i="7"/>
  <c r="H29" i="7" s="1"/>
  <c r="D29" i="7"/>
  <c r="L99" i="7"/>
  <c r="D99" i="7"/>
  <c r="G99" i="7"/>
  <c r="H99" i="7" s="1"/>
  <c r="L221" i="7"/>
  <c r="G221" i="7"/>
  <c r="D221" i="7"/>
  <c r="L10" i="7"/>
  <c r="G10" i="7"/>
  <c r="H10" i="7" s="1"/>
  <c r="D10" i="7"/>
  <c r="L18" i="7"/>
  <c r="G18" i="7"/>
  <c r="H18" i="7" s="1"/>
  <c r="D18" i="7"/>
  <c r="L26" i="7"/>
  <c r="G26" i="7"/>
  <c r="H26" i="7" s="1"/>
  <c r="D26" i="7"/>
  <c r="L34" i="7"/>
  <c r="G34" i="7"/>
  <c r="H34" i="7" s="1"/>
  <c r="D34" i="7"/>
  <c r="L96" i="7"/>
  <c r="D96" i="7"/>
  <c r="G96" i="7"/>
  <c r="H96" i="7" s="1"/>
  <c r="L94" i="7"/>
  <c r="G94" i="7"/>
  <c r="H94" i="7" s="1"/>
  <c r="D94" i="7"/>
  <c r="L100" i="7"/>
  <c r="G100" i="7"/>
  <c r="H100" i="7" s="1"/>
  <c r="D100" i="7"/>
  <c r="L172" i="7"/>
  <c r="G172" i="7"/>
  <c r="D172" i="7"/>
  <c r="L170" i="7"/>
  <c r="G170" i="7"/>
  <c r="H170" i="7" s="1"/>
  <c r="D170" i="7"/>
  <c r="L168" i="7"/>
  <c r="G168" i="7"/>
  <c r="H168" i="7" s="1"/>
  <c r="D168" i="7"/>
  <c r="L149" i="7"/>
  <c r="G149" i="7"/>
  <c r="H149" i="7" s="1"/>
  <c r="D149" i="7"/>
  <c r="L218" i="7"/>
  <c r="G218" i="7"/>
  <c r="D218" i="7"/>
  <c r="D226" i="7"/>
  <c r="L226" i="7"/>
  <c r="G226" i="7"/>
  <c r="D234" i="7"/>
  <c r="L234" i="7"/>
  <c r="G234" i="7"/>
  <c r="L24" i="7"/>
  <c r="G24" i="7"/>
  <c r="H24" i="7" s="1"/>
  <c r="D24" i="7"/>
  <c r="L78" i="7"/>
  <c r="G78" i="7"/>
  <c r="H78" i="7" s="1"/>
  <c r="D78" i="7"/>
  <c r="L152" i="7"/>
  <c r="G152" i="7"/>
  <c r="H152" i="7" s="1"/>
  <c r="D152" i="7"/>
  <c r="L216" i="7"/>
  <c r="G216" i="7"/>
  <c r="H216" i="7" s="1"/>
  <c r="D216" i="7"/>
  <c r="L15" i="7"/>
  <c r="G15" i="7"/>
  <c r="H15" i="7" s="1"/>
  <c r="D15" i="7"/>
  <c r="D103" i="7"/>
  <c r="L103" i="7"/>
  <c r="G103" i="7"/>
  <c r="L144" i="7"/>
  <c r="D144" i="7"/>
  <c r="G144" i="7"/>
  <c r="D239" i="7"/>
  <c r="L239" i="7"/>
  <c r="G239" i="7"/>
  <c r="C107" i="7"/>
  <c r="L82" i="7"/>
  <c r="G82" i="7"/>
  <c r="H82" i="7" s="1"/>
  <c r="D82" i="7"/>
  <c r="L214" i="7"/>
  <c r="D214" i="7"/>
  <c r="G214" i="7"/>
  <c r="L13" i="7"/>
  <c r="G13" i="7"/>
  <c r="H13" i="7" s="1"/>
  <c r="D13" i="7"/>
  <c r="L87" i="7"/>
  <c r="G87" i="7"/>
  <c r="H87" i="7" s="1"/>
  <c r="D87" i="7"/>
  <c r="L161" i="7"/>
  <c r="G161" i="7"/>
  <c r="H161" i="7" s="1"/>
  <c r="D161" i="7"/>
  <c r="D229" i="7"/>
  <c r="L229" i="7"/>
  <c r="G229" i="7"/>
  <c r="C38" i="7"/>
  <c r="E34" i="7" s="1"/>
  <c r="L9" i="7"/>
  <c r="D9" i="7"/>
  <c r="G9" i="7"/>
  <c r="H9" i="7" s="1"/>
  <c r="L17" i="7"/>
  <c r="G17" i="7"/>
  <c r="D17" i="7"/>
  <c r="L25" i="7"/>
  <c r="G25" i="7"/>
  <c r="H25" i="7" s="1"/>
  <c r="D25" i="7"/>
  <c r="L33" i="7"/>
  <c r="G33" i="7"/>
  <c r="H33" i="7" s="1"/>
  <c r="D33" i="7"/>
  <c r="L88" i="7"/>
  <c r="D88" i="7"/>
  <c r="G88" i="7"/>
  <c r="H88" i="7" s="1"/>
  <c r="L86" i="7"/>
  <c r="G86" i="7"/>
  <c r="H86" i="7" s="1"/>
  <c r="D86" i="7"/>
  <c r="L92" i="7"/>
  <c r="G92" i="7"/>
  <c r="H92" i="7" s="1"/>
  <c r="D92" i="7"/>
  <c r="C174" i="7"/>
  <c r="L164" i="7"/>
  <c r="G164" i="7"/>
  <c r="H164" i="7" s="1"/>
  <c r="D164" i="7"/>
  <c r="L162" i="7"/>
  <c r="G162" i="7"/>
  <c r="H162" i="7" s="1"/>
  <c r="D162" i="7"/>
  <c r="L160" i="7"/>
  <c r="G160" i="7"/>
  <c r="H160" i="7" s="1"/>
  <c r="D160" i="7"/>
  <c r="L166" i="7"/>
  <c r="G166" i="7"/>
  <c r="H166" i="7" s="1"/>
  <c r="D166" i="7"/>
  <c r="C242" i="7"/>
  <c r="E218" i="7" s="1"/>
  <c r="L217" i="7"/>
  <c r="D217" i="7"/>
  <c r="G217" i="7"/>
  <c r="H217" i="7" s="1"/>
  <c r="D225" i="7"/>
  <c r="L225" i="7"/>
  <c r="G225" i="7"/>
  <c r="D233" i="7"/>
  <c r="L233" i="7"/>
  <c r="G233" i="7"/>
  <c r="F29" i="3" l="1"/>
  <c r="E83" i="5"/>
  <c r="M36" i="7"/>
  <c r="F225" i="7"/>
  <c r="M89" i="5"/>
  <c r="E28" i="5"/>
  <c r="M162" i="7"/>
  <c r="N144" i="7"/>
  <c r="N86" i="5"/>
  <c r="F224" i="7"/>
  <c r="M170" i="7"/>
  <c r="M152" i="7"/>
  <c r="F168" i="7"/>
  <c r="E77" i="5"/>
  <c r="M97" i="5"/>
  <c r="M224" i="5"/>
  <c r="E81" i="5"/>
  <c r="F154" i="7"/>
  <c r="E19" i="5"/>
  <c r="E14" i="5"/>
  <c r="N24" i="7"/>
  <c r="E35" i="5"/>
  <c r="E10" i="5"/>
  <c r="F18" i="5"/>
  <c r="N169" i="7"/>
  <c r="E22" i="5"/>
  <c r="E98" i="5"/>
  <c r="F161" i="7"/>
  <c r="N164" i="7"/>
  <c r="N152" i="7"/>
  <c r="F150" i="7"/>
  <c r="M17" i="3"/>
  <c r="N146" i="7"/>
  <c r="E101" i="5"/>
  <c r="F157" i="7"/>
  <c r="N233" i="5"/>
  <c r="E17" i="5"/>
  <c r="E213" i="7"/>
  <c r="M149" i="7"/>
  <c r="E145" i="5"/>
  <c r="F162" i="7"/>
  <c r="F155" i="7"/>
  <c r="N149" i="7"/>
  <c r="M167" i="7"/>
  <c r="F30" i="7"/>
  <c r="M163" i="7"/>
  <c r="E147" i="5"/>
  <c r="E30" i="5"/>
  <c r="M168" i="7"/>
  <c r="M160" i="7"/>
  <c r="N172" i="7"/>
  <c r="M148" i="7"/>
  <c r="N160" i="7"/>
  <c r="F143" i="7"/>
  <c r="M25" i="7"/>
  <c r="N168" i="7"/>
  <c r="N25" i="7"/>
  <c r="F144" i="7"/>
  <c r="N18" i="7"/>
  <c r="F164" i="7"/>
  <c r="F18" i="7"/>
  <c r="E12" i="5"/>
  <c r="M8" i="3"/>
  <c r="F174" i="7"/>
  <c r="F158" i="7"/>
  <c r="M158" i="7"/>
  <c r="N88" i="7"/>
  <c r="E25" i="7"/>
  <c r="F165" i="7"/>
  <c r="F159" i="7"/>
  <c r="M161" i="7"/>
  <c r="N162" i="7"/>
  <c r="F167" i="7"/>
  <c r="N161" i="7"/>
  <c r="M144" i="7"/>
  <c r="M24" i="7"/>
  <c r="F152" i="7"/>
  <c r="E16" i="7"/>
  <c r="M154" i="7"/>
  <c r="N157" i="7"/>
  <c r="N145" i="7"/>
  <c r="F145" i="7"/>
  <c r="F149" i="7"/>
  <c r="N216" i="5"/>
  <c r="E20" i="5"/>
  <c r="E80" i="5"/>
  <c r="E101" i="4"/>
  <c r="F232" i="7"/>
  <c r="M222" i="7"/>
  <c r="N220" i="7"/>
  <c r="M96" i="5"/>
  <c r="F29" i="5"/>
  <c r="M76" i="5"/>
  <c r="N36" i="4"/>
  <c r="M35" i="4"/>
  <c r="M12" i="3"/>
  <c r="N239" i="7"/>
  <c r="F216" i="7"/>
  <c r="F10" i="7"/>
  <c r="F76" i="5"/>
  <c r="M103" i="5"/>
  <c r="M30" i="5"/>
  <c r="F12" i="5"/>
  <c r="N80" i="5"/>
  <c r="M36" i="4"/>
  <c r="F10" i="4"/>
  <c r="N97" i="4"/>
  <c r="N35" i="4"/>
  <c r="N18" i="3"/>
  <c r="M229" i="7"/>
  <c r="M229" i="5"/>
  <c r="F91" i="5"/>
  <c r="J20" i="3"/>
  <c r="F236" i="7"/>
  <c r="M234" i="7"/>
  <c r="M27" i="3"/>
  <c r="M217" i="7"/>
  <c r="N229" i="7"/>
  <c r="N234" i="7"/>
  <c r="N232" i="7"/>
  <c r="N22" i="4"/>
  <c r="J11" i="3"/>
  <c r="N233" i="7"/>
  <c r="N15" i="7"/>
  <c r="N21" i="5"/>
  <c r="N32" i="5"/>
  <c r="N22" i="5"/>
  <c r="M35" i="7"/>
  <c r="F96" i="5"/>
  <c r="N220" i="5"/>
  <c r="F86" i="5"/>
  <c r="M19" i="5"/>
  <c r="E25" i="5"/>
  <c r="M12" i="4"/>
  <c r="F13" i="4"/>
  <c r="N216" i="7"/>
  <c r="F233" i="7"/>
  <c r="M236" i="7"/>
  <c r="F23" i="4"/>
  <c r="M230" i="7"/>
  <c r="F238" i="7"/>
  <c r="F38" i="4"/>
  <c r="M22" i="4"/>
  <c r="M25" i="4"/>
  <c r="M233" i="7"/>
  <c r="F76" i="7"/>
  <c r="M15" i="7"/>
  <c r="M11" i="7"/>
  <c r="F220" i="7"/>
  <c r="N9" i="4"/>
  <c r="N217" i="7"/>
  <c r="F96" i="7"/>
  <c r="N94" i="7"/>
  <c r="F21" i="7"/>
  <c r="M220" i="5"/>
  <c r="M33" i="5"/>
  <c r="M28" i="4"/>
  <c r="F88" i="4"/>
  <c r="M34" i="4"/>
  <c r="M32" i="3"/>
  <c r="E16" i="3"/>
  <c r="F31" i="7"/>
  <c r="E8" i="7"/>
  <c r="F227" i="7"/>
  <c r="F17" i="7"/>
  <c r="F230" i="7"/>
  <c r="F211" i="7"/>
  <c r="M216" i="7"/>
  <c r="M226" i="7"/>
  <c r="F221" i="7"/>
  <c r="F16" i="7"/>
  <c r="M8" i="7"/>
  <c r="N35" i="7"/>
  <c r="F25" i="7"/>
  <c r="M94" i="5"/>
  <c r="E96" i="5"/>
  <c r="M239" i="5"/>
  <c r="N101" i="5"/>
  <c r="E92" i="5"/>
  <c r="M11" i="4"/>
  <c r="F8" i="4"/>
  <c r="M33" i="3"/>
  <c r="J34" i="3"/>
  <c r="N31" i="3"/>
  <c r="E15" i="3"/>
  <c r="E33" i="3"/>
  <c r="N92" i="7"/>
  <c r="F89" i="7"/>
  <c r="E144" i="7"/>
  <c r="M94" i="7"/>
  <c r="E164" i="7"/>
  <c r="F78" i="7"/>
  <c r="E145" i="7"/>
  <c r="N101" i="7"/>
  <c r="N98" i="7"/>
  <c r="M147" i="5"/>
  <c r="F36" i="3"/>
  <c r="E9" i="3"/>
  <c r="E32" i="3"/>
  <c r="E167" i="7"/>
  <c r="M92" i="7"/>
  <c r="F90" i="7"/>
  <c r="N87" i="7"/>
  <c r="M103" i="7"/>
  <c r="M78" i="7"/>
  <c r="E223" i="7"/>
  <c r="M99" i="7"/>
  <c r="E153" i="7"/>
  <c r="N85" i="7"/>
  <c r="M101" i="7"/>
  <c r="F85" i="7"/>
  <c r="F98" i="5"/>
  <c r="E86" i="5"/>
  <c r="M87" i="4"/>
  <c r="F85" i="4"/>
  <c r="F92" i="4"/>
  <c r="M102" i="4"/>
  <c r="N11" i="3"/>
  <c r="M89" i="7"/>
  <c r="N103" i="7"/>
  <c r="N78" i="7"/>
  <c r="N105" i="7"/>
  <c r="N96" i="7"/>
  <c r="N90" i="7"/>
  <c r="E229" i="7"/>
  <c r="N102" i="7"/>
  <c r="F153" i="5"/>
  <c r="M30" i="3"/>
  <c r="E24" i="3"/>
  <c r="E143" i="7"/>
  <c r="F77" i="7"/>
  <c r="N163" i="7"/>
  <c r="E34" i="5"/>
  <c r="F94" i="5"/>
  <c r="F107" i="4"/>
  <c r="J25" i="3"/>
  <c r="N9" i="3"/>
  <c r="J10" i="3"/>
  <c r="J19" i="3"/>
  <c r="F11" i="3"/>
  <c r="E8" i="3"/>
  <c r="F102" i="7"/>
  <c r="N99" i="7"/>
  <c r="F83" i="7"/>
  <c r="M95" i="7"/>
  <c r="F155" i="5"/>
  <c r="E7" i="3"/>
  <c r="M82" i="7"/>
  <c r="F79" i="7"/>
  <c r="N32" i="3"/>
  <c r="N33" i="3"/>
  <c r="M18" i="3"/>
  <c r="F80" i="7"/>
  <c r="F92" i="7"/>
  <c r="F88" i="7"/>
  <c r="F99" i="7"/>
  <c r="F104" i="7"/>
  <c r="N21" i="7"/>
  <c r="N77" i="7"/>
  <c r="N81" i="7"/>
  <c r="E76" i="5"/>
  <c r="E27" i="5"/>
  <c r="E148" i="5"/>
  <c r="M216" i="5"/>
  <c r="M167" i="5"/>
  <c r="N95" i="5"/>
  <c r="E82" i="5"/>
  <c r="N9" i="5"/>
  <c r="M171" i="5"/>
  <c r="M104" i="5"/>
  <c r="E158" i="5"/>
  <c r="F230" i="5"/>
  <c r="E94" i="5"/>
  <c r="F84" i="4"/>
  <c r="M99" i="4"/>
  <c r="J24" i="3"/>
  <c r="M9" i="3"/>
  <c r="N35" i="3"/>
  <c r="N28" i="3"/>
  <c r="M15" i="3"/>
  <c r="E31" i="3"/>
  <c r="M87" i="7"/>
  <c r="M96" i="7"/>
  <c r="M90" i="7"/>
  <c r="M102" i="7"/>
  <c r="M84" i="7"/>
  <c r="E25" i="3"/>
  <c r="N86" i="7"/>
  <c r="E168" i="7"/>
  <c r="N84" i="4"/>
  <c r="M86" i="7"/>
  <c r="N82" i="7"/>
  <c r="E158" i="7"/>
  <c r="N156" i="7"/>
  <c r="F82" i="7"/>
  <c r="E162" i="7"/>
  <c r="M159" i="5"/>
  <c r="E23" i="3"/>
  <c r="M166" i="7"/>
  <c r="F151" i="7"/>
  <c r="F93" i="7"/>
  <c r="F172" i="7"/>
  <c r="F81" i="7"/>
  <c r="N170" i="7"/>
  <c r="M100" i="7"/>
  <c r="F98" i="7"/>
  <c r="M29" i="7"/>
  <c r="F20" i="7"/>
  <c r="N154" i="7"/>
  <c r="N80" i="7"/>
  <c r="M104" i="7"/>
  <c r="M30" i="7"/>
  <c r="E17" i="3"/>
  <c r="N166" i="7"/>
  <c r="M164" i="7"/>
  <c r="E151" i="7"/>
  <c r="M88" i="7"/>
  <c r="F94" i="7"/>
  <c r="F107" i="7"/>
  <c r="N100" i="7"/>
  <c r="N10" i="7"/>
  <c r="N93" i="7"/>
  <c r="E20" i="7"/>
  <c r="F91" i="7"/>
  <c r="M80" i="7"/>
  <c r="M147" i="7"/>
  <c r="N104" i="7"/>
  <c r="M159" i="7"/>
  <c r="F234" i="7"/>
  <c r="N151" i="7"/>
  <c r="M81" i="7"/>
  <c r="M12" i="7"/>
  <c r="N16" i="7"/>
  <c r="E104" i="5"/>
  <c r="F35" i="5"/>
  <c r="F10" i="5"/>
  <c r="F223" i="5"/>
  <c r="N90" i="5"/>
  <c r="M28" i="5"/>
  <c r="M77" i="5"/>
  <c r="N80" i="4"/>
  <c r="N98" i="4"/>
  <c r="M23" i="4"/>
  <c r="E89" i="4"/>
  <c r="F7" i="3"/>
  <c r="N29" i="3"/>
  <c r="J22" i="3"/>
  <c r="M31" i="3"/>
  <c r="E83" i="7"/>
  <c r="N224" i="5"/>
  <c r="F235" i="5"/>
  <c r="F234" i="5"/>
  <c r="N213" i="5"/>
  <c r="M17" i="7"/>
  <c r="F22" i="7"/>
  <c r="M34" i="7"/>
  <c r="M27" i="7"/>
  <c r="F19" i="7"/>
  <c r="F26" i="7"/>
  <c r="N159" i="5"/>
  <c r="N239" i="5"/>
  <c r="N210" i="5"/>
  <c r="F224" i="5"/>
  <c r="N12" i="4"/>
  <c r="F11" i="4"/>
  <c r="N34" i="4"/>
  <c r="H34" i="3"/>
  <c r="H10" i="3"/>
  <c r="F19" i="3"/>
  <c r="M22" i="3"/>
  <c r="D38" i="3"/>
  <c r="E30" i="3"/>
  <c r="E13" i="7"/>
  <c r="E233" i="7"/>
  <c r="N34" i="7"/>
  <c r="F34" i="7"/>
  <c r="F218" i="7"/>
  <c r="N231" i="5"/>
  <c r="F215" i="5"/>
  <c r="E157" i="5"/>
  <c r="M230" i="5"/>
  <c r="E150" i="5"/>
  <c r="M235" i="5"/>
  <c r="F219" i="5"/>
  <c r="M161" i="5"/>
  <c r="E165" i="5"/>
  <c r="F237" i="5"/>
  <c r="M219" i="5"/>
  <c r="F229" i="5"/>
  <c r="E172" i="5"/>
  <c r="M236" i="5"/>
  <c r="F218" i="5"/>
  <c r="N217" i="5"/>
  <c r="M172" i="5"/>
  <c r="N28" i="4"/>
  <c r="F26" i="4"/>
  <c r="M31" i="4"/>
  <c r="F19" i="4"/>
  <c r="F29" i="4"/>
  <c r="N14" i="4"/>
  <c r="F20" i="4"/>
  <c r="E33" i="4"/>
  <c r="M24" i="3"/>
  <c r="J16" i="3"/>
  <c r="F14" i="3"/>
  <c r="F15" i="3"/>
  <c r="M11" i="3"/>
  <c r="M28" i="3"/>
  <c r="M34" i="3"/>
  <c r="M10" i="3"/>
  <c r="N27" i="3"/>
  <c r="H19" i="3"/>
  <c r="N22" i="3"/>
  <c r="G38" i="3"/>
  <c r="I30" i="3" s="1"/>
  <c r="E13" i="3"/>
  <c r="E21" i="3"/>
  <c r="E29" i="3"/>
  <c r="F38" i="3"/>
  <c r="E90" i="7"/>
  <c r="F7" i="7"/>
  <c r="M13" i="7"/>
  <c r="F36" i="7"/>
  <c r="N226" i="7"/>
  <c r="F32" i="7"/>
  <c r="F27" i="7"/>
  <c r="E150" i="7"/>
  <c r="E78" i="7"/>
  <c r="N235" i="7"/>
  <c r="N219" i="7"/>
  <c r="M211" i="7"/>
  <c r="E104" i="7"/>
  <c r="M171" i="7"/>
  <c r="F28" i="7"/>
  <c r="N31" i="7"/>
  <c r="M228" i="7"/>
  <c r="M212" i="7"/>
  <c r="M153" i="7"/>
  <c r="F84" i="7"/>
  <c r="M28" i="7"/>
  <c r="N89" i="7"/>
  <c r="F156" i="7"/>
  <c r="M14" i="7"/>
  <c r="N7" i="7"/>
  <c r="M227" i="5"/>
  <c r="F213" i="5"/>
  <c r="N153" i="5"/>
  <c r="E102" i="5"/>
  <c r="N230" i="5"/>
  <c r="E103" i="5"/>
  <c r="F168" i="5"/>
  <c r="N235" i="5"/>
  <c r="E219" i="5"/>
  <c r="E79" i="5"/>
  <c r="E36" i="5"/>
  <c r="F216" i="5"/>
  <c r="E97" i="5"/>
  <c r="M156" i="5"/>
  <c r="N219" i="5"/>
  <c r="F227" i="5"/>
  <c r="E29" i="5"/>
  <c r="F95" i="5"/>
  <c r="M217" i="5"/>
  <c r="F160" i="5"/>
  <c r="E18" i="5"/>
  <c r="E26" i="4"/>
  <c r="F96" i="4"/>
  <c r="N7" i="4"/>
  <c r="F9" i="4"/>
  <c r="E94" i="4"/>
  <c r="M21" i="4"/>
  <c r="E35" i="4"/>
  <c r="E20" i="4"/>
  <c r="E30" i="4"/>
  <c r="N26" i="4"/>
  <c r="N24" i="3"/>
  <c r="F22" i="3"/>
  <c r="M25" i="3"/>
  <c r="F23" i="3"/>
  <c r="F9" i="3"/>
  <c r="M20" i="3"/>
  <c r="J26" i="3"/>
  <c r="N10" i="3"/>
  <c r="F8" i="3"/>
  <c r="N19" i="3"/>
  <c r="J36" i="3"/>
  <c r="M21" i="3"/>
  <c r="J13" i="3"/>
  <c r="E96" i="7"/>
  <c r="M150" i="5"/>
  <c r="N149" i="5"/>
  <c r="H11" i="3"/>
  <c r="E216" i="7"/>
  <c r="N8" i="7"/>
  <c r="N30" i="7"/>
  <c r="N12" i="7"/>
  <c r="E212" i="7"/>
  <c r="M233" i="5"/>
  <c r="M231" i="5"/>
  <c r="F150" i="5"/>
  <c r="F221" i="5"/>
  <c r="E153" i="5"/>
  <c r="F169" i="5"/>
  <c r="F210" i="5"/>
  <c r="F231" i="5"/>
  <c r="M218" i="5"/>
  <c r="F222" i="5"/>
  <c r="M29" i="4"/>
  <c r="E31" i="4"/>
  <c r="E14" i="3"/>
  <c r="F38" i="7"/>
  <c r="E236" i="7"/>
  <c r="E99" i="7"/>
  <c r="E240" i="7"/>
  <c r="M31" i="7"/>
  <c r="J7" i="3"/>
  <c r="E20" i="3"/>
  <c r="E36" i="3"/>
  <c r="M33" i="7"/>
  <c r="F15" i="7"/>
  <c r="M214" i="7"/>
  <c r="E36" i="7"/>
  <c r="E102" i="7"/>
  <c r="M26" i="7"/>
  <c r="M23" i="7"/>
  <c r="M19" i="7"/>
  <c r="E28" i="7"/>
  <c r="E239" i="7"/>
  <c r="N28" i="7"/>
  <c r="M7" i="7"/>
  <c r="N227" i="5"/>
  <c r="F211" i="5"/>
  <c r="M223" i="5"/>
  <c r="M232" i="5"/>
  <c r="N156" i="5"/>
  <c r="F233" i="5"/>
  <c r="E89" i="5"/>
  <c r="N222" i="5"/>
  <c r="E95" i="5"/>
  <c r="M225" i="5"/>
  <c r="E8" i="5"/>
  <c r="F170" i="5"/>
  <c r="F79" i="4"/>
  <c r="E28" i="4"/>
  <c r="F30" i="3"/>
  <c r="F25" i="3"/>
  <c r="N20" i="3"/>
  <c r="M19" i="3"/>
  <c r="E11" i="3"/>
  <c r="E19" i="3"/>
  <c r="E27" i="3"/>
  <c r="E35" i="3"/>
  <c r="N225" i="7"/>
  <c r="E215" i="7"/>
  <c r="N33" i="7"/>
  <c r="N9" i="7"/>
  <c r="E15" i="7"/>
  <c r="F11" i="7"/>
  <c r="N26" i="7"/>
  <c r="N221" i="7"/>
  <c r="F226" i="7"/>
  <c r="M22" i="7"/>
  <c r="N23" i="7"/>
  <c r="F231" i="7"/>
  <c r="N19" i="7"/>
  <c r="M237" i="7"/>
  <c r="N224" i="7"/>
  <c r="M32" i="7"/>
  <c r="F237" i="7"/>
  <c r="M155" i="7"/>
  <c r="N79" i="7"/>
  <c r="M20" i="7"/>
  <c r="M238" i="7"/>
  <c r="F101" i="7"/>
  <c r="M215" i="7"/>
  <c r="F87" i="7"/>
  <c r="M240" i="7"/>
  <c r="F217" i="5"/>
  <c r="N146" i="5"/>
  <c r="E93" i="5"/>
  <c r="N223" i="5"/>
  <c r="N237" i="5"/>
  <c r="N232" i="5"/>
  <c r="N148" i="5"/>
  <c r="M228" i="5"/>
  <c r="E7" i="5"/>
  <c r="N151" i="5"/>
  <c r="M212" i="5"/>
  <c r="E85" i="5"/>
  <c r="N226" i="5"/>
  <c r="F152" i="5"/>
  <c r="F32" i="5"/>
  <c r="M211" i="5"/>
  <c r="E166" i="5"/>
  <c r="N221" i="5"/>
  <c r="E170" i="5"/>
  <c r="M7" i="4"/>
  <c r="M16" i="4"/>
  <c r="F17" i="4"/>
  <c r="F36" i="4"/>
  <c r="N15" i="4"/>
  <c r="F98" i="4"/>
  <c r="J32" i="3"/>
  <c r="M16" i="3"/>
  <c r="J33" i="3"/>
  <c r="J9" i="3"/>
  <c r="N26" i="3"/>
  <c r="F24" i="3"/>
  <c r="N36" i="3"/>
  <c r="J12" i="3"/>
  <c r="J29" i="3"/>
  <c r="M13" i="3"/>
  <c r="J31" i="3"/>
  <c r="E16" i="4"/>
  <c r="E224" i="7"/>
  <c r="F226" i="5"/>
  <c r="E22" i="4"/>
  <c r="F13" i="7"/>
  <c r="M10" i="7"/>
  <c r="N29" i="7"/>
  <c r="N36" i="7"/>
  <c r="F149" i="5"/>
  <c r="M214" i="5"/>
  <c r="M143" i="5"/>
  <c r="E10" i="4"/>
  <c r="N32" i="4"/>
  <c r="E22" i="3"/>
  <c r="N17" i="7"/>
  <c r="E81" i="7"/>
  <c r="E22" i="7"/>
  <c r="F24" i="7"/>
  <c r="E232" i="7"/>
  <c r="N27" i="7"/>
  <c r="F33" i="7"/>
  <c r="E12" i="3"/>
  <c r="E28" i="3"/>
  <c r="M225" i="7"/>
  <c r="F215" i="7"/>
  <c r="M9" i="7"/>
  <c r="N13" i="7"/>
  <c r="M219" i="7"/>
  <c r="N14" i="7"/>
  <c r="E168" i="5"/>
  <c r="F225" i="5"/>
  <c r="N169" i="5"/>
  <c r="M164" i="5"/>
  <c r="E160" i="5"/>
  <c r="F34" i="4"/>
  <c r="M8" i="4"/>
  <c r="N21" i="4"/>
  <c r="M89" i="4"/>
  <c r="M15" i="4"/>
  <c r="N33" i="4"/>
  <c r="H16" i="3"/>
  <c r="J35" i="3"/>
  <c r="J15" i="3"/>
  <c r="F16" i="3"/>
  <c r="M36" i="3"/>
  <c r="E10" i="3"/>
  <c r="E18" i="3"/>
  <c r="E26" i="3"/>
  <c r="F213" i="7"/>
  <c r="F23" i="7"/>
  <c r="E155" i="7"/>
  <c r="E93" i="7"/>
  <c r="E11" i="7"/>
  <c r="E88" i="7"/>
  <c r="F228" i="7"/>
  <c r="N218" i="7"/>
  <c r="F223" i="7"/>
  <c r="E79" i="7"/>
  <c r="M18" i="7"/>
  <c r="F8" i="7"/>
  <c r="E226" i="7"/>
  <c r="N22" i="7"/>
  <c r="M232" i="7"/>
  <c r="E231" i="7"/>
  <c r="M83" i="7"/>
  <c r="M76" i="7"/>
  <c r="N11" i="7"/>
  <c r="F9" i="7"/>
  <c r="M21" i="7"/>
  <c r="M150" i="7"/>
  <c r="F29" i="7"/>
  <c r="N32" i="7"/>
  <c r="F235" i="7"/>
  <c r="N155" i="7"/>
  <c r="E146" i="7"/>
  <c r="N20" i="7"/>
  <c r="N213" i="7"/>
  <c r="F35" i="7"/>
  <c r="F12" i="7"/>
  <c r="N240" i="7"/>
  <c r="N229" i="5"/>
  <c r="F147" i="5"/>
  <c r="E11" i="5"/>
  <c r="F212" i="5"/>
  <c r="E31" i="5"/>
  <c r="M237" i="5"/>
  <c r="E91" i="5"/>
  <c r="E21" i="5"/>
  <c r="N228" i="5"/>
  <c r="E146" i="5"/>
  <c r="F236" i="5"/>
  <c r="N212" i="5"/>
  <c r="E163" i="5"/>
  <c r="F30" i="5"/>
  <c r="M234" i="5"/>
  <c r="N238" i="5"/>
  <c r="E152" i="5"/>
  <c r="M34" i="5"/>
  <c r="F17" i="5"/>
  <c r="N91" i="4"/>
  <c r="F7" i="4"/>
  <c r="M96" i="4"/>
  <c r="N16" i="4"/>
  <c r="F16" i="4"/>
  <c r="E17" i="4"/>
  <c r="E104" i="4"/>
  <c r="M27" i="4"/>
  <c r="M9" i="4"/>
  <c r="M101" i="4"/>
  <c r="M18" i="4"/>
  <c r="F32" i="4"/>
  <c r="N16" i="3"/>
  <c r="J8" i="3"/>
  <c r="N17" i="3"/>
  <c r="M35" i="3"/>
  <c r="N15" i="3"/>
  <c r="F17" i="3"/>
  <c r="J104" i="7"/>
  <c r="J89" i="7"/>
  <c r="G241" i="5"/>
  <c r="J241" i="5" s="1"/>
  <c r="J210" i="5"/>
  <c r="J212" i="5"/>
  <c r="J171" i="5"/>
  <c r="J96" i="5"/>
  <c r="J23" i="5"/>
  <c r="J225" i="5"/>
  <c r="H234" i="5"/>
  <c r="J234" i="5"/>
  <c r="J11" i="5"/>
  <c r="J87" i="4"/>
  <c r="J28" i="4"/>
  <c r="G38" i="4"/>
  <c r="J38" i="4" s="1"/>
  <c r="J7" i="4"/>
  <c r="J96" i="4"/>
  <c r="J21" i="4"/>
  <c r="H107" i="4"/>
  <c r="J107" i="4"/>
  <c r="J89" i="4"/>
  <c r="J15" i="4"/>
  <c r="J164" i="7"/>
  <c r="H229" i="7"/>
  <c r="J229" i="7"/>
  <c r="J170" i="7"/>
  <c r="J10" i="7"/>
  <c r="J29" i="7"/>
  <c r="H235" i="7"/>
  <c r="J235" i="7"/>
  <c r="J147" i="7"/>
  <c r="J159" i="7"/>
  <c r="J85" i="7"/>
  <c r="J21" i="7"/>
  <c r="J171" i="7"/>
  <c r="J158" i="7"/>
  <c r="J84" i="7"/>
  <c r="J16" i="7"/>
  <c r="H229" i="5"/>
  <c r="J229" i="5"/>
  <c r="J155" i="5"/>
  <c r="J78" i="5"/>
  <c r="J89" i="5"/>
  <c r="J82" i="5"/>
  <c r="J25" i="5"/>
  <c r="J223" i="5"/>
  <c r="J14" i="5"/>
  <c r="L174" i="5"/>
  <c r="N174" i="5"/>
  <c r="D174" i="5"/>
  <c r="J218" i="5"/>
  <c r="J144" i="5"/>
  <c r="J154" i="5"/>
  <c r="J98" i="5"/>
  <c r="J160" i="5"/>
  <c r="J91" i="5"/>
  <c r="J213" i="5"/>
  <c r="J168" i="5"/>
  <c r="J92" i="5"/>
  <c r="J35" i="5"/>
  <c r="J221" i="5"/>
  <c r="J8" i="4"/>
  <c r="J81" i="4"/>
  <c r="J99" i="4"/>
  <c r="J27" i="4"/>
  <c r="J25" i="4"/>
  <c r="J93" i="4"/>
  <c r="J18" i="4"/>
  <c r="J217" i="7"/>
  <c r="J92" i="7"/>
  <c r="J25" i="7"/>
  <c r="J161" i="7"/>
  <c r="J87" i="7"/>
  <c r="J13" i="7"/>
  <c r="H226" i="7"/>
  <c r="J226" i="7"/>
  <c r="J96" i="7"/>
  <c r="J99" i="7"/>
  <c r="J167" i="7"/>
  <c r="J93" i="7"/>
  <c r="J22" i="7"/>
  <c r="J223" i="7"/>
  <c r="J148" i="7"/>
  <c r="G242" i="7"/>
  <c r="J242" i="7" s="1"/>
  <c r="J211" i="7"/>
  <c r="N76" i="7"/>
  <c r="L107" i="7"/>
  <c r="N107" i="7"/>
  <c r="D107" i="7"/>
  <c r="J19" i="7"/>
  <c r="J222" i="7"/>
  <c r="J97" i="7"/>
  <c r="J165" i="7"/>
  <c r="J91" i="7"/>
  <c r="J12" i="7"/>
  <c r="H240" i="7"/>
  <c r="J240" i="7"/>
  <c r="J29" i="5"/>
  <c r="J16" i="5"/>
  <c r="H237" i="5"/>
  <c r="J237" i="5"/>
  <c r="J163" i="5"/>
  <c r="J87" i="5"/>
  <c r="J158" i="5"/>
  <c r="J214" i="5"/>
  <c r="J88" i="5"/>
  <c r="J15" i="5"/>
  <c r="J105" i="5"/>
  <c r="J18" i="5"/>
  <c r="J79" i="4"/>
  <c r="J20" i="4"/>
  <c r="J13" i="4"/>
  <c r="J83" i="4"/>
  <c r="J24" i="4"/>
  <c r="H102" i="4"/>
  <c r="J102" i="4"/>
  <c r="J100" i="4"/>
  <c r="N7" i="3"/>
  <c r="L38" i="3"/>
  <c r="N38" i="3"/>
  <c r="E237" i="5"/>
  <c r="E233" i="5"/>
  <c r="E217" i="5"/>
  <c r="N94" i="5"/>
  <c r="M13" i="5"/>
  <c r="F27" i="5"/>
  <c r="E212" i="5"/>
  <c r="N30" i="5"/>
  <c r="F82" i="5"/>
  <c r="M90" i="5"/>
  <c r="N33" i="5"/>
  <c r="F7" i="5"/>
  <c r="F100" i="5"/>
  <c r="F26" i="5"/>
  <c r="N104" i="5"/>
  <c r="F99" i="5"/>
  <c r="N31" i="5"/>
  <c r="E235" i="5"/>
  <c r="E224" i="5"/>
  <c r="H225" i="5"/>
  <c r="N147" i="5"/>
  <c r="N76" i="5"/>
  <c r="M36" i="5"/>
  <c r="E218" i="5"/>
  <c r="N164" i="5"/>
  <c r="N34" i="5"/>
  <c r="E226" i="5"/>
  <c r="N172" i="5"/>
  <c r="N77" i="5"/>
  <c r="N19" i="5"/>
  <c r="H11" i="5"/>
  <c r="M95" i="4"/>
  <c r="M90" i="4"/>
  <c r="M94" i="4"/>
  <c r="M104" i="4"/>
  <c r="F102" i="4"/>
  <c r="M82" i="4"/>
  <c r="M107" i="4"/>
  <c r="E92" i="4"/>
  <c r="M97" i="4"/>
  <c r="H89" i="4"/>
  <c r="E79" i="4"/>
  <c r="M84" i="4"/>
  <c r="E98" i="4"/>
  <c r="E23" i="4"/>
  <c r="E107" i="4"/>
  <c r="E32" i="4"/>
  <c r="H24" i="3"/>
  <c r="H36" i="3"/>
  <c r="E89" i="7"/>
  <c r="E23" i="7"/>
  <c r="E228" i="7"/>
  <c r="E157" i="7"/>
  <c r="E91" i="7"/>
  <c r="E21" i="7"/>
  <c r="F240" i="7"/>
  <c r="M235" i="7"/>
  <c r="F229" i="7"/>
  <c r="M145" i="7"/>
  <c r="F153" i="7"/>
  <c r="H104" i="7"/>
  <c r="E33" i="7"/>
  <c r="N237" i="7"/>
  <c r="E234" i="7"/>
  <c r="E165" i="7"/>
  <c r="E92" i="7"/>
  <c r="E29" i="7"/>
  <c r="E238" i="7"/>
  <c r="M98" i="7"/>
  <c r="N236" i="7"/>
  <c r="N212" i="7"/>
  <c r="E237" i="7"/>
  <c r="N153" i="7"/>
  <c r="E154" i="7"/>
  <c r="M79" i="7"/>
  <c r="E85" i="7"/>
  <c r="E10" i="7"/>
  <c r="H89" i="7"/>
  <c r="N238" i="7"/>
  <c r="M169" i="7"/>
  <c r="N95" i="7"/>
  <c r="N215" i="7"/>
  <c r="M105" i="7"/>
  <c r="M153" i="5"/>
  <c r="F145" i="5"/>
  <c r="M86" i="5"/>
  <c r="F104" i="5"/>
  <c r="N13" i="5"/>
  <c r="H89" i="5"/>
  <c r="E225" i="5"/>
  <c r="N167" i="5"/>
  <c r="E155" i="5"/>
  <c r="M95" i="5"/>
  <c r="F81" i="5"/>
  <c r="M22" i="5"/>
  <c r="F20" i="5"/>
  <c r="E216" i="5"/>
  <c r="E169" i="5"/>
  <c r="F146" i="5"/>
  <c r="F101" i="5"/>
  <c r="M9" i="5"/>
  <c r="F38" i="5"/>
  <c r="E236" i="5"/>
  <c r="E100" i="5"/>
  <c r="E26" i="5"/>
  <c r="H210" i="5"/>
  <c r="H212" i="5"/>
  <c r="E231" i="5"/>
  <c r="M169" i="5"/>
  <c r="H171" i="5"/>
  <c r="N143" i="5"/>
  <c r="F163" i="5"/>
  <c r="H96" i="5"/>
  <c r="E99" i="5"/>
  <c r="M31" i="5"/>
  <c r="H23" i="5"/>
  <c r="M17" i="5"/>
  <c r="N225" i="5"/>
  <c r="F238" i="5"/>
  <c r="F172" i="5"/>
  <c r="N36" i="5"/>
  <c r="N234" i="5"/>
  <c r="F232" i="5"/>
  <c r="M149" i="5"/>
  <c r="F158" i="5"/>
  <c r="M99" i="5"/>
  <c r="F80" i="5"/>
  <c r="M26" i="5"/>
  <c r="F8" i="5"/>
  <c r="N211" i="5"/>
  <c r="M157" i="5"/>
  <c r="F166" i="5"/>
  <c r="M100" i="5"/>
  <c r="F92" i="5"/>
  <c r="N11" i="5"/>
  <c r="F25" i="5"/>
  <c r="N95" i="4"/>
  <c r="H87" i="4"/>
  <c r="H28" i="4"/>
  <c r="E34" i="4"/>
  <c r="N90" i="4"/>
  <c r="N31" i="4"/>
  <c r="M91" i="4"/>
  <c r="M32" i="4"/>
  <c r="N94" i="4"/>
  <c r="N11" i="4"/>
  <c r="N104" i="4"/>
  <c r="H96" i="4"/>
  <c r="N29" i="4"/>
  <c r="H21" i="4"/>
  <c r="E11" i="4"/>
  <c r="N82" i="4"/>
  <c r="N23" i="4"/>
  <c r="N107" i="4"/>
  <c r="F81" i="4"/>
  <c r="F22" i="4"/>
  <c r="N89" i="4"/>
  <c r="F87" i="4"/>
  <c r="M14" i="4"/>
  <c r="F28" i="4"/>
  <c r="H15" i="4"/>
  <c r="H99" i="4"/>
  <c r="F106" i="4"/>
  <c r="M33" i="4"/>
  <c r="F31" i="4"/>
  <c r="N101" i="4"/>
  <c r="F83" i="4"/>
  <c r="M26" i="4"/>
  <c r="F33" i="4"/>
  <c r="H20" i="3"/>
  <c r="H15" i="3"/>
  <c r="N21" i="3"/>
  <c r="H13" i="3"/>
  <c r="N30" i="3"/>
  <c r="H22" i="3"/>
  <c r="J14" i="3"/>
  <c r="H31" i="3"/>
  <c r="J23" i="3"/>
  <c r="H225" i="7"/>
  <c r="J225" i="7"/>
  <c r="J33" i="7"/>
  <c r="J27" i="7"/>
  <c r="H237" i="7"/>
  <c r="J237" i="7"/>
  <c r="J81" i="7"/>
  <c r="J163" i="7"/>
  <c r="J32" i="5"/>
  <c r="J218" i="7"/>
  <c r="J172" i="7"/>
  <c r="J221" i="7"/>
  <c r="H230" i="7"/>
  <c r="J230" i="7"/>
  <c r="J157" i="7"/>
  <c r="J102" i="5"/>
  <c r="J165" i="5"/>
  <c r="J216" i="5"/>
  <c r="J79" i="5"/>
  <c r="J166" i="5"/>
  <c r="J24" i="5"/>
  <c r="H236" i="5"/>
  <c r="J236" i="5"/>
  <c r="J84" i="5"/>
  <c r="J27" i="5"/>
  <c r="J20" i="5"/>
  <c r="E78" i="4"/>
  <c r="F109" i="4"/>
  <c r="J86" i="4"/>
  <c r="J30" i="4"/>
  <c r="H106" i="4"/>
  <c r="J106" i="4"/>
  <c r="E211" i="7"/>
  <c r="F242" i="7"/>
  <c r="J17" i="7"/>
  <c r="J150" i="7"/>
  <c r="J156" i="7"/>
  <c r="J36" i="7"/>
  <c r="H231" i="5"/>
  <c r="J231" i="5"/>
  <c r="J219" i="5"/>
  <c r="J28" i="5"/>
  <c r="J150" i="5"/>
  <c r="J80" i="5"/>
  <c r="J10" i="5"/>
  <c r="J12" i="4"/>
  <c r="H233" i="7"/>
  <c r="J233" i="7"/>
  <c r="H239" i="7"/>
  <c r="J239" i="7"/>
  <c r="J144" i="7"/>
  <c r="J216" i="7"/>
  <c r="J152" i="7"/>
  <c r="J78" i="7"/>
  <c r="J24" i="7"/>
  <c r="J149" i="7"/>
  <c r="J100" i="7"/>
  <c r="J26" i="7"/>
  <c r="J154" i="7"/>
  <c r="J80" i="7"/>
  <c r="J8" i="7"/>
  <c r="J219" i="7"/>
  <c r="M143" i="7"/>
  <c r="L174" i="7"/>
  <c r="N174" i="7"/>
  <c r="D174" i="7"/>
  <c r="H231" i="7"/>
  <c r="J231" i="7"/>
  <c r="E143" i="5"/>
  <c r="F174" i="5"/>
  <c r="J94" i="5"/>
  <c r="H239" i="5"/>
  <c r="J239" i="5"/>
  <c r="J30" i="5"/>
  <c r="J97" i="5"/>
  <c r="J156" i="5"/>
  <c r="J90" i="5"/>
  <c r="J33" i="5"/>
  <c r="J101" i="5"/>
  <c r="G174" i="5"/>
  <c r="J174" i="5" s="1"/>
  <c r="J143" i="5"/>
  <c r="J147" i="5"/>
  <c r="J164" i="5"/>
  <c r="J34" i="5"/>
  <c r="J217" i="5"/>
  <c r="J77" i="5"/>
  <c r="J19" i="5"/>
  <c r="H103" i="4"/>
  <c r="J103" i="4"/>
  <c r="J98" i="4"/>
  <c r="J16" i="4"/>
  <c r="J97" i="4"/>
  <c r="J22" i="4"/>
  <c r="J84" i="4"/>
  <c r="J9" i="4"/>
  <c r="J34" i="4"/>
  <c r="J35" i="4"/>
  <c r="F89" i="5"/>
  <c r="N99" i="5"/>
  <c r="E106" i="4"/>
  <c r="E18" i="7"/>
  <c r="M155" i="5"/>
  <c r="M146" i="5"/>
  <c r="M82" i="5"/>
  <c r="N161" i="5"/>
  <c r="F28" i="5"/>
  <c r="F161" i="5"/>
  <c r="N154" i="5"/>
  <c r="F15" i="5"/>
  <c r="M91" i="5"/>
  <c r="F78" i="5"/>
  <c r="N92" i="5"/>
  <c r="N87" i="4"/>
  <c r="E85" i="4"/>
  <c r="E96" i="4"/>
  <c r="F97" i="4"/>
  <c r="E84" i="4"/>
  <c r="F78" i="4"/>
  <c r="E19" i="4"/>
  <c r="E29" i="4"/>
  <c r="M106" i="4"/>
  <c r="N99" i="4"/>
  <c r="F91" i="4"/>
  <c r="H218" i="7"/>
  <c r="E221" i="7"/>
  <c r="H172" i="7"/>
  <c r="E152" i="7"/>
  <c r="E80" i="7"/>
  <c r="E24" i="7"/>
  <c r="H221" i="7"/>
  <c r="N230" i="7"/>
  <c r="M223" i="7"/>
  <c r="M227" i="7"/>
  <c r="E227" i="7"/>
  <c r="H157" i="7"/>
  <c r="N147" i="7"/>
  <c r="E161" i="7"/>
  <c r="F103" i="7"/>
  <c r="N159" i="7"/>
  <c r="M85" i="7"/>
  <c r="N222" i="7"/>
  <c r="N171" i="7"/>
  <c r="N97" i="7"/>
  <c r="N228" i="7"/>
  <c r="M165" i="7"/>
  <c r="F170" i="7"/>
  <c r="N91" i="7"/>
  <c r="F95" i="7"/>
  <c r="F214" i="7"/>
  <c r="F147" i="7"/>
  <c r="F105" i="7"/>
  <c r="E220" i="7"/>
  <c r="E156" i="7"/>
  <c r="E101" i="7"/>
  <c r="E12" i="7"/>
  <c r="E230" i="7"/>
  <c r="E149" i="7"/>
  <c r="E87" i="7"/>
  <c r="N158" i="7"/>
  <c r="N84" i="7"/>
  <c r="E213" i="5"/>
  <c r="N155" i="5"/>
  <c r="H102" i="5"/>
  <c r="N78" i="5"/>
  <c r="M29" i="5"/>
  <c r="F11" i="5"/>
  <c r="F171" i="5"/>
  <c r="F93" i="5"/>
  <c r="M16" i="5"/>
  <c r="N82" i="5"/>
  <c r="N25" i="5"/>
  <c r="H165" i="5"/>
  <c r="H216" i="5"/>
  <c r="M163" i="5"/>
  <c r="F151" i="5"/>
  <c r="N87" i="5"/>
  <c r="H79" i="5"/>
  <c r="N14" i="5"/>
  <c r="N158" i="5"/>
  <c r="N8" i="5"/>
  <c r="H166" i="5"/>
  <c r="E23" i="5"/>
  <c r="E161" i="5"/>
  <c r="M88" i="5"/>
  <c r="F87" i="5"/>
  <c r="M15" i="5"/>
  <c r="N218" i="5"/>
  <c r="N144" i="5"/>
  <c r="N105" i="5"/>
  <c r="H24" i="5"/>
  <c r="M154" i="5"/>
  <c r="N98" i="5"/>
  <c r="E105" i="5"/>
  <c r="E15" i="5"/>
  <c r="E234" i="5"/>
  <c r="N236" i="5"/>
  <c r="E222" i="5"/>
  <c r="N160" i="5"/>
  <c r="E156" i="5"/>
  <c r="N91" i="5"/>
  <c r="E78" i="5"/>
  <c r="M18" i="5"/>
  <c r="H10" i="5"/>
  <c r="E16" i="5"/>
  <c r="M213" i="5"/>
  <c r="E230" i="5"/>
  <c r="N168" i="5"/>
  <c r="E164" i="5"/>
  <c r="M92" i="5"/>
  <c r="H84" i="5"/>
  <c r="H27" i="5"/>
  <c r="E33" i="5"/>
  <c r="H20" i="5"/>
  <c r="M79" i="4"/>
  <c r="F93" i="4"/>
  <c r="M20" i="4"/>
  <c r="F18" i="4"/>
  <c r="E13" i="4"/>
  <c r="E97" i="4"/>
  <c r="N8" i="4"/>
  <c r="E7" i="4"/>
  <c r="M88" i="4"/>
  <c r="F86" i="4"/>
  <c r="M13" i="4"/>
  <c r="F27" i="4"/>
  <c r="E105" i="4"/>
  <c r="H86" i="4"/>
  <c r="M81" i="4"/>
  <c r="E95" i="4"/>
  <c r="H30" i="4"/>
  <c r="E36" i="4"/>
  <c r="N106" i="4"/>
  <c r="F80" i="4"/>
  <c r="F21" i="4"/>
  <c r="M83" i="4"/>
  <c r="M24" i="4"/>
  <c r="F24" i="4"/>
  <c r="N27" i="4"/>
  <c r="N100" i="4"/>
  <c r="E82" i="4"/>
  <c r="N25" i="4"/>
  <c r="E8" i="4"/>
  <c r="M93" i="4"/>
  <c r="E91" i="4"/>
  <c r="N18" i="4"/>
  <c r="N78" i="4"/>
  <c r="H8" i="3"/>
  <c r="H25" i="3"/>
  <c r="J17" i="3"/>
  <c r="F31" i="3"/>
  <c r="F18" i="3"/>
  <c r="N34" i="3"/>
  <c r="H26" i="3"/>
  <c r="J18" i="3"/>
  <c r="F32" i="3"/>
  <c r="J27" i="3"/>
  <c r="F33" i="3"/>
  <c r="N12" i="3"/>
  <c r="M7" i="3"/>
  <c r="F27" i="3"/>
  <c r="M14" i="3"/>
  <c r="F12" i="3"/>
  <c r="M23" i="3"/>
  <c r="J82" i="7"/>
  <c r="J143" i="7"/>
  <c r="G174" i="7"/>
  <c r="H174" i="7" s="1"/>
  <c r="J20" i="7"/>
  <c r="J105" i="7"/>
  <c r="J34" i="7"/>
  <c r="H233" i="5"/>
  <c r="J233" i="5"/>
  <c r="J93" i="5"/>
  <c r="J8" i="5"/>
  <c r="N38" i="5"/>
  <c r="L38" i="5"/>
  <c r="D38" i="5"/>
  <c r="L107" i="5"/>
  <c r="D107" i="5"/>
  <c r="N107" i="5"/>
  <c r="J162" i="5"/>
  <c r="J215" i="5"/>
  <c r="J170" i="5"/>
  <c r="J145" i="5"/>
  <c r="J19" i="4"/>
  <c r="J92" i="4"/>
  <c r="J17" i="4"/>
  <c r="J10" i="4"/>
  <c r="J23" i="7"/>
  <c r="J76" i="7"/>
  <c r="G107" i="7"/>
  <c r="J107" i="7" s="1"/>
  <c r="J31" i="7"/>
  <c r="J220" i="7"/>
  <c r="J151" i="7"/>
  <c r="J77" i="7"/>
  <c r="J151" i="5"/>
  <c r="J224" i="5"/>
  <c r="J7" i="5"/>
  <c r="G38" i="5"/>
  <c r="J38" i="5" s="1"/>
  <c r="J80" i="4"/>
  <c r="J160" i="7"/>
  <c r="J15" i="7"/>
  <c r="H103" i="7"/>
  <c r="J103" i="7"/>
  <c r="H232" i="7"/>
  <c r="J232" i="7"/>
  <c r="J35" i="7"/>
  <c r="J98" i="7"/>
  <c r="J32" i="7"/>
  <c r="J212" i="7"/>
  <c r="J153" i="7"/>
  <c r="J79" i="7"/>
  <c r="J28" i="7"/>
  <c r="L38" i="7"/>
  <c r="N38" i="7"/>
  <c r="D38" i="7"/>
  <c r="H227" i="5"/>
  <c r="J227" i="5"/>
  <c r="J159" i="5"/>
  <c r="J167" i="5"/>
  <c r="H103" i="5"/>
  <c r="J103" i="5"/>
  <c r="M210" i="5"/>
  <c r="L241" i="5"/>
  <c r="N241" i="5"/>
  <c r="D241" i="5"/>
  <c r="J169" i="5"/>
  <c r="J31" i="5"/>
  <c r="G107" i="5"/>
  <c r="J107" i="5" s="1"/>
  <c r="J76" i="5"/>
  <c r="H238" i="5"/>
  <c r="J238" i="5"/>
  <c r="J172" i="5"/>
  <c r="J95" i="4"/>
  <c r="J36" i="4"/>
  <c r="J90" i="4"/>
  <c r="J31" i="4"/>
  <c r="J11" i="4"/>
  <c r="J104" i="4"/>
  <c r="J29" i="4"/>
  <c r="J82" i="4"/>
  <c r="J23" i="4"/>
  <c r="J78" i="4"/>
  <c r="G109" i="4"/>
  <c r="J109" i="4" s="1"/>
  <c r="E215" i="5"/>
  <c r="E232" i="5"/>
  <c r="N26" i="5"/>
  <c r="N100" i="5"/>
  <c r="M11" i="5"/>
  <c r="E83" i="4"/>
  <c r="E9" i="7"/>
  <c r="E82" i="7"/>
  <c r="E84" i="7"/>
  <c r="F102" i="5"/>
  <c r="M32" i="5"/>
  <c r="E223" i="5"/>
  <c r="F79" i="5"/>
  <c r="E229" i="5"/>
  <c r="N96" i="5"/>
  <c r="M144" i="5"/>
  <c r="M98" i="5"/>
  <c r="N18" i="5"/>
  <c r="F16" i="5"/>
  <c r="M168" i="5"/>
  <c r="F164" i="5"/>
  <c r="F33" i="5"/>
  <c r="H7" i="4"/>
  <c r="E9" i="4"/>
  <c r="E88" i="4"/>
  <c r="F95" i="4"/>
  <c r="N102" i="4"/>
  <c r="M100" i="4"/>
  <c r="F82" i="4"/>
  <c r="N93" i="4"/>
  <c r="E159" i="7"/>
  <c r="E94" i="7"/>
  <c r="H17" i="7"/>
  <c r="E7" i="7"/>
  <c r="N214" i="7"/>
  <c r="E172" i="7"/>
  <c r="E76" i="7"/>
  <c r="M239" i="7"/>
  <c r="H144" i="7"/>
  <c r="M218" i="7"/>
  <c r="F219" i="7"/>
  <c r="M172" i="7"/>
  <c r="F160" i="7"/>
  <c r="M221" i="7"/>
  <c r="F171" i="7"/>
  <c r="F86" i="7"/>
  <c r="N167" i="7"/>
  <c r="M93" i="7"/>
  <c r="N223" i="7"/>
  <c r="N148" i="7"/>
  <c r="H23" i="7"/>
  <c r="N227" i="7"/>
  <c r="M157" i="7"/>
  <c r="N143" i="7"/>
  <c r="F169" i="7"/>
  <c r="N83" i="7"/>
  <c r="H76" i="7"/>
  <c r="E103" i="7"/>
  <c r="E17" i="7"/>
  <c r="F163" i="7"/>
  <c r="F100" i="7"/>
  <c r="F222" i="7"/>
  <c r="F148" i="7"/>
  <c r="N231" i="7"/>
  <c r="H150" i="7"/>
  <c r="H31" i="7"/>
  <c r="H156" i="7"/>
  <c r="H220" i="7"/>
  <c r="N165" i="7"/>
  <c r="H151" i="7"/>
  <c r="E170" i="7"/>
  <c r="M91" i="7"/>
  <c r="H77" i="7"/>
  <c r="E95" i="7"/>
  <c r="H36" i="7"/>
  <c r="E26" i="7"/>
  <c r="E214" i="7"/>
  <c r="E147" i="7"/>
  <c r="E105" i="7"/>
  <c r="F166" i="7"/>
  <c r="F97" i="7"/>
  <c r="F14" i="7"/>
  <c r="F157" i="5"/>
  <c r="M102" i="5"/>
  <c r="F83" i="5"/>
  <c r="N29" i="5"/>
  <c r="E171" i="5"/>
  <c r="N16" i="5"/>
  <c r="M152" i="5"/>
  <c r="F148" i="5"/>
  <c r="F103" i="5"/>
  <c r="F31" i="5"/>
  <c r="M165" i="5"/>
  <c r="N93" i="5"/>
  <c r="M12" i="5"/>
  <c r="E221" i="5"/>
  <c r="N163" i="5"/>
  <c r="E151" i="5"/>
  <c r="M79" i="5"/>
  <c r="F77" i="5"/>
  <c r="F36" i="5"/>
  <c r="F21" i="5"/>
  <c r="M158" i="5"/>
  <c r="H97" i="5"/>
  <c r="M8" i="5"/>
  <c r="N166" i="5"/>
  <c r="H219" i="5"/>
  <c r="H151" i="5"/>
  <c r="H101" i="5"/>
  <c r="H28" i="5"/>
  <c r="H224" i="5"/>
  <c r="N214" i="5"/>
  <c r="H150" i="5"/>
  <c r="H143" i="5"/>
  <c r="F159" i="5"/>
  <c r="N88" i="5"/>
  <c r="H80" i="5"/>
  <c r="E87" i="5"/>
  <c r="N15" i="5"/>
  <c r="M7" i="5"/>
  <c r="F13" i="5"/>
  <c r="M222" i="5"/>
  <c r="F239" i="5"/>
  <c r="F167" i="5"/>
  <c r="M81" i="5"/>
  <c r="N24" i="5"/>
  <c r="M226" i="5"/>
  <c r="F214" i="5"/>
  <c r="F144" i="5"/>
  <c r="F90" i="5"/>
  <c r="F220" i="5"/>
  <c r="N162" i="5"/>
  <c r="F154" i="5"/>
  <c r="M83" i="5"/>
  <c r="F84" i="5"/>
  <c r="M10" i="5"/>
  <c r="F24" i="5"/>
  <c r="N215" i="5"/>
  <c r="F228" i="5"/>
  <c r="N170" i="5"/>
  <c r="F162" i="5"/>
  <c r="M84" i="5"/>
  <c r="F88" i="5"/>
  <c r="M27" i="5"/>
  <c r="F9" i="5"/>
  <c r="M145" i="5"/>
  <c r="M85" i="5"/>
  <c r="N20" i="5"/>
  <c r="M103" i="4"/>
  <c r="N79" i="4"/>
  <c r="E93" i="4"/>
  <c r="N20" i="4"/>
  <c r="H12" i="4"/>
  <c r="E18" i="4"/>
  <c r="F14" i="4"/>
  <c r="N88" i="4"/>
  <c r="H80" i="4"/>
  <c r="E86" i="4"/>
  <c r="N13" i="4"/>
  <c r="E27" i="4"/>
  <c r="H98" i="4"/>
  <c r="M86" i="4"/>
  <c r="M19" i="4"/>
  <c r="N105" i="4"/>
  <c r="F103" i="4"/>
  <c r="M30" i="4"/>
  <c r="F12" i="4"/>
  <c r="E80" i="4"/>
  <c r="E21" i="4"/>
  <c r="N83" i="4"/>
  <c r="N24" i="4"/>
  <c r="E24" i="4"/>
  <c r="F100" i="4"/>
  <c r="F25" i="4"/>
  <c r="M92" i="4"/>
  <c r="F90" i="4"/>
  <c r="M17" i="4"/>
  <c r="F15" i="4"/>
  <c r="N85" i="4"/>
  <c r="N8" i="3"/>
  <c r="F21" i="3"/>
  <c r="N25" i="3"/>
  <c r="H35" i="3"/>
  <c r="J28" i="3"/>
  <c r="F34" i="3"/>
  <c r="F13" i="3"/>
  <c r="M26" i="3"/>
  <c r="F10" i="3"/>
  <c r="H29" i="3"/>
  <c r="J21" i="3"/>
  <c r="F35" i="3"/>
  <c r="J30" i="3"/>
  <c r="N14" i="3"/>
  <c r="F20" i="3"/>
  <c r="N23" i="3"/>
  <c r="H236" i="7"/>
  <c r="J236" i="7"/>
  <c r="J155" i="7"/>
  <c r="H238" i="7"/>
  <c r="J238" i="7"/>
  <c r="G38" i="7"/>
  <c r="J38" i="7" s="1"/>
  <c r="J7" i="7"/>
  <c r="J146" i="5"/>
  <c r="J161" i="5"/>
  <c r="E210" i="5"/>
  <c r="F241" i="5"/>
  <c r="J166" i="7"/>
  <c r="J214" i="7"/>
  <c r="J83" i="7"/>
  <c r="J30" i="7"/>
  <c r="H228" i="7"/>
  <c r="J228" i="7"/>
  <c r="J152" i="5"/>
  <c r="J12" i="5"/>
  <c r="H232" i="5"/>
  <c r="J232" i="5"/>
  <c r="J222" i="5"/>
  <c r="J81" i="5"/>
  <c r="J226" i="5"/>
  <c r="J83" i="5"/>
  <c r="J85" i="5"/>
  <c r="J88" i="4"/>
  <c r="J105" i="4"/>
  <c r="M78" i="4"/>
  <c r="L109" i="4"/>
  <c r="N109" i="4"/>
  <c r="D109" i="4"/>
  <c r="J86" i="7"/>
  <c r="J90" i="7"/>
  <c r="H227" i="7"/>
  <c r="J227" i="7"/>
  <c r="J11" i="7"/>
  <c r="J101" i="7"/>
  <c r="J224" i="7"/>
  <c r="J213" i="7"/>
  <c r="J21" i="5"/>
  <c r="H230" i="5"/>
  <c r="J230" i="5"/>
  <c r="J220" i="5"/>
  <c r="J148" i="5"/>
  <c r="H228" i="5"/>
  <c r="J228" i="5"/>
  <c r="J85" i="4"/>
  <c r="J162" i="7"/>
  <c r="J88" i="7"/>
  <c r="J9" i="7"/>
  <c r="H234" i="7"/>
  <c r="J234" i="7"/>
  <c r="J168" i="7"/>
  <c r="J94" i="7"/>
  <c r="J18" i="7"/>
  <c r="N211" i="7"/>
  <c r="L242" i="7"/>
  <c r="N242" i="7"/>
  <c r="D242" i="7"/>
  <c r="J145" i="7"/>
  <c r="H102" i="7"/>
  <c r="J102" i="7"/>
  <c r="J169" i="7"/>
  <c r="J95" i="7"/>
  <c r="J14" i="7"/>
  <c r="J215" i="7"/>
  <c r="J146" i="7"/>
  <c r="J153" i="5"/>
  <c r="J86" i="5"/>
  <c r="J13" i="5"/>
  <c r="H235" i="5"/>
  <c r="J235" i="5"/>
  <c r="J95" i="5"/>
  <c r="J22" i="5"/>
  <c r="J9" i="5"/>
  <c r="H104" i="5"/>
  <c r="J104" i="5"/>
  <c r="J17" i="5"/>
  <c r="J36" i="5"/>
  <c r="J149" i="5"/>
  <c r="J99" i="5"/>
  <c r="J26" i="5"/>
  <c r="J211" i="5"/>
  <c r="J157" i="5"/>
  <c r="J100" i="5"/>
  <c r="L38" i="4"/>
  <c r="N38" i="4"/>
  <c r="D38" i="4"/>
  <c r="J91" i="4"/>
  <c r="J32" i="4"/>
  <c r="J94" i="4"/>
  <c r="J14" i="4"/>
  <c r="J33" i="4"/>
  <c r="J101" i="4"/>
  <c r="J26" i="4"/>
  <c r="H7" i="7"/>
  <c r="N23" i="5"/>
  <c r="N17" i="5"/>
  <c r="E238" i="5"/>
  <c r="F34" i="5"/>
  <c r="E81" i="4"/>
  <c r="E87" i="4"/>
  <c r="E31" i="7"/>
  <c r="H214" i="7"/>
  <c r="E77" i="7"/>
  <c r="E30" i="7"/>
  <c r="E235" i="7"/>
  <c r="E35" i="7"/>
  <c r="F143" i="5"/>
  <c r="M78" i="5"/>
  <c r="N89" i="5"/>
  <c r="M25" i="5"/>
  <c r="M87" i="5"/>
  <c r="M14" i="5"/>
  <c r="F23" i="5"/>
  <c r="N171" i="5"/>
  <c r="M23" i="5"/>
  <c r="M105" i="5"/>
  <c r="F105" i="5"/>
  <c r="M160" i="5"/>
  <c r="F156" i="5"/>
  <c r="M35" i="5"/>
  <c r="N96" i="4"/>
  <c r="F105" i="4"/>
  <c r="N81" i="4"/>
  <c r="E225" i="7"/>
  <c r="E219" i="7"/>
  <c r="E160" i="7"/>
  <c r="E98" i="7"/>
  <c r="E32" i="7"/>
  <c r="E171" i="7"/>
  <c r="E86" i="7"/>
  <c r="E27" i="7"/>
  <c r="E169" i="7"/>
  <c r="E163" i="7"/>
  <c r="E100" i="7"/>
  <c r="E19" i="7"/>
  <c r="E222" i="7"/>
  <c r="E148" i="7"/>
  <c r="M231" i="7"/>
  <c r="N150" i="7"/>
  <c r="M224" i="7"/>
  <c r="M156" i="7"/>
  <c r="M220" i="7"/>
  <c r="F239" i="7"/>
  <c r="M151" i="7"/>
  <c r="F146" i="7"/>
  <c r="M77" i="7"/>
  <c r="M213" i="7"/>
  <c r="F212" i="7"/>
  <c r="E217" i="7"/>
  <c r="E166" i="7"/>
  <c r="E97" i="7"/>
  <c r="E14" i="7"/>
  <c r="E211" i="5"/>
  <c r="N102" i="5"/>
  <c r="F107" i="5"/>
  <c r="M21" i="5"/>
  <c r="F19" i="5"/>
  <c r="F22" i="5"/>
  <c r="N152" i="5"/>
  <c r="N165" i="5"/>
  <c r="M93" i="5"/>
  <c r="N12" i="5"/>
  <c r="F165" i="5"/>
  <c r="N103" i="5"/>
  <c r="N79" i="5"/>
  <c r="M148" i="5"/>
  <c r="N97" i="5"/>
  <c r="F97" i="5"/>
  <c r="F14" i="5"/>
  <c r="M166" i="5"/>
  <c r="M151" i="5"/>
  <c r="M101" i="5"/>
  <c r="N28" i="5"/>
  <c r="N150" i="5"/>
  <c r="E159" i="5"/>
  <c r="M80" i="5"/>
  <c r="F85" i="5"/>
  <c r="N7" i="5"/>
  <c r="E13" i="5"/>
  <c r="E239" i="5"/>
  <c r="E167" i="5"/>
  <c r="N81" i="5"/>
  <c r="M24" i="5"/>
  <c r="E214" i="5"/>
  <c r="E144" i="5"/>
  <c r="E90" i="5"/>
  <c r="M238" i="5"/>
  <c r="E220" i="5"/>
  <c r="M162" i="5"/>
  <c r="E154" i="5"/>
  <c r="N83" i="5"/>
  <c r="E84" i="5"/>
  <c r="N10" i="5"/>
  <c r="E24" i="5"/>
  <c r="M215" i="5"/>
  <c r="E228" i="5"/>
  <c r="M170" i="5"/>
  <c r="E162" i="5"/>
  <c r="N84" i="5"/>
  <c r="E88" i="5"/>
  <c r="N27" i="5"/>
  <c r="E9" i="5"/>
  <c r="N145" i="5"/>
  <c r="N85" i="5"/>
  <c r="M20" i="5"/>
  <c r="N103" i="4"/>
  <c r="F101" i="4"/>
  <c r="E14" i="4"/>
  <c r="M80" i="4"/>
  <c r="F94" i="4"/>
  <c r="F35" i="4"/>
  <c r="M98" i="4"/>
  <c r="N86" i="4"/>
  <c r="N19" i="4"/>
  <c r="M105" i="4"/>
  <c r="E103" i="4"/>
  <c r="N30" i="4"/>
  <c r="E12" i="4"/>
  <c r="F104" i="4"/>
  <c r="F89" i="4"/>
  <c r="F30" i="4"/>
  <c r="E100" i="4"/>
  <c r="E25" i="4"/>
  <c r="N92" i="4"/>
  <c r="E90" i="4"/>
  <c r="N17" i="4"/>
  <c r="E15" i="4"/>
  <c r="M85" i="4"/>
  <c r="E99" i="4"/>
  <c r="N10" i="4"/>
  <c r="F26" i="3"/>
  <c r="M29" i="3"/>
  <c r="F28" i="3"/>
  <c r="H38" i="4" l="1"/>
  <c r="J38" i="3"/>
  <c r="I12" i="3"/>
  <c r="I18" i="4"/>
  <c r="I88" i="4"/>
  <c r="I159" i="5"/>
  <c r="I29" i="3"/>
  <c r="I18" i="3"/>
  <c r="I16" i="3"/>
  <c r="I34" i="3"/>
  <c r="I13" i="3"/>
  <c r="I32" i="3"/>
  <c r="I28" i="3"/>
  <c r="I8" i="3"/>
  <c r="I26" i="3"/>
  <c r="I24" i="3"/>
  <c r="I10" i="3"/>
  <c r="I21" i="3"/>
  <c r="I223" i="5"/>
  <c r="I236" i="7"/>
  <c r="I14" i="4"/>
  <c r="I232" i="7"/>
  <c r="I16" i="4"/>
  <c r="I81" i="4"/>
  <c r="I214" i="7"/>
  <c r="I26" i="4"/>
  <c r="I227" i="7"/>
  <c r="I32" i="4"/>
  <c r="I212" i="7"/>
  <c r="I151" i="5"/>
  <c r="I28" i="4"/>
  <c r="I91" i="4"/>
  <c r="I146" i="7"/>
  <c r="I168" i="7"/>
  <c r="I85" i="4"/>
  <c r="I153" i="7"/>
  <c r="I97" i="4"/>
  <c r="I162" i="7"/>
  <c r="I169" i="7"/>
  <c r="I151" i="7"/>
  <c r="H109" i="4"/>
  <c r="I155" i="7"/>
  <c r="I149" i="7"/>
  <c r="I100" i="4"/>
  <c r="I79" i="4"/>
  <c r="I167" i="7"/>
  <c r="I94" i="4"/>
  <c r="I148" i="5"/>
  <c r="I152" i="5"/>
  <c r="I166" i="7"/>
  <c r="I224" i="7"/>
  <c r="I34" i="4"/>
  <c r="I221" i="7"/>
  <c r="I238" i="5"/>
  <c r="I22" i="5"/>
  <c r="I83" i="5"/>
  <c r="I9" i="4"/>
  <c r="I225" i="7"/>
  <c r="I225" i="5"/>
  <c r="I86" i="5"/>
  <c r="I217" i="7"/>
  <c r="I9" i="5"/>
  <c r="I35" i="4"/>
  <c r="I239" i="5"/>
  <c r="I24" i="4"/>
  <c r="I26" i="5"/>
  <c r="I217" i="5"/>
  <c r="I229" i="5"/>
  <c r="I101" i="5"/>
  <c r="I222" i="5"/>
  <c r="I90" i="4"/>
  <c r="I20" i="3"/>
  <c r="I36" i="3"/>
  <c r="I101" i="4"/>
  <c r="I157" i="5"/>
  <c r="I213" i="7"/>
  <c r="I105" i="4"/>
  <c r="I78" i="4"/>
  <c r="I162" i="5"/>
  <c r="I8" i="5"/>
  <c r="I22" i="4"/>
  <c r="I216" i="7"/>
  <c r="I86" i="4"/>
  <c r="I165" i="7"/>
  <c r="I107" i="4"/>
  <c r="I89" i="7"/>
  <c r="I98" i="7"/>
  <c r="I80" i="7"/>
  <c r="I97" i="7"/>
  <c r="I87" i="7"/>
  <c r="I10" i="7"/>
  <c r="I11" i="3"/>
  <c r="I19" i="3"/>
  <c r="I27" i="3"/>
  <c r="I35" i="3"/>
  <c r="I149" i="5"/>
  <c r="I230" i="5"/>
  <c r="I101" i="7"/>
  <c r="I86" i="7"/>
  <c r="I7" i="7"/>
  <c r="I23" i="4"/>
  <c r="I31" i="4"/>
  <c r="I169" i="5"/>
  <c r="I31" i="7"/>
  <c r="I17" i="4"/>
  <c r="I105" i="7"/>
  <c r="I30" i="4"/>
  <c r="I214" i="5"/>
  <c r="I154" i="5"/>
  <c r="I15" i="7"/>
  <c r="I95" i="7"/>
  <c r="I143" i="5"/>
  <c r="I97" i="5"/>
  <c r="I8" i="7"/>
  <c r="I80" i="5"/>
  <c r="I36" i="7"/>
  <c r="I27" i="5"/>
  <c r="I20" i="4"/>
  <c r="I27" i="4"/>
  <c r="I7" i="4"/>
  <c r="I9" i="3"/>
  <c r="I17" i="3"/>
  <c r="I25" i="3"/>
  <c r="I33" i="3"/>
  <c r="I90" i="7"/>
  <c r="I146" i="5"/>
  <c r="I11" i="4"/>
  <c r="I95" i="4"/>
  <c r="I10" i="4"/>
  <c r="I79" i="5"/>
  <c r="I81" i="7"/>
  <c r="I88" i="5"/>
  <c r="I237" i="5"/>
  <c r="I221" i="5"/>
  <c r="I234" i="5"/>
  <c r="I212" i="5"/>
  <c r="I88" i="7"/>
  <c r="H38" i="7"/>
  <c r="I145" i="5"/>
  <c r="I100" i="7"/>
  <c r="H38" i="3"/>
  <c r="I15" i="3"/>
  <c r="I23" i="3"/>
  <c r="I31" i="3"/>
  <c r="I36" i="4"/>
  <c r="I76" i="5"/>
  <c r="I160" i="7"/>
  <c r="I23" i="7"/>
  <c r="H107" i="5"/>
  <c r="I12" i="4"/>
  <c r="I231" i="5"/>
  <c r="I163" i="7"/>
  <c r="I163" i="5"/>
  <c r="I148" i="7"/>
  <c r="I25" i="7"/>
  <c r="I8" i="4"/>
  <c r="I82" i="5"/>
  <c r="I21" i="4"/>
  <c r="I104" i="7"/>
  <c r="I79" i="7"/>
  <c r="I27" i="7"/>
  <c r="I85" i="7"/>
  <c r="I14" i="7"/>
  <c r="I94" i="7"/>
  <c r="I83" i="7"/>
  <c r="I82" i="7"/>
  <c r="I13" i="4"/>
  <c r="H107" i="7"/>
  <c r="I25" i="4"/>
  <c r="I84" i="7"/>
  <c r="I7" i="3"/>
  <c r="I14" i="3"/>
  <c r="I22" i="3"/>
  <c r="I33" i="4"/>
  <c r="I17" i="5"/>
  <c r="I102" i="7"/>
  <c r="I18" i="7"/>
  <c r="I9" i="7"/>
  <c r="I85" i="5"/>
  <c r="I232" i="5"/>
  <c r="I30" i="7"/>
  <c r="I29" i="4"/>
  <c r="I35" i="7"/>
  <c r="I19" i="4"/>
  <c r="I84" i="4"/>
  <c r="I98" i="4"/>
  <c r="I34" i="5"/>
  <c r="I152" i="7"/>
  <c r="I157" i="7"/>
  <c r="I83" i="4"/>
  <c r="I99" i="7"/>
  <c r="I93" i="4"/>
  <c r="I213" i="5"/>
  <c r="I218" i="5"/>
  <c r="I94" i="5"/>
  <c r="I150" i="5"/>
  <c r="I84" i="5"/>
  <c r="I172" i="7"/>
  <c r="I18" i="5"/>
  <c r="I223" i="7"/>
  <c r="I158" i="7"/>
  <c r="I159" i="7"/>
  <c r="I164" i="7"/>
  <c r="I211" i="5"/>
  <c r="I36" i="5"/>
  <c r="I13" i="5"/>
  <c r="I215" i="7"/>
  <c r="I234" i="7"/>
  <c r="I220" i="5"/>
  <c r="I228" i="7"/>
  <c r="I104" i="4"/>
  <c r="H241" i="5"/>
  <c r="I167" i="5"/>
  <c r="I224" i="5"/>
  <c r="I220" i="7"/>
  <c r="I34" i="7"/>
  <c r="I103" i="4"/>
  <c r="I156" i="5"/>
  <c r="I233" i="7"/>
  <c r="I17" i="7"/>
  <c r="I166" i="5"/>
  <c r="I102" i="5"/>
  <c r="I33" i="7"/>
  <c r="I240" i="7"/>
  <c r="I13" i="7"/>
  <c r="I92" i="7"/>
  <c r="I168" i="5"/>
  <c r="I98" i="5"/>
  <c r="H174" i="5"/>
  <c r="I25" i="5"/>
  <c r="I155" i="5"/>
  <c r="I29" i="7"/>
  <c r="I171" i="5"/>
  <c r="I92" i="5"/>
  <c r="I96" i="5"/>
  <c r="I235" i="5"/>
  <c r="H242" i="7"/>
  <c r="I21" i="5"/>
  <c r="I11" i="7"/>
  <c r="I81" i="5"/>
  <c r="I161" i="5"/>
  <c r="I103" i="5"/>
  <c r="I7" i="5"/>
  <c r="I92" i="4"/>
  <c r="I215" i="5"/>
  <c r="H38" i="5"/>
  <c r="I233" i="5"/>
  <c r="I77" i="5"/>
  <c r="I147" i="5"/>
  <c r="I231" i="7"/>
  <c r="I219" i="7"/>
  <c r="I26" i="7"/>
  <c r="I78" i="7"/>
  <c r="I239" i="7"/>
  <c r="I10" i="5"/>
  <c r="I219" i="5"/>
  <c r="I20" i="5"/>
  <c r="I32" i="5"/>
  <c r="I15" i="5"/>
  <c r="I87" i="5"/>
  <c r="I91" i="7"/>
  <c r="I19" i="7"/>
  <c r="I93" i="7"/>
  <c r="I226" i="7"/>
  <c r="I16" i="7"/>
  <c r="I21" i="7"/>
  <c r="I235" i="7"/>
  <c r="I89" i="4"/>
  <c r="I11" i="5"/>
  <c r="I143" i="7"/>
  <c r="J174" i="7"/>
  <c r="I90" i="5"/>
  <c r="I165" i="5"/>
  <c r="I100" i="5"/>
  <c r="I99" i="5"/>
  <c r="I104" i="5"/>
  <c r="I153" i="5"/>
  <c r="I12" i="5"/>
  <c r="I238" i="7"/>
  <c r="I82" i="4"/>
  <c r="I172" i="5"/>
  <c r="I31" i="5"/>
  <c r="I227" i="5"/>
  <c r="I103" i="7"/>
  <c r="I77" i="7"/>
  <c r="I76" i="7"/>
  <c r="I20" i="7"/>
  <c r="I33" i="5"/>
  <c r="I30" i="5"/>
  <c r="I156" i="7"/>
  <c r="I106" i="4"/>
  <c r="I216" i="5"/>
  <c r="I230" i="7"/>
  <c r="I102" i="4"/>
  <c r="I16" i="5"/>
  <c r="I211" i="7"/>
  <c r="I161" i="7"/>
  <c r="I99" i="4"/>
  <c r="I35" i="5"/>
  <c r="I91" i="5"/>
  <c r="I144" i="5"/>
  <c r="I14" i="5"/>
  <c r="I89" i="5"/>
  <c r="I170" i="7"/>
  <c r="I96" i="4"/>
  <c r="I23" i="5"/>
  <c r="I210" i="5"/>
  <c r="I150" i="7"/>
  <c r="I24" i="5"/>
  <c r="I29" i="5"/>
  <c r="I160" i="5"/>
  <c r="I78" i="5"/>
  <c r="I229" i="7"/>
  <c r="I95" i="5"/>
  <c r="I145" i="7"/>
  <c r="I228" i="5"/>
  <c r="I226" i="5"/>
  <c r="I28" i="7"/>
  <c r="I32" i="7"/>
  <c r="I80" i="4"/>
  <c r="I170" i="5"/>
  <c r="I93" i="5"/>
  <c r="I19" i="5"/>
  <c r="I164" i="5"/>
  <c r="I154" i="7"/>
  <c r="I24" i="7"/>
  <c r="I144" i="7"/>
  <c r="I28" i="5"/>
  <c r="I236" i="5"/>
  <c r="I218" i="7"/>
  <c r="I237" i="7"/>
  <c r="I105" i="5"/>
  <c r="I158" i="5"/>
  <c r="I12" i="7"/>
  <c r="I222" i="7"/>
  <c r="I22" i="7"/>
  <c r="I96" i="7"/>
  <c r="I171" i="7"/>
  <c r="I147" i="7"/>
  <c r="I15" i="4"/>
  <c r="I87" i="4"/>
</calcChain>
</file>

<file path=xl/sharedStrings.xml><?xml version="1.0" encoding="utf-8"?>
<sst xmlns="http://schemas.openxmlformats.org/spreadsheetml/2006/main" count="2274" uniqueCount="90">
  <si>
    <t xml:space="preserve"> </t>
  </si>
  <si>
    <t>Yes</t>
  </si>
  <si>
    <t>No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</si>
  <si>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</si>
  <si>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</si>
  <si>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</si>
  <si>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</si>
  <si>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</si>
  <si>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</si>
  <si>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</si>
  <si>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</si>
  <si>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</si>
  <si>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</si>
  <si>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</si>
  <si>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</si>
  <si>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</si>
  <si>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</si>
  <si>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</si>
  <si>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</si>
  <si>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</si>
  <si>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</si>
  <si>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</si>
  <si>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</si>
  <si>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</si>
  <si>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Slovenia</t>
  </si>
  <si>
    <t>Luxemburg</t>
  </si>
  <si>
    <t>Row %</t>
  </si>
  <si>
    <t>Column %</t>
  </si>
  <si>
    <t>Table %</t>
  </si>
  <si>
    <t>Country</t>
  </si>
  <si>
    <t>Department at the Ministry for health</t>
  </si>
  <si>
    <t>Independent Agency for safe medication practice</t>
  </si>
  <si>
    <t>Year 2005</t>
  </si>
  <si>
    <t>2005: Question 86 - Is there A Patient Safety System implemented on the national level?</t>
  </si>
  <si>
    <t>2010: Question 83 - Is there a Patient Safety System implemented in your hospital?</t>
  </si>
  <si>
    <t>Year 2010</t>
  </si>
  <si>
    <t>Slovakia</t>
  </si>
  <si>
    <t>Sweden</t>
  </si>
  <si>
    <t>BiH</t>
  </si>
  <si>
    <t>Bulgaria</t>
  </si>
  <si>
    <t>FYROM</t>
  </si>
  <si>
    <t>Latvia</t>
  </si>
  <si>
    <t>Portugal</t>
  </si>
  <si>
    <t>Serbia</t>
  </si>
  <si>
    <t>Is there a Patient Safety System implemented in your hospital?</t>
  </si>
  <si>
    <t>2010: Question 84 - Was your hospital involved in any activities conducted in your country in the field of patient safety in the last year : National survey in hospitals</t>
  </si>
  <si>
    <t>National survey in hospitals</t>
  </si>
  <si>
    <t>2005: Question 87 - Were there any activities conducted in your country in the field of patient safety in the last year?</t>
  </si>
  <si>
    <t>2010: Question 84 - Was your hospital involved in any activities conducted in your country in the field of patient safety in the last year : National Campaigns</t>
  </si>
  <si>
    <t>National Campaigns</t>
  </si>
  <si>
    <t>YEAR 2005</t>
  </si>
  <si>
    <t>National campaigns</t>
  </si>
  <si>
    <t>Regional campaigns</t>
  </si>
  <si>
    <t>Question 85 - Was professional staff in your hospital pharmacy involved in any educational or continuing educational programmes on safe medication practice issues in the last year?</t>
  </si>
  <si>
    <t>National congress</t>
  </si>
  <si>
    <t xml:space="preserve">Year 2010
</t>
  </si>
  <si>
    <t>Continuous professional development programmes on national level</t>
  </si>
  <si>
    <t>Incidental seminars</t>
  </si>
  <si>
    <t>Education included in faculty program</t>
  </si>
  <si>
    <t>Policy on safe medication practice</t>
  </si>
  <si>
    <t>Committee for safe medication practice</t>
  </si>
  <si>
    <t>Teams doctor –pharmacist – nurse with defined system for medication errors reporting</t>
  </si>
  <si>
    <t>COUNT</t>
  </si>
  <si>
    <t>Activities in the field of safe medication practice implemented on regular basis</t>
  </si>
  <si>
    <t>Unit dose dispensing</t>
  </si>
  <si>
    <t>Centralized cytotoxic reconstitution</t>
  </si>
  <si>
    <t>Centralized intravenous administration service</t>
  </si>
  <si>
    <t>Therapeutic drug monitoring</t>
  </si>
  <si>
    <t>Drug information</t>
  </si>
  <si>
    <t>Patient visits at admission</t>
  </si>
  <si>
    <t>Patient counselling at discharge</t>
  </si>
  <si>
    <t>Computerized prescriber order entry - CPOE- system</t>
  </si>
  <si>
    <t>Others</t>
  </si>
  <si>
    <t>ROW %</t>
  </si>
  <si>
    <t>COLUMN %</t>
  </si>
  <si>
    <t>n yes</t>
  </si>
  <si>
    <t>n no</t>
  </si>
  <si>
    <t>Question 87 (2005 Q 90) - Which activities in the field of safe medication practice are implemented in your hospital on regular basis?</t>
  </si>
  <si>
    <t>Comparison between years</t>
  </si>
  <si>
    <t>Bih</t>
  </si>
  <si>
    <t>Fyrom</t>
  </si>
  <si>
    <t>luxembourg</t>
  </si>
  <si>
    <t>UK</t>
  </si>
  <si>
    <t>2005 Question 88 - Were there any educational or continuing educational programmes on safe medication practice issues in the last year?</t>
  </si>
  <si>
    <t xml:space="preserve">Continuous professional development programmes </t>
  </si>
  <si>
    <t>2005 Question 89 - Does your hospital have a:</t>
  </si>
  <si>
    <t>Question 86 - Does your hospital have a:</t>
  </si>
  <si>
    <t>Clinical incident reporting system</t>
  </si>
  <si>
    <t>2005 Question 90 - Which activities in the field of safe medication practice are implemented in your hospital on regular basis?</t>
  </si>
  <si>
    <t>n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</si>
</sst>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%"/>
  </numFmts>
  <fonts count="27" x14ac:knownFonts="1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8"/>
      <color indexed="61"/>
      <name val="Arial CE"/>
      <charset val="238"/>
    </font>
    <font>
      <sz val="8"/>
      <name val="Arial CE"/>
      <charset val="238"/>
    </font>
    <font>
      <sz val="9"/>
      <name val="Arial Narrow"/>
      <family val="2"/>
      <charset val="238"/>
    </font>
    <font>
      <b/>
      <sz val="12"/>
      <name val="Arial"/>
      <family val="2"/>
      <charset val="238"/>
    </font>
    <font>
      <sz val="9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  <charset val="238"/>
    </font>
    <font>
      <sz val="10"/>
      <name val="Arial"/>
      <family val="2"/>
    </font>
    <font>
      <b/>
      <sz val="9"/>
      <name val="Arial Narrow"/>
      <family val="2"/>
    </font>
    <font>
      <b/>
      <sz val="8"/>
      <color indexed="61"/>
      <name val="Arial"/>
      <family val="2"/>
      <charset val="238"/>
    </font>
    <font>
      <sz val="8"/>
      <name val="Arial CE"/>
    </font>
    <font>
      <sz val="9"/>
      <name val="Arial Narrow"/>
      <family val="2"/>
    </font>
    <font>
      <b/>
      <sz val="8"/>
      <name val="Tahoma"/>
      <family val="2"/>
    </font>
    <font>
      <sz val="9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 CE"/>
      <charset val="238"/>
    </font>
    <font>
      <sz val="8"/>
      <name val="Tahoma"/>
      <family val="2"/>
    </font>
    <font>
      <sz val="9"/>
      <color theme="1"/>
      <name val="Arial Narrow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/>
      <top/>
      <bottom style="medium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/>
      <top/>
      <bottom style="medium">
        <color indexed="6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/>
      <top style="dotted">
        <color indexed="6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dotted">
        <color indexed="6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1"/>
      </bottom>
      <diagonal/>
    </border>
    <border>
      <left style="thin">
        <color indexed="64"/>
      </left>
      <right style="dotted">
        <color indexed="6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1"/>
      </bottom>
      <diagonal/>
    </border>
    <border>
      <left style="thin">
        <color indexed="64"/>
      </left>
      <right style="thin">
        <color indexed="64"/>
      </right>
      <top style="dotted">
        <color indexed="61"/>
      </top>
      <bottom style="dotted">
        <color indexed="61"/>
      </bottom>
      <diagonal/>
    </border>
    <border>
      <left style="thin">
        <color indexed="64"/>
      </left>
      <right style="thin">
        <color indexed="64"/>
      </right>
      <top style="dotted">
        <color indexed="61"/>
      </top>
      <bottom/>
      <diagonal/>
    </border>
    <border>
      <left style="thin">
        <color indexed="64"/>
      </left>
      <right style="thin">
        <color indexed="64"/>
      </right>
      <top style="dotted">
        <color indexed="6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/>
      <top/>
      <bottom style="dotted">
        <color indexed="61"/>
      </bottom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/>
      <right style="dotted">
        <color indexed="61"/>
      </right>
      <top/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10" fillId="0" borderId="0"/>
    <xf numFmtId="0" fontId="22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4" fontId="3" fillId="2" borderId="1" xfId="0" applyNumberFormat="1" applyFont="1" applyFill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4" fillId="2" borderId="4" xfId="0" applyNumberFormat="1" applyFont="1" applyFill="1" applyBorder="1"/>
    <xf numFmtId="3" fontId="5" fillId="0" borderId="5" xfId="0" applyNumberFormat="1" applyFont="1" applyBorder="1"/>
    <xf numFmtId="165" fontId="5" fillId="0" borderId="6" xfId="0" applyNumberFormat="1" applyFont="1" applyBorder="1"/>
    <xf numFmtId="3" fontId="5" fillId="0" borderId="6" xfId="0" applyNumberFormat="1" applyFont="1" applyBorder="1"/>
    <xf numFmtId="165" fontId="5" fillId="0" borderId="7" xfId="0" applyNumberFormat="1" applyFont="1" applyBorder="1"/>
    <xf numFmtId="4" fontId="4" fillId="2" borderId="8" xfId="0" applyNumberFormat="1" applyFont="1" applyFill="1" applyBorder="1"/>
    <xf numFmtId="3" fontId="5" fillId="0" borderId="9" xfId="0" applyNumberFormat="1" applyFont="1" applyBorder="1"/>
    <xf numFmtId="165" fontId="5" fillId="0" borderId="10" xfId="0" applyNumberFormat="1" applyFont="1" applyBorder="1"/>
    <xf numFmtId="3" fontId="5" fillId="0" borderId="10" xfId="0" applyNumberFormat="1" applyFont="1" applyBorder="1"/>
    <xf numFmtId="165" fontId="5" fillId="0" borderId="11" xfId="0" applyNumberFormat="1" applyFont="1" applyBorder="1"/>
    <xf numFmtId="3" fontId="5" fillId="0" borderId="12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65" fontId="5" fillId="0" borderId="14" xfId="0" applyNumberFormat="1" applyFont="1" applyBorder="1"/>
    <xf numFmtId="4" fontId="4" fillId="2" borderId="15" xfId="0" applyNumberFormat="1" applyFont="1" applyFill="1" applyBorder="1"/>
    <xf numFmtId="3" fontId="5" fillId="0" borderId="16" xfId="0" applyNumberFormat="1" applyFont="1" applyBorder="1"/>
    <xf numFmtId="165" fontId="5" fillId="0" borderId="17" xfId="0" applyNumberFormat="1" applyFont="1" applyBorder="1"/>
    <xf numFmtId="3" fontId="5" fillId="0" borderId="17" xfId="0" applyNumberFormat="1" applyFont="1" applyBorder="1"/>
    <xf numFmtId="165" fontId="5" fillId="0" borderId="18" xfId="0" applyNumberFormat="1" applyFont="1" applyBorder="1"/>
    <xf numFmtId="0" fontId="6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4" fontId="4" fillId="5" borderId="0" xfId="0" applyNumberFormat="1" applyFont="1" applyFill="1" applyBorder="1"/>
    <xf numFmtId="3" fontId="5" fillId="0" borderId="5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165" fontId="5" fillId="0" borderId="18" xfId="0" applyNumberFormat="1" applyFont="1" applyBorder="1" applyAlignment="1">
      <alignment horizontal="right"/>
    </xf>
    <xf numFmtId="0" fontId="11" fillId="0" borderId="0" xfId="0" applyFont="1"/>
    <xf numFmtId="0" fontId="13" fillId="0" borderId="0" xfId="0" applyFont="1" applyFill="1"/>
    <xf numFmtId="0" fontId="11" fillId="0" borderId="0" xfId="0" applyFont="1" applyAlignment="1"/>
    <xf numFmtId="4" fontId="4" fillId="0" borderId="0" xfId="0" applyNumberFormat="1" applyFont="1" applyFill="1" applyBorder="1" applyAlignment="1">
      <alignment vertical="justify"/>
    </xf>
    <xf numFmtId="4" fontId="4" fillId="0" borderId="0" xfId="0" applyNumberFormat="1" applyFont="1" applyFill="1" applyBorder="1"/>
    <xf numFmtId="3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6" fillId="0" borderId="0" xfId="0" applyNumberFormat="1" applyFont="1"/>
    <xf numFmtId="0" fontId="8" fillId="0" borderId="0" xfId="0" applyNumberFormat="1" applyFont="1"/>
    <xf numFmtId="0" fontId="15" fillId="3" borderId="19" xfId="4" applyNumberFormat="1" applyFont="1" applyFill="1" applyBorder="1" applyAlignment="1">
      <alignment horizontal="left" wrapText="1"/>
    </xf>
    <xf numFmtId="0" fontId="2" fillId="2" borderId="19" xfId="0" applyFont="1" applyFill="1" applyBorder="1"/>
    <xf numFmtId="0" fontId="15" fillId="3" borderId="0" xfId="4" applyNumberFormat="1" applyFont="1" applyFill="1" applyBorder="1" applyAlignment="1">
      <alignment horizontal="left" wrapText="1"/>
    </xf>
    <xf numFmtId="4" fontId="15" fillId="3" borderId="0" xfId="4" applyNumberFormat="1" applyFont="1" applyFill="1" applyBorder="1" applyAlignment="1">
      <alignment horizontal="left" wrapText="1"/>
    </xf>
    <xf numFmtId="4" fontId="3" fillId="3" borderId="20" xfId="4" applyNumberFormat="1" applyFont="1" applyFill="1" applyBorder="1" applyAlignment="1">
      <alignment horizontal="center" wrapText="1"/>
    </xf>
    <xf numFmtId="4" fontId="3" fillId="3" borderId="21" xfId="4" applyNumberFormat="1" applyFont="1" applyFill="1" applyBorder="1" applyAlignment="1">
      <alignment horizontal="center" wrapText="1"/>
    </xf>
    <xf numFmtId="4" fontId="3" fillId="3" borderId="22" xfId="4" applyNumberFormat="1" applyFont="1" applyFill="1" applyBorder="1" applyAlignment="1">
      <alignment horizontal="center" wrapText="1"/>
    </xf>
    <xf numFmtId="4" fontId="3" fillId="3" borderId="23" xfId="4" applyNumberFormat="1" applyFont="1" applyFill="1" applyBorder="1" applyAlignment="1">
      <alignment horizontal="center" wrapText="1"/>
    </xf>
    <xf numFmtId="4" fontId="3" fillId="3" borderId="24" xfId="4" applyNumberFormat="1" applyFont="1" applyFill="1" applyBorder="1" applyAlignment="1">
      <alignment horizontal="center" wrapText="1"/>
    </xf>
    <xf numFmtId="4" fontId="3" fillId="3" borderId="25" xfId="4" applyNumberFormat="1" applyFont="1" applyFill="1" applyBorder="1" applyAlignment="1">
      <alignment horizontal="center" wrapText="1"/>
    </xf>
    <xf numFmtId="4" fontId="17" fillId="4" borderId="4" xfId="4" applyNumberFormat="1" applyFont="1" applyFill="1" applyBorder="1" applyAlignment="1">
      <alignment horizontal="left" vertical="top" wrapText="1"/>
    </xf>
    <xf numFmtId="3" fontId="18" fillId="0" borderId="5" xfId="4" applyNumberFormat="1" applyFont="1" applyBorder="1" applyAlignment="1">
      <alignment vertical="center" wrapText="1"/>
    </xf>
    <xf numFmtId="3" fontId="18" fillId="0" borderId="6" xfId="4" applyNumberFormat="1" applyFont="1" applyBorder="1" applyAlignment="1">
      <alignment vertical="center" wrapText="1"/>
    </xf>
    <xf numFmtId="3" fontId="18" fillId="0" borderId="7" xfId="4" applyNumberFormat="1" applyFont="1" applyBorder="1" applyAlignment="1">
      <alignment vertical="center" wrapText="1"/>
    </xf>
    <xf numFmtId="4" fontId="17" fillId="4" borderId="8" xfId="4" applyNumberFormat="1" applyFont="1" applyFill="1" applyBorder="1" applyAlignment="1">
      <alignment horizontal="left" vertical="top" wrapText="1"/>
    </xf>
    <xf numFmtId="3" fontId="18" fillId="0" borderId="9" xfId="4" applyNumberFormat="1" applyFont="1" applyBorder="1" applyAlignment="1">
      <alignment vertical="center" wrapText="1"/>
    </xf>
    <xf numFmtId="3" fontId="18" fillId="0" borderId="10" xfId="4" applyNumberFormat="1" applyFont="1" applyBorder="1" applyAlignment="1">
      <alignment vertical="center" wrapText="1"/>
    </xf>
    <xf numFmtId="3" fontId="18" fillId="0" borderId="11" xfId="4" applyNumberFormat="1" applyFont="1" applyBorder="1" applyAlignment="1">
      <alignment vertical="center" wrapText="1"/>
    </xf>
    <xf numFmtId="4" fontId="17" fillId="4" borderId="15" xfId="4" applyNumberFormat="1" applyFont="1" applyFill="1" applyBorder="1" applyAlignment="1">
      <alignment horizontal="left" vertical="top" wrapText="1"/>
    </xf>
    <xf numFmtId="3" fontId="18" fillId="0" borderId="16" xfId="4" applyNumberFormat="1" applyFont="1" applyBorder="1" applyAlignment="1">
      <alignment vertical="center" wrapText="1"/>
    </xf>
    <xf numFmtId="3" fontId="18" fillId="0" borderId="17" xfId="4" applyNumberFormat="1" applyFont="1" applyBorder="1" applyAlignment="1">
      <alignment vertical="center" wrapText="1"/>
    </xf>
    <xf numFmtId="3" fontId="18" fillId="0" borderId="18" xfId="4" applyNumberFormat="1" applyFont="1" applyBorder="1" applyAlignment="1">
      <alignment vertical="center" wrapText="1"/>
    </xf>
    <xf numFmtId="0" fontId="8" fillId="0" borderId="0" xfId="4" applyNumberFormat="1" applyFont="1" applyFill="1" applyBorder="1" applyAlignment="1">
      <alignment horizontal="left" vertical="top" wrapText="1"/>
    </xf>
    <xf numFmtId="4" fontId="17" fillId="0" borderId="0" xfId="4" applyNumberFormat="1" applyFont="1" applyFill="1" applyBorder="1" applyAlignment="1">
      <alignment horizontal="left" vertical="top" wrapText="1"/>
    </xf>
    <xf numFmtId="3" fontId="18" fillId="0" borderId="0" xfId="4" applyNumberFormat="1" applyFont="1" applyBorder="1" applyAlignment="1">
      <alignment vertical="center" wrapText="1"/>
    </xf>
    <xf numFmtId="164" fontId="18" fillId="0" borderId="5" xfId="4" applyNumberFormat="1" applyFont="1" applyBorder="1" applyAlignment="1">
      <alignment vertical="center" wrapText="1"/>
    </xf>
    <xf numFmtId="164" fontId="18" fillId="0" borderId="6" xfId="4" applyNumberFormat="1" applyFont="1" applyBorder="1" applyAlignment="1">
      <alignment vertical="center" wrapText="1"/>
    </xf>
    <xf numFmtId="164" fontId="18" fillId="0" borderId="7" xfId="4" applyNumberFormat="1" applyFont="1" applyBorder="1" applyAlignment="1">
      <alignment vertical="center" wrapText="1"/>
    </xf>
    <xf numFmtId="164" fontId="18" fillId="0" borderId="9" xfId="4" applyNumberFormat="1" applyFont="1" applyBorder="1" applyAlignment="1">
      <alignment vertical="center" wrapText="1"/>
    </xf>
    <xf numFmtId="164" fontId="18" fillId="0" borderId="10" xfId="4" applyNumberFormat="1" applyFont="1" applyBorder="1" applyAlignment="1">
      <alignment vertical="center" wrapText="1"/>
    </xf>
    <xf numFmtId="164" fontId="18" fillId="0" borderId="11" xfId="4" applyNumberFormat="1" applyFont="1" applyBorder="1" applyAlignment="1">
      <alignment vertical="center" wrapText="1"/>
    </xf>
    <xf numFmtId="164" fontId="18" fillId="0" borderId="16" xfId="4" applyNumberFormat="1" applyFont="1" applyBorder="1" applyAlignment="1">
      <alignment vertical="center" wrapText="1"/>
    </xf>
    <xf numFmtId="164" fontId="18" fillId="0" borderId="17" xfId="4" applyNumberFormat="1" applyFont="1" applyBorder="1" applyAlignment="1">
      <alignment vertical="center" wrapText="1"/>
    </xf>
    <xf numFmtId="164" fontId="18" fillId="0" borderId="18" xfId="4" applyNumberFormat="1" applyFont="1" applyBorder="1" applyAlignment="1">
      <alignment vertical="center" wrapText="1"/>
    </xf>
    <xf numFmtId="10" fontId="2" fillId="0" borderId="0" xfId="0" applyNumberFormat="1" applyFont="1"/>
    <xf numFmtId="0" fontId="2" fillId="0" borderId="0" xfId="0" applyNumberFormat="1" applyFont="1"/>
    <xf numFmtId="0" fontId="14" fillId="3" borderId="19" xfId="4" applyNumberFormat="1" applyFill="1" applyBorder="1" applyAlignment="1">
      <alignment horizontal="left" wrapText="1"/>
    </xf>
    <xf numFmtId="4" fontId="14" fillId="3" borderId="19" xfId="4" applyNumberFormat="1" applyFill="1" applyBorder="1" applyAlignment="1">
      <alignment horizontal="left" wrapText="1"/>
    </xf>
    <xf numFmtId="0" fontId="14" fillId="3" borderId="0" xfId="4" applyNumberFormat="1" applyFill="1" applyBorder="1" applyAlignment="1">
      <alignment horizontal="left" wrapText="1"/>
    </xf>
    <xf numFmtId="4" fontId="14" fillId="3" borderId="0" xfId="4" applyNumberFormat="1" applyFill="1" applyBorder="1" applyAlignment="1">
      <alignment horizontal="left" wrapText="1"/>
    </xf>
    <xf numFmtId="4" fontId="3" fillId="3" borderId="26" xfId="4" applyNumberFormat="1" applyFont="1" applyFill="1" applyBorder="1" applyAlignment="1">
      <alignment horizontal="center" wrapText="1"/>
    </xf>
    <xf numFmtId="164" fontId="20" fillId="0" borderId="28" xfId="0" applyNumberFormat="1" applyFont="1" applyBorder="1" applyAlignment="1">
      <alignment horizontal="right" wrapText="1"/>
    </xf>
    <xf numFmtId="49" fontId="19" fillId="0" borderId="0" xfId="0" applyNumberFormat="1" applyFont="1" applyBorder="1" applyAlignment="1">
      <alignment horizontal="right" wrapText="1"/>
    </xf>
    <xf numFmtId="4" fontId="17" fillId="4" borderId="28" xfId="4" applyNumberFormat="1" applyFont="1" applyFill="1" applyBorder="1" applyAlignment="1">
      <alignment horizontal="left" vertical="top" wrapText="1"/>
    </xf>
    <xf numFmtId="4" fontId="10" fillId="4" borderId="28" xfId="4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" fontId="4" fillId="4" borderId="4" xfId="4" applyNumberFormat="1" applyFont="1" applyFill="1" applyBorder="1" applyAlignment="1">
      <alignment horizontal="left" vertical="top" wrapText="1"/>
    </xf>
    <xf numFmtId="165" fontId="5" fillId="0" borderId="5" xfId="4" applyNumberFormat="1" applyFont="1" applyBorder="1" applyAlignment="1">
      <alignment horizontal="right" vertical="center" wrapText="1"/>
    </xf>
    <xf numFmtId="164" fontId="5" fillId="0" borderId="27" xfId="4" applyNumberFormat="1" applyFont="1" applyBorder="1" applyAlignment="1" applyProtection="1">
      <alignment horizontal="right" vertical="center" wrapText="1"/>
      <protection locked="0"/>
    </xf>
    <xf numFmtId="164" fontId="5" fillId="0" borderId="7" xfId="4" applyNumberFormat="1" applyFont="1" applyBorder="1" applyAlignment="1" applyProtection="1">
      <alignment horizontal="right" vertical="center" wrapText="1"/>
      <protection locked="0"/>
    </xf>
    <xf numFmtId="4" fontId="4" fillId="4" borderId="8" xfId="4" applyNumberFormat="1" applyFont="1" applyFill="1" applyBorder="1" applyAlignment="1">
      <alignment horizontal="left" vertical="top" wrapText="1"/>
    </xf>
    <xf numFmtId="165" fontId="5" fillId="0" borderId="9" xfId="4" applyNumberFormat="1" applyFont="1" applyBorder="1" applyAlignment="1">
      <alignment horizontal="right" vertical="center" wrapText="1"/>
    </xf>
    <xf numFmtId="164" fontId="5" fillId="0" borderId="10" xfId="4" applyNumberFormat="1" applyFont="1" applyBorder="1" applyAlignment="1" applyProtection="1">
      <alignment horizontal="right" vertical="center" wrapText="1"/>
      <protection locked="0"/>
    </xf>
    <xf numFmtId="164" fontId="5" fillId="0" borderId="11" xfId="4" applyNumberFormat="1" applyFont="1" applyBorder="1" applyAlignment="1" applyProtection="1">
      <alignment horizontal="right" vertical="center" wrapText="1"/>
      <protection locked="0"/>
    </xf>
    <xf numFmtId="4" fontId="4" fillId="4" borderId="15" xfId="4" applyNumberFormat="1" applyFont="1" applyFill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 wrapText="1"/>
    </xf>
    <xf numFmtId="164" fontId="5" fillId="0" borderId="17" xfId="4" applyNumberFormat="1" applyFont="1" applyBorder="1" applyAlignment="1" applyProtection="1">
      <alignment horizontal="right" vertical="center" wrapText="1"/>
      <protection locked="0"/>
    </xf>
    <xf numFmtId="164" fontId="5" fillId="0" borderId="18" xfId="4" applyNumberFormat="1" applyFont="1" applyBorder="1" applyAlignment="1" applyProtection="1">
      <alignment horizontal="right" vertical="center" wrapText="1"/>
      <protection locked="0"/>
    </xf>
    <xf numFmtId="0" fontId="17" fillId="0" borderId="0" xfId="4" applyNumberFormat="1" applyFont="1" applyFill="1" applyBorder="1" applyAlignment="1">
      <alignment horizontal="left" vertical="top" wrapText="1"/>
    </xf>
    <xf numFmtId="49" fontId="19" fillId="0" borderId="28" xfId="0" applyNumberFormat="1" applyFont="1" applyBorder="1" applyAlignment="1">
      <alignment horizontal="right" wrapText="1"/>
    </xf>
    <xf numFmtId="0" fontId="11" fillId="0" borderId="0" xfId="0" applyNumberFormat="1" applyFont="1"/>
    <xf numFmtId="4" fontId="4" fillId="2" borderId="19" xfId="0" applyNumberFormat="1" applyFont="1" applyFill="1" applyBorder="1" applyAlignment="1">
      <alignment vertical="justify"/>
    </xf>
    <xf numFmtId="4" fontId="4" fillId="2" borderId="0" xfId="0" applyNumberFormat="1" applyFont="1" applyFill="1" applyBorder="1" applyAlignment="1">
      <alignment vertical="justify"/>
    </xf>
    <xf numFmtId="4" fontId="4" fillId="2" borderId="33" xfId="0" applyNumberFormat="1" applyFont="1" applyFill="1" applyBorder="1" applyAlignment="1">
      <alignment vertical="justify"/>
    </xf>
    <xf numFmtId="4" fontId="0" fillId="2" borderId="19" xfId="0" applyNumberFormat="1" applyFill="1" applyBorder="1"/>
    <xf numFmtId="4" fontId="0" fillId="2" borderId="0" xfId="0" applyNumberFormat="1" applyFill="1" applyBorder="1"/>
    <xf numFmtId="4" fontId="0" fillId="2" borderId="33" xfId="0" applyNumberFormat="1" applyFill="1" applyBorder="1"/>
    <xf numFmtId="4" fontId="0" fillId="5" borderId="0" xfId="0" applyNumberFormat="1" applyFill="1" applyBorder="1"/>
    <xf numFmtId="49" fontId="12" fillId="2" borderId="19" xfId="0" applyNumberFormat="1" applyFont="1" applyFill="1" applyBorder="1"/>
    <xf numFmtId="49" fontId="12" fillId="2" borderId="0" xfId="0" applyNumberFormat="1" applyFont="1" applyFill="1" applyBorder="1"/>
    <xf numFmtId="49" fontId="12" fillId="2" borderId="33" xfId="0" applyNumberFormat="1" applyFont="1" applyFill="1" applyBorder="1"/>
    <xf numFmtId="0" fontId="12" fillId="2" borderId="19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0" fontId="12" fillId="2" borderId="33" xfId="0" applyNumberFormat="1" applyFont="1" applyFill="1" applyBorder="1" applyAlignment="1">
      <alignment horizontal="left"/>
    </xf>
    <xf numFmtId="4" fontId="3" fillId="3" borderId="19" xfId="4" applyNumberFormat="1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17" fillId="4" borderId="19" xfId="4" applyNumberFormat="1" applyFont="1" applyFill="1" applyBorder="1" applyAlignment="1">
      <alignment horizontal="left" vertical="top" wrapText="1"/>
    </xf>
    <xf numFmtId="0" fontId="14" fillId="4" borderId="0" xfId="4" applyNumberFormat="1" applyFill="1" applyBorder="1" applyAlignment="1">
      <alignment horizontal="left" vertical="top" wrapText="1"/>
    </xf>
    <xf numFmtId="0" fontId="14" fillId="4" borderId="33" xfId="4" applyNumberForma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center"/>
    </xf>
    <xf numFmtId="0" fontId="17" fillId="4" borderId="4" xfId="4" applyNumberFormat="1" applyFont="1" applyFill="1" applyBorder="1" applyAlignment="1">
      <alignment horizontal="left" vertical="top" wrapText="1"/>
    </xf>
    <xf numFmtId="0" fontId="17" fillId="4" borderId="8" xfId="4" applyNumberFormat="1" applyFont="1" applyFill="1" applyBorder="1" applyAlignment="1">
      <alignment horizontal="left" vertical="top" wrapText="1"/>
    </xf>
    <xf numFmtId="0" fontId="17" fillId="4" borderId="15" xfId="4" applyNumberFormat="1" applyFont="1" applyFill="1" applyBorder="1" applyAlignment="1">
      <alignment horizontal="left" vertical="top" wrapText="1"/>
    </xf>
    <xf numFmtId="4" fontId="0" fillId="5" borderId="34" xfId="0" applyNumberFormat="1" applyFill="1" applyBorder="1"/>
    <xf numFmtId="4" fontId="0" fillId="5" borderId="35" xfId="0" applyNumberFormat="1" applyFill="1" applyBorder="1"/>
    <xf numFmtId="4" fontId="0" fillId="5" borderId="37" xfId="0" applyNumberFormat="1" applyFill="1" applyBorder="1"/>
    <xf numFmtId="4" fontId="23" fillId="5" borderId="36" xfId="0" applyNumberFormat="1" applyFont="1" applyFill="1" applyBorder="1" applyAlignment="1">
      <alignment horizontal="right"/>
    </xf>
    <xf numFmtId="4" fontId="4" fillId="5" borderId="37" xfId="0" applyNumberFormat="1" applyFont="1" applyFill="1" applyBorder="1" applyAlignment="1">
      <alignment vertical="justify"/>
    </xf>
    <xf numFmtId="49" fontId="24" fillId="5" borderId="0" xfId="0" applyNumberFormat="1" applyFont="1" applyFill="1" applyBorder="1" applyAlignment="1">
      <alignment wrapText="1"/>
    </xf>
    <xf numFmtId="0" fontId="20" fillId="5" borderId="38" xfId="0" applyFont="1" applyFill="1" applyBorder="1" applyAlignment="1">
      <alignment horizontal="right" wrapText="1"/>
    </xf>
    <xf numFmtId="165" fontId="18" fillId="5" borderId="39" xfId="4" applyNumberFormat="1" applyFont="1" applyFill="1" applyBorder="1" applyAlignment="1">
      <alignment vertical="center" wrapText="1"/>
    </xf>
    <xf numFmtId="165" fontId="18" fillId="5" borderId="40" xfId="4" applyNumberFormat="1" applyFont="1" applyFill="1" applyBorder="1" applyAlignment="1">
      <alignment vertical="center" wrapText="1"/>
    </xf>
    <xf numFmtId="0" fontId="20" fillId="5" borderId="40" xfId="0" applyFont="1" applyFill="1" applyBorder="1" applyAlignment="1">
      <alignment horizontal="right" wrapText="1"/>
    </xf>
    <xf numFmtId="165" fontId="18" fillId="5" borderId="41" xfId="4" applyNumberFormat="1" applyFont="1" applyFill="1" applyBorder="1" applyAlignment="1">
      <alignment vertical="center" wrapText="1"/>
    </xf>
    <xf numFmtId="0" fontId="20" fillId="5" borderId="42" xfId="0" applyFont="1" applyFill="1" applyBorder="1" applyAlignment="1">
      <alignment horizontal="right" wrapText="1"/>
    </xf>
    <xf numFmtId="0" fontId="20" fillId="5" borderId="39" xfId="0" applyFont="1" applyFill="1" applyBorder="1" applyAlignment="1">
      <alignment horizontal="right" wrapText="1"/>
    </xf>
    <xf numFmtId="165" fontId="18" fillId="5" borderId="43" xfId="4" applyNumberFormat="1" applyFont="1" applyFill="1" applyBorder="1" applyAlignment="1">
      <alignment vertical="center" wrapText="1"/>
    </xf>
    <xf numFmtId="4" fontId="4" fillId="5" borderId="0" xfId="0" applyNumberFormat="1" applyFont="1" applyFill="1" applyBorder="1" applyAlignment="1"/>
    <xf numFmtId="3" fontId="5" fillId="5" borderId="42" xfId="0" applyNumberFormat="1" applyFont="1" applyFill="1" applyBorder="1"/>
    <xf numFmtId="165" fontId="5" fillId="5" borderId="39" xfId="0" applyNumberFormat="1" applyFont="1" applyFill="1" applyBorder="1"/>
    <xf numFmtId="3" fontId="5" fillId="5" borderId="39" xfId="0" applyNumberFormat="1" applyFont="1" applyFill="1" applyBorder="1"/>
    <xf numFmtId="165" fontId="5" fillId="5" borderId="43" xfId="0" applyNumberFormat="1" applyFont="1" applyFill="1" applyBorder="1"/>
    <xf numFmtId="4" fontId="4" fillId="5" borderId="44" xfId="0" applyNumberFormat="1" applyFont="1" applyFill="1" applyBorder="1" applyAlignment="1">
      <alignment vertical="justify"/>
    </xf>
    <xf numFmtId="49" fontId="24" fillId="5" borderId="45" xfId="0" applyNumberFormat="1" applyFont="1" applyFill="1" applyBorder="1" applyAlignment="1">
      <alignment wrapText="1"/>
    </xf>
    <xf numFmtId="3" fontId="5" fillId="5" borderId="46" xfId="0" applyNumberFormat="1" applyFont="1" applyFill="1" applyBorder="1"/>
    <xf numFmtId="165" fontId="18" fillId="5" borderId="47" xfId="4" applyNumberFormat="1" applyFont="1" applyFill="1" applyBorder="1" applyAlignment="1">
      <alignment vertical="center" wrapText="1"/>
    </xf>
    <xf numFmtId="164" fontId="25" fillId="5" borderId="47" xfId="0" applyNumberFormat="1" applyFont="1" applyFill="1" applyBorder="1" applyAlignment="1">
      <alignment horizontal="right"/>
    </xf>
    <xf numFmtId="3" fontId="5" fillId="5" borderId="47" xfId="0" applyNumberFormat="1" applyFont="1" applyFill="1" applyBorder="1"/>
    <xf numFmtId="165" fontId="18" fillId="5" borderId="48" xfId="4" applyNumberFormat="1" applyFont="1" applyFill="1" applyBorder="1" applyAlignment="1">
      <alignment vertical="center" wrapText="1"/>
    </xf>
    <xf numFmtId="4" fontId="4" fillId="2" borderId="49" xfId="0" applyNumberFormat="1" applyFont="1" applyFill="1" applyBorder="1"/>
    <xf numFmtId="4" fontId="4" fillId="5" borderId="50" xfId="0" applyNumberFormat="1" applyFont="1" applyFill="1" applyBorder="1"/>
    <xf numFmtId="4" fontId="4" fillId="5" borderId="51" xfId="0" applyNumberFormat="1" applyFont="1" applyFill="1" applyBorder="1"/>
    <xf numFmtId="4" fontId="4" fillId="5" borderId="55" xfId="0" applyNumberFormat="1" applyFont="1" applyFill="1" applyBorder="1"/>
    <xf numFmtId="4" fontId="4" fillId="5" borderId="56" xfId="0" applyNumberFormat="1" applyFont="1" applyFill="1" applyBorder="1"/>
    <xf numFmtId="49" fontId="24" fillId="5" borderId="56" xfId="0" applyNumberFormat="1" applyFont="1" applyFill="1" applyBorder="1" applyAlignment="1">
      <alignment horizontal="right" wrapText="1"/>
    </xf>
    <xf numFmtId="49" fontId="24" fillId="5" borderId="0" xfId="0" applyNumberFormat="1" applyFont="1" applyFill="1" applyBorder="1" applyAlignment="1">
      <alignment horizontal="right" wrapText="1"/>
    </xf>
    <xf numFmtId="164" fontId="5" fillId="5" borderId="57" xfId="4" applyNumberFormat="1" applyFont="1" applyFill="1" applyBorder="1" applyAlignment="1">
      <alignment vertical="center" wrapText="1"/>
    </xf>
    <xf numFmtId="0" fontId="10" fillId="5" borderId="55" xfId="0" applyFont="1" applyFill="1" applyBorder="1"/>
    <xf numFmtId="0" fontId="2" fillId="5" borderId="55" xfId="0" applyFont="1" applyFill="1" applyBorder="1"/>
    <xf numFmtId="0" fontId="2" fillId="5" borderId="60" xfId="0" applyFont="1" applyFill="1" applyBorder="1"/>
    <xf numFmtId="49" fontId="24" fillId="5" borderId="61" xfId="0" applyNumberFormat="1" applyFont="1" applyFill="1" applyBorder="1" applyAlignment="1">
      <alignment horizontal="right" wrapText="1"/>
    </xf>
    <xf numFmtId="3" fontId="5" fillId="5" borderId="62" xfId="4" applyNumberFormat="1" applyFont="1" applyFill="1" applyBorder="1" applyAlignment="1">
      <alignment vertical="center" wrapText="1"/>
    </xf>
    <xf numFmtId="164" fontId="5" fillId="5" borderId="63" xfId="4" applyNumberFormat="1" applyFont="1" applyFill="1" applyBorder="1" applyAlignment="1">
      <alignment vertical="center" wrapText="1"/>
    </xf>
    <xf numFmtId="164" fontId="5" fillId="5" borderId="64" xfId="4" applyNumberFormat="1" applyFont="1" applyFill="1" applyBorder="1" applyAlignment="1">
      <alignment vertical="center" wrapText="1"/>
    </xf>
    <xf numFmtId="164" fontId="5" fillId="5" borderId="65" xfId="4" applyNumberFormat="1" applyFont="1" applyFill="1" applyBorder="1" applyAlignment="1">
      <alignment vertical="center" wrapText="1"/>
    </xf>
    <xf numFmtId="3" fontId="5" fillId="5" borderId="66" xfId="4" applyNumberFormat="1" applyFont="1" applyFill="1" applyBorder="1" applyAlignment="1">
      <alignment vertical="center" wrapText="1"/>
    </xf>
    <xf numFmtId="3" fontId="5" fillId="5" borderId="67" xfId="4" applyNumberFormat="1" applyFont="1" applyFill="1" applyBorder="1" applyAlignment="1">
      <alignment vertical="center" wrapText="1"/>
    </xf>
    <xf numFmtId="3" fontId="5" fillId="5" borderId="68" xfId="4" applyNumberFormat="1" applyFont="1" applyFill="1" applyBorder="1" applyAlignment="1">
      <alignment vertical="center" wrapText="1"/>
    </xf>
    <xf numFmtId="164" fontId="5" fillId="5" borderId="69" xfId="4" applyNumberFormat="1" applyFont="1" applyFill="1" applyBorder="1" applyAlignment="1">
      <alignment vertical="center" wrapText="1"/>
    </xf>
    <xf numFmtId="164" fontId="5" fillId="5" borderId="70" xfId="4" applyNumberFormat="1" applyFont="1" applyFill="1" applyBorder="1" applyAlignment="1">
      <alignment vertical="center" wrapText="1"/>
    </xf>
    <xf numFmtId="164" fontId="5" fillId="5" borderId="71" xfId="4" applyNumberFormat="1" applyFont="1" applyFill="1" applyBorder="1" applyAlignment="1">
      <alignment vertical="center" wrapText="1"/>
    </xf>
    <xf numFmtId="0" fontId="17" fillId="4" borderId="49" xfId="4" applyNumberFormat="1" applyFont="1" applyFill="1" applyBorder="1" applyAlignment="1">
      <alignment horizontal="left" vertical="top" wrapText="1"/>
    </xf>
    <xf numFmtId="4" fontId="17" fillId="4" borderId="49" xfId="4" applyNumberFormat="1" applyFont="1" applyFill="1" applyBorder="1" applyAlignment="1">
      <alignment horizontal="left" vertical="top" wrapText="1"/>
    </xf>
    <xf numFmtId="164" fontId="18" fillId="0" borderId="12" xfId="4" applyNumberFormat="1" applyFont="1" applyBorder="1" applyAlignment="1">
      <alignment vertical="center" wrapText="1"/>
    </xf>
    <xf numFmtId="164" fontId="18" fillId="0" borderId="13" xfId="4" applyNumberFormat="1" applyFont="1" applyBorder="1" applyAlignment="1">
      <alignment vertical="center" wrapText="1"/>
    </xf>
    <xf numFmtId="164" fontId="18" fillId="0" borderId="14" xfId="4" applyNumberFormat="1" applyFont="1" applyBorder="1" applyAlignment="1">
      <alignment vertical="center" wrapText="1"/>
    </xf>
    <xf numFmtId="3" fontId="18" fillId="0" borderId="12" xfId="4" applyNumberFormat="1" applyFont="1" applyBorder="1" applyAlignment="1">
      <alignment vertical="center" wrapText="1"/>
    </xf>
    <xf numFmtId="3" fontId="18" fillId="0" borderId="13" xfId="4" applyNumberFormat="1" applyFont="1" applyBorder="1" applyAlignment="1">
      <alignment vertical="center" wrapText="1"/>
    </xf>
    <xf numFmtId="3" fontId="18" fillId="0" borderId="14" xfId="4" applyNumberFormat="1" applyFont="1" applyBorder="1" applyAlignment="1">
      <alignment vertical="center" wrapText="1"/>
    </xf>
    <xf numFmtId="4" fontId="14" fillId="4" borderId="56" xfId="4" applyNumberFormat="1" applyFill="1" applyBorder="1" applyAlignment="1">
      <alignment horizontal="left" vertical="top" wrapText="1"/>
    </xf>
    <xf numFmtId="4" fontId="14" fillId="4" borderId="75" xfId="4" applyNumberFormat="1" applyFill="1" applyBorder="1" applyAlignment="1">
      <alignment horizontal="left" vertical="top" wrapText="1"/>
    </xf>
    <xf numFmtId="4" fontId="14" fillId="0" borderId="0" xfId="4" applyNumberFormat="1" applyFill="1" applyBorder="1" applyAlignment="1">
      <alignment horizontal="left" vertical="top" wrapText="1"/>
    </xf>
    <xf numFmtId="4" fontId="4" fillId="4" borderId="49" xfId="4" applyNumberFormat="1" applyFont="1" applyFill="1" applyBorder="1" applyAlignment="1">
      <alignment horizontal="left" vertical="top" wrapText="1"/>
    </xf>
    <xf numFmtId="165" fontId="5" fillId="0" borderId="12" xfId="4" applyNumberFormat="1" applyFont="1" applyBorder="1" applyAlignment="1">
      <alignment horizontal="right" vertical="center" wrapText="1"/>
    </xf>
    <xf numFmtId="164" fontId="5" fillId="0" borderId="13" xfId="4" applyNumberFormat="1" applyFont="1" applyBorder="1" applyAlignment="1" applyProtection="1">
      <alignment horizontal="right" vertical="center" wrapText="1"/>
      <protection locked="0"/>
    </xf>
    <xf numFmtId="164" fontId="5" fillId="0" borderId="14" xfId="4" applyNumberFormat="1" applyFont="1" applyBorder="1" applyAlignment="1" applyProtection="1">
      <alignment horizontal="right" vertical="center" wrapText="1"/>
      <protection locked="0"/>
    </xf>
    <xf numFmtId="0" fontId="3" fillId="2" borderId="50" xfId="0" applyFont="1" applyFill="1" applyBorder="1" applyAlignment="1">
      <alignment vertical="center" wrapText="1"/>
    </xf>
    <xf numFmtId="0" fontId="3" fillId="2" borderId="60" xfId="0" applyFont="1" applyFill="1" applyBorder="1" applyAlignment="1">
      <alignment vertical="center" wrapText="1"/>
    </xf>
    <xf numFmtId="0" fontId="2" fillId="0" borderId="52" xfId="0" applyFont="1" applyBorder="1"/>
    <xf numFmtId="0" fontId="3" fillId="2" borderId="55" xfId="0" applyFont="1" applyFill="1" applyBorder="1" applyAlignment="1">
      <alignment vertical="center" wrapText="1"/>
    </xf>
    <xf numFmtId="3" fontId="10" fillId="2" borderId="76" xfId="0" applyNumberFormat="1" applyFont="1" applyFill="1" applyBorder="1"/>
    <xf numFmtId="164" fontId="5" fillId="7" borderId="77" xfId="5" applyNumberFormat="1" applyFont="1" applyFill="1" applyBorder="1" applyAlignment="1">
      <alignment horizontal="right"/>
    </xf>
    <xf numFmtId="165" fontId="5" fillId="8" borderId="58" xfId="0" applyNumberFormat="1" applyFont="1" applyFill="1" applyBorder="1" applyAlignment="1">
      <alignment horizontal="right"/>
    </xf>
    <xf numFmtId="165" fontId="5" fillId="8" borderId="59" xfId="0" applyNumberFormat="1" applyFont="1" applyFill="1" applyBorder="1" applyAlignment="1">
      <alignment horizontal="right"/>
    </xf>
    <xf numFmtId="49" fontId="19" fillId="0" borderId="61" xfId="0" applyNumberFormat="1" applyFont="1" applyBorder="1" applyAlignment="1">
      <alignment horizontal="right" wrapText="1"/>
    </xf>
    <xf numFmtId="165" fontId="5" fillId="8" borderId="78" xfId="0" applyNumberFormat="1" applyFont="1" applyFill="1" applyBorder="1" applyAlignment="1">
      <alignment horizontal="right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3" fontId="10" fillId="2" borderId="61" xfId="0" applyNumberFormat="1" applyFont="1" applyFill="1" applyBorder="1"/>
    <xf numFmtId="164" fontId="5" fillId="7" borderId="79" xfId="5" applyNumberFormat="1" applyFont="1" applyFill="1" applyBorder="1" applyAlignment="1">
      <alignment horizontal="right"/>
    </xf>
    <xf numFmtId="4" fontId="4" fillId="6" borderId="28" xfId="4" applyNumberFormat="1" applyFont="1" applyFill="1" applyBorder="1" applyAlignment="1">
      <alignment horizontal="center" wrapText="1"/>
    </xf>
    <xf numFmtId="4" fontId="4" fillId="5" borderId="28" xfId="4" applyNumberFormat="1" applyFont="1" applyFill="1" applyBorder="1" applyAlignment="1">
      <alignment horizontal="center" wrapText="1"/>
    </xf>
    <xf numFmtId="4" fontId="14" fillId="3" borderId="50" xfId="4" applyNumberFormat="1" applyFill="1" applyBorder="1" applyAlignment="1">
      <alignment horizontal="left" wrapText="1"/>
    </xf>
    <xf numFmtId="4" fontId="14" fillId="3" borderId="51" xfId="4" applyNumberFormat="1" applyFill="1" applyBorder="1" applyAlignment="1">
      <alignment horizontal="left" wrapText="1"/>
    </xf>
    <xf numFmtId="4" fontId="14" fillId="3" borderId="55" xfId="4" applyNumberFormat="1" applyFill="1" applyBorder="1" applyAlignment="1">
      <alignment horizontal="left" wrapText="1"/>
    </xf>
    <xf numFmtId="4" fontId="14" fillId="3" borderId="60" xfId="4" applyNumberFormat="1" applyFill="1" applyBorder="1" applyAlignment="1">
      <alignment horizontal="left" wrapText="1"/>
    </xf>
    <xf numFmtId="4" fontId="14" fillId="3" borderId="61" xfId="4" applyNumberFormat="1" applyFill="1" applyBorder="1" applyAlignment="1">
      <alignment horizontal="left" wrapText="1"/>
    </xf>
    <xf numFmtId="0" fontId="23" fillId="2" borderId="72" xfId="0" applyFont="1" applyFill="1" applyBorder="1" applyAlignment="1">
      <alignment horizontal="center"/>
    </xf>
    <xf numFmtId="0" fontId="23" fillId="2" borderId="73" xfId="0" applyFont="1" applyFill="1" applyBorder="1" applyAlignment="1">
      <alignment horizontal="center"/>
    </xf>
    <xf numFmtId="0" fontId="23" fillId="2" borderId="74" xfId="0" applyFont="1" applyFill="1" applyBorder="1" applyAlignment="1">
      <alignment horizontal="center"/>
    </xf>
    <xf numFmtId="4" fontId="17" fillId="4" borderId="56" xfId="4" applyNumberFormat="1" applyFont="1" applyFill="1" applyBorder="1" applyAlignment="1">
      <alignment horizontal="left" vertical="top" wrapText="1"/>
    </xf>
    <xf numFmtId="49" fontId="19" fillId="0" borderId="65" xfId="0" applyNumberFormat="1" applyFont="1" applyBorder="1" applyAlignment="1">
      <alignment horizontal="right" wrapText="1"/>
    </xf>
    <xf numFmtId="0" fontId="20" fillId="0" borderId="65" xfId="0" applyFont="1" applyBorder="1" applyAlignment="1">
      <alignment horizontal="right" wrapText="1"/>
    </xf>
    <xf numFmtId="164" fontId="20" fillId="0" borderId="65" xfId="0" applyNumberFormat="1" applyFont="1" applyBorder="1" applyAlignment="1">
      <alignment horizontal="right" wrapText="1"/>
    </xf>
    <xf numFmtId="0" fontId="20" fillId="0" borderId="28" xfId="0" applyFont="1" applyBorder="1" applyAlignment="1">
      <alignment horizontal="right" wrapText="1"/>
    </xf>
    <xf numFmtId="4" fontId="23" fillId="5" borderId="36" xfId="0" applyNumberFormat="1" applyFont="1" applyFill="1" applyBorder="1" applyAlignment="1">
      <alignment horizontal="center"/>
    </xf>
    <xf numFmtId="4" fontId="3" fillId="2" borderId="29" xfId="0" applyNumberFormat="1" applyFont="1" applyFill="1" applyBorder="1" applyAlignment="1">
      <alignment horizontal="center"/>
    </xf>
    <xf numFmtId="4" fontId="3" fillId="2" borderId="30" xfId="0" applyNumberFormat="1" applyFont="1" applyFill="1" applyBorder="1" applyAlignment="1">
      <alignment horizontal="center"/>
    </xf>
    <xf numFmtId="4" fontId="3" fillId="2" borderId="31" xfId="0" applyNumberFormat="1" applyFont="1" applyFill="1" applyBorder="1" applyAlignment="1">
      <alignment horizontal="center"/>
    </xf>
    <xf numFmtId="4" fontId="3" fillId="2" borderId="32" xfId="0" applyNumberFormat="1" applyFont="1" applyFill="1" applyBorder="1" applyAlignment="1">
      <alignment horizontal="center"/>
    </xf>
    <xf numFmtId="4" fontId="23" fillId="3" borderId="52" xfId="4" applyNumberFormat="1" applyFont="1" applyFill="1" applyBorder="1" applyAlignment="1">
      <alignment horizontal="center" wrapText="1"/>
    </xf>
    <xf numFmtId="4" fontId="23" fillId="3" borderId="53" xfId="4" applyNumberFormat="1" applyFont="1" applyFill="1" applyBorder="1" applyAlignment="1">
      <alignment horizontal="center" wrapText="1"/>
    </xf>
    <xf numFmtId="4" fontId="23" fillId="3" borderId="54" xfId="4" applyNumberFormat="1" applyFont="1" applyFill="1" applyBorder="1" applyAlignment="1">
      <alignment horizontal="center" wrapText="1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4" fontId="3" fillId="3" borderId="29" xfId="4" applyNumberFormat="1" applyFont="1" applyFill="1" applyBorder="1" applyAlignment="1">
      <alignment horizontal="center" wrapText="1"/>
    </xf>
    <xf numFmtId="0" fontId="4" fillId="5" borderId="52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54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3" xfId="3"/>
    <cellStyle name="Normal_data" xfId="4"/>
    <cellStyle name="Percent" xfId="5" builtinId="5"/>
    <cellStyle name="Percent 2" xfId="6"/>
    <cellStyle name="Percent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Independent Agency for safe medication practise in 2005 (n=435)</a:t>
            </a:r>
          </a:p>
        </c:rich>
      </c:tx>
      <c:layout>
        <c:manualLayout>
          <c:xMode val="edge"/>
          <c:yMode val="edge"/>
          <c:x val="0.16774193548387117"/>
          <c:y val="3.191489361702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16755340907762789"/>
          <c:w val="0.90322580645161354"/>
          <c:h val="0.52127727268595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'Q83_Old 86'!$F$42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'Q83_Old 86'!$B$46:$B$68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'Q83_Old 86'!$F$46:$F$68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8.9999999999999993E-3</c:v>
                </c:pt>
                <c:pt idx="5">
                  <c:v>2E-3</c:v>
                </c:pt>
                <c:pt idx="6">
                  <c:v>8.9999999999999993E-3</c:v>
                </c:pt>
                <c:pt idx="7">
                  <c:v>0.03</c:v>
                </c:pt>
                <c:pt idx="8">
                  <c:v>7.5999999999999998E-2</c:v>
                </c:pt>
                <c:pt idx="9">
                  <c:v>7.0000000000000001E-3</c:v>
                </c:pt>
                <c:pt idx="10">
                  <c:v>0</c:v>
                </c:pt>
                <c:pt idx="11">
                  <c:v>5.0000000000000001E-3</c:v>
                </c:pt>
                <c:pt idx="12">
                  <c:v>0</c:v>
                </c:pt>
                <c:pt idx="13">
                  <c:v>2E-3</c:v>
                </c:pt>
                <c:pt idx="14">
                  <c:v>2E-3</c:v>
                </c:pt>
                <c:pt idx="15">
                  <c:v>2.8000000000000001E-2</c:v>
                </c:pt>
                <c:pt idx="16">
                  <c:v>7.0000000000000001E-3</c:v>
                </c:pt>
                <c:pt idx="17">
                  <c:v>3.2000000000000001E-2</c:v>
                </c:pt>
                <c:pt idx="18">
                  <c:v>5.0000000000000001E-3</c:v>
                </c:pt>
                <c:pt idx="19">
                  <c:v>0</c:v>
                </c:pt>
                <c:pt idx="20">
                  <c:v>9.7000000000000003E-2</c:v>
                </c:pt>
                <c:pt idx="21">
                  <c:v>2.1000000000000001E-2</c:v>
                </c:pt>
                <c:pt idx="22">
                  <c:v>1.4E-2</c:v>
                </c:pt>
              </c:numCache>
            </c:numRef>
          </c:val>
        </c:ser>
        <c:ser>
          <c:idx val="1"/>
          <c:order val="1"/>
          <c:tx>
            <c:strRef>
              <c:f>'Q83_Old 86'!$J$42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'Q83_Old 86'!$B$46:$B$68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'Q83_Old 86'!$J$46:$J$68</c:f>
              <c:numCache>
                <c:formatCode>#,##0.0%</c:formatCode>
                <c:ptCount val="23"/>
                <c:pt idx="0">
                  <c:v>2.1000000000000001E-2</c:v>
                </c:pt>
                <c:pt idx="1">
                  <c:v>1.6E-2</c:v>
                </c:pt>
                <c:pt idx="2">
                  <c:v>1.4E-2</c:v>
                </c:pt>
                <c:pt idx="3">
                  <c:v>0</c:v>
                </c:pt>
                <c:pt idx="4">
                  <c:v>5.0000000000000001E-3</c:v>
                </c:pt>
                <c:pt idx="5">
                  <c:v>1.4E-2</c:v>
                </c:pt>
                <c:pt idx="6">
                  <c:v>2.3E-2</c:v>
                </c:pt>
                <c:pt idx="7">
                  <c:v>2E-3</c:v>
                </c:pt>
                <c:pt idx="8">
                  <c:v>0.108</c:v>
                </c:pt>
                <c:pt idx="9">
                  <c:v>5.0000000000000001E-3</c:v>
                </c:pt>
                <c:pt idx="10">
                  <c:v>1.7999999999999999E-2</c:v>
                </c:pt>
                <c:pt idx="11">
                  <c:v>7.5999999999999998E-2</c:v>
                </c:pt>
                <c:pt idx="12">
                  <c:v>7.0000000000000001E-3</c:v>
                </c:pt>
                <c:pt idx="13">
                  <c:v>2.5000000000000001E-2</c:v>
                </c:pt>
                <c:pt idx="14">
                  <c:v>5.0000000000000001E-3</c:v>
                </c:pt>
                <c:pt idx="15">
                  <c:v>2.8000000000000001E-2</c:v>
                </c:pt>
                <c:pt idx="16">
                  <c:v>5.0000000000000001E-3</c:v>
                </c:pt>
                <c:pt idx="17">
                  <c:v>3.6999999999999998E-2</c:v>
                </c:pt>
                <c:pt idx="18">
                  <c:v>0.13100000000000001</c:v>
                </c:pt>
                <c:pt idx="19">
                  <c:v>5.7000000000000002E-2</c:v>
                </c:pt>
                <c:pt idx="20">
                  <c:v>1.6E-2</c:v>
                </c:pt>
                <c:pt idx="21">
                  <c:v>2.3E-2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591296"/>
        <c:axId val="209601280"/>
      </c:barChart>
      <c:catAx>
        <c:axId val="20959129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6012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912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27793554617503"/>
          <c:y val="0.91484789307271763"/>
          <c:w val="0.12222226366586102"/>
          <c:h val="6.11354200621387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Department at the Ministry for health in 2005 (n=458)</a:t>
            </a:r>
          </a:p>
        </c:rich>
      </c:tx>
      <c:layout>
        <c:manualLayout>
          <c:xMode val="edge"/>
          <c:yMode val="edge"/>
          <c:x val="0.23349470205113274"/>
          <c:y val="3.18302387267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90560510011E-2"/>
          <c:y val="0.16710875331564987"/>
          <c:w val="0.90338306314013306"/>
          <c:h val="0.47214854111405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'Q83_Old 86'!$F$71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'Q83_Old 86'!$B$75:$B$97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Greece</c:v>
                </c:pt>
                <c:pt idx="9">
                  <c:v>Hungary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Luxemburg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Slovakia</c:v>
                </c:pt>
                <c:pt idx="18">
                  <c:v>Slovenia</c:v>
                </c:pt>
                <c:pt idx="19">
                  <c:v>Spain</c:v>
                </c:pt>
                <c:pt idx="20">
                  <c:v>Switzerland</c:v>
                </c:pt>
                <c:pt idx="21">
                  <c:v>Germany</c:v>
                </c:pt>
                <c:pt idx="22">
                  <c:v>UK</c:v>
                </c:pt>
              </c:strCache>
            </c:strRef>
          </c:cat>
          <c:val>
            <c:numRef>
              <c:f>'Q83_Old 86'!$F$75:$F$97</c:f>
              <c:numCache>
                <c:formatCode>#,##0.0%</c:formatCode>
                <c:ptCount val="23"/>
                <c:pt idx="0">
                  <c:v>4.5999999999999999E-2</c:v>
                </c:pt>
                <c:pt idx="1">
                  <c:v>2.4E-2</c:v>
                </c:pt>
                <c:pt idx="2">
                  <c:v>0.02</c:v>
                </c:pt>
                <c:pt idx="3">
                  <c:v>0</c:v>
                </c:pt>
                <c:pt idx="4">
                  <c:v>1.7000000000000001E-2</c:v>
                </c:pt>
                <c:pt idx="5">
                  <c:v>7.0000000000000001E-3</c:v>
                </c:pt>
                <c:pt idx="6">
                  <c:v>4.1000000000000002E-2</c:v>
                </c:pt>
                <c:pt idx="7">
                  <c:v>2.4E-2</c:v>
                </c:pt>
                <c:pt idx="8">
                  <c:v>2.4E-2</c:v>
                </c:pt>
                <c:pt idx="9">
                  <c:v>0</c:v>
                </c:pt>
                <c:pt idx="10">
                  <c:v>8.9999999999999993E-3</c:v>
                </c:pt>
                <c:pt idx="11">
                  <c:v>4.0000000000000001E-3</c:v>
                </c:pt>
                <c:pt idx="12">
                  <c:v>3.5000000000000003E-2</c:v>
                </c:pt>
                <c:pt idx="13">
                  <c:v>2E-3</c:v>
                </c:pt>
                <c:pt idx="14">
                  <c:v>1.4999999999999999E-2</c:v>
                </c:pt>
                <c:pt idx="15">
                  <c:v>1.4999999999999999E-2</c:v>
                </c:pt>
                <c:pt idx="16">
                  <c:v>3.5000000000000003E-2</c:v>
                </c:pt>
                <c:pt idx="17">
                  <c:v>9.4E-2</c:v>
                </c:pt>
                <c:pt idx="18">
                  <c:v>0</c:v>
                </c:pt>
                <c:pt idx="19">
                  <c:v>6.6000000000000003E-2</c:v>
                </c:pt>
                <c:pt idx="20">
                  <c:v>1.0999999999999999E-2</c:v>
                </c:pt>
                <c:pt idx="21">
                  <c:v>0.124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'Q83_Old 86'!$J$71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'Q83_Old 86'!$B$75:$B$97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Greece</c:v>
                </c:pt>
                <c:pt idx="9">
                  <c:v>Hungary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Luxemburg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Slovakia</c:v>
                </c:pt>
                <c:pt idx="18">
                  <c:v>Slovenia</c:v>
                </c:pt>
                <c:pt idx="19">
                  <c:v>Spain</c:v>
                </c:pt>
                <c:pt idx="20">
                  <c:v>Switzerland</c:v>
                </c:pt>
                <c:pt idx="21">
                  <c:v>Germany</c:v>
                </c:pt>
                <c:pt idx="22">
                  <c:v>UK</c:v>
                </c:pt>
              </c:strCache>
            </c:strRef>
          </c:cat>
          <c:val>
            <c:numRef>
              <c:f>'Q83_Old 86'!$J$75:$J$97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0</c:v>
                </c:pt>
                <c:pt idx="4">
                  <c:v>0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7.0000000000000001E-3</c:v>
                </c:pt>
                <c:pt idx="8">
                  <c:v>0</c:v>
                </c:pt>
                <c:pt idx="9">
                  <c:v>1.2999999999999999E-2</c:v>
                </c:pt>
                <c:pt idx="10">
                  <c:v>6.3E-2</c:v>
                </c:pt>
                <c:pt idx="11">
                  <c:v>7.0000000000000001E-3</c:v>
                </c:pt>
                <c:pt idx="12">
                  <c:v>0</c:v>
                </c:pt>
                <c:pt idx="13">
                  <c:v>4.0000000000000001E-3</c:v>
                </c:pt>
                <c:pt idx="14">
                  <c:v>2.8000000000000001E-2</c:v>
                </c:pt>
                <c:pt idx="15">
                  <c:v>0</c:v>
                </c:pt>
                <c:pt idx="16">
                  <c:v>2.8000000000000001E-2</c:v>
                </c:pt>
                <c:pt idx="17">
                  <c:v>3.3000000000000002E-2</c:v>
                </c:pt>
                <c:pt idx="18">
                  <c:v>5.5E-2</c:v>
                </c:pt>
                <c:pt idx="19">
                  <c:v>8.9999999999999993E-3</c:v>
                </c:pt>
                <c:pt idx="20">
                  <c:v>2.4E-2</c:v>
                </c:pt>
                <c:pt idx="21">
                  <c:v>6.6000000000000003E-2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618432"/>
        <c:axId val="209619968"/>
      </c:barChart>
      <c:catAx>
        <c:axId val="2096184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1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6199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184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63276958594985"/>
          <c:y val="0.91974188819656777"/>
          <c:w val="0.12205278723451812"/>
          <c:h val="6.07376718620375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Is there a Patient Safety System implemented in your hospital? 2010 (n=914)</a:t>
            </a:r>
          </a:p>
        </c:rich>
      </c:tx>
      <c:layout>
        <c:manualLayout>
          <c:xMode val="edge"/>
          <c:yMode val="edge"/>
          <c:x val="0.16774193548387117"/>
          <c:y val="3.191489361702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16755340907762795"/>
          <c:w val="0.90322580645161377"/>
          <c:h val="0.5212772726859529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'Q83_Old 86'!$B$7:$B$36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'Q83_Old 86'!$F$7:$F$36</c:f>
              <c:numCache>
                <c:formatCode>#,##0.0%</c:formatCode>
                <c:ptCount val="30"/>
                <c:pt idx="0">
                  <c:v>1.6411378555798686E-2</c:v>
                </c:pt>
                <c:pt idx="1">
                  <c:v>3.2822757111597371E-2</c:v>
                </c:pt>
                <c:pt idx="2">
                  <c:v>1.0940919037199124E-3</c:v>
                </c:pt>
                <c:pt idx="3">
                  <c:v>2.7352297592997812E-2</c:v>
                </c:pt>
                <c:pt idx="4">
                  <c:v>9.8468271334792128E-3</c:v>
                </c:pt>
                <c:pt idx="5">
                  <c:v>2.8446389496717725E-2</c:v>
                </c:pt>
                <c:pt idx="6">
                  <c:v>6.5645514223194746E-3</c:v>
                </c:pt>
                <c:pt idx="7">
                  <c:v>4.3763676148796497E-3</c:v>
                </c:pt>
                <c:pt idx="8">
                  <c:v>3.2822757111597371E-2</c:v>
                </c:pt>
                <c:pt idx="9">
                  <c:v>9.8468271334792128E-3</c:v>
                </c:pt>
                <c:pt idx="10">
                  <c:v>1.0940919037199124E-3</c:v>
                </c:pt>
                <c:pt idx="11">
                  <c:v>5.0328227571115977E-2</c:v>
                </c:pt>
                <c:pt idx="12">
                  <c:v>0</c:v>
                </c:pt>
                <c:pt idx="13">
                  <c:v>2.6258205689277898E-2</c:v>
                </c:pt>
                <c:pt idx="14">
                  <c:v>2.2975929978118162E-2</c:v>
                </c:pt>
                <c:pt idx="15">
                  <c:v>6.2363238512035013E-2</c:v>
                </c:pt>
                <c:pt idx="16">
                  <c:v>1.2035010940919038E-2</c:v>
                </c:pt>
                <c:pt idx="17">
                  <c:v>0</c:v>
                </c:pt>
                <c:pt idx="18">
                  <c:v>4.3763676148796497E-3</c:v>
                </c:pt>
                <c:pt idx="19">
                  <c:v>7.658643326039387E-3</c:v>
                </c:pt>
                <c:pt idx="20">
                  <c:v>9.8468271334792128E-3</c:v>
                </c:pt>
                <c:pt idx="21">
                  <c:v>1.9693654266958426E-2</c:v>
                </c:pt>
                <c:pt idx="22">
                  <c:v>1.6411378555798686E-2</c:v>
                </c:pt>
                <c:pt idx="23">
                  <c:v>1.7505470459518599E-2</c:v>
                </c:pt>
                <c:pt idx="24">
                  <c:v>2.2975929978118162E-2</c:v>
                </c:pt>
                <c:pt idx="25">
                  <c:v>1.0940919037199124E-2</c:v>
                </c:pt>
                <c:pt idx="26">
                  <c:v>5.0328227571115977E-2</c:v>
                </c:pt>
                <c:pt idx="27">
                  <c:v>1.5317286652078774E-2</c:v>
                </c:pt>
                <c:pt idx="28">
                  <c:v>1.7505470459518599E-2</c:v>
                </c:pt>
                <c:pt idx="29">
                  <c:v>1.3129102844638949E-2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'Q83_Old 86'!$B$7:$B$36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'Q83_Old 86'!$J$7:$J$36</c:f>
              <c:numCache>
                <c:formatCode>#,##0.0%</c:formatCode>
                <c:ptCount val="30"/>
                <c:pt idx="0">
                  <c:v>1.9693654266958426E-2</c:v>
                </c:pt>
                <c:pt idx="1">
                  <c:v>3.2822757111597373E-3</c:v>
                </c:pt>
                <c:pt idx="2">
                  <c:v>4.3763676148796497E-3</c:v>
                </c:pt>
                <c:pt idx="3">
                  <c:v>3.2822757111597371E-2</c:v>
                </c:pt>
                <c:pt idx="4">
                  <c:v>2.8446389496717725E-2</c:v>
                </c:pt>
                <c:pt idx="5">
                  <c:v>1.3129102844638949E-2</c:v>
                </c:pt>
                <c:pt idx="6">
                  <c:v>0</c:v>
                </c:pt>
                <c:pt idx="7">
                  <c:v>1.5317286652078774E-2</c:v>
                </c:pt>
                <c:pt idx="8">
                  <c:v>7.658643326039387E-3</c:v>
                </c:pt>
                <c:pt idx="9">
                  <c:v>6.5645514223194746E-3</c:v>
                </c:pt>
                <c:pt idx="10">
                  <c:v>1.6411378555798686E-2</c:v>
                </c:pt>
                <c:pt idx="11">
                  <c:v>5.689277899343545E-2</c:v>
                </c:pt>
                <c:pt idx="12">
                  <c:v>3.1728665207877461E-2</c:v>
                </c:pt>
                <c:pt idx="13">
                  <c:v>2.0787746170678335E-2</c:v>
                </c:pt>
                <c:pt idx="14">
                  <c:v>7.658643326039387E-3</c:v>
                </c:pt>
                <c:pt idx="15">
                  <c:v>6.3457330415754923E-2</c:v>
                </c:pt>
                <c:pt idx="16">
                  <c:v>1.8599562363238512E-2</c:v>
                </c:pt>
                <c:pt idx="17">
                  <c:v>2.1881838074398249E-3</c:v>
                </c:pt>
                <c:pt idx="18">
                  <c:v>0</c:v>
                </c:pt>
                <c:pt idx="19">
                  <c:v>1.0940919037199124E-3</c:v>
                </c:pt>
                <c:pt idx="20">
                  <c:v>1.0940919037199124E-3</c:v>
                </c:pt>
                <c:pt idx="21">
                  <c:v>1.4223194748358862E-2</c:v>
                </c:pt>
                <c:pt idx="22">
                  <c:v>9.8468271334792128E-3</c:v>
                </c:pt>
                <c:pt idx="23">
                  <c:v>1.2035010940919038E-2</c:v>
                </c:pt>
                <c:pt idx="24">
                  <c:v>3.1728665207877461E-2</c:v>
                </c:pt>
                <c:pt idx="25">
                  <c:v>1.3129102844638949E-2</c:v>
                </c:pt>
                <c:pt idx="26">
                  <c:v>1.2035010940919038E-2</c:v>
                </c:pt>
                <c:pt idx="27">
                  <c:v>1.0940919037199124E-3</c:v>
                </c:pt>
                <c:pt idx="28">
                  <c:v>3.2822757111597373E-3</c:v>
                </c:pt>
                <c:pt idx="29">
                  <c:v>1.0940919037199124E-3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920000"/>
        <c:axId val="209921536"/>
      </c:barChart>
      <c:catAx>
        <c:axId val="2099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2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9215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200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6668249060143"/>
          <c:y val="0.91722870610814988"/>
          <c:w val="0.10416670198794986"/>
          <c:h val="5.145429326948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conducted in the field of patient safety - national survey in hospitals in 2005 (n=444)</a:t>
            </a:r>
          </a:p>
        </c:rich>
      </c:tx>
      <c:layout>
        <c:manualLayout>
          <c:xMode val="edge"/>
          <c:yMode val="edge"/>
          <c:x val="0.15161290322580645"/>
          <c:y val="3.191489361702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21276623374936901"/>
          <c:w val="0.90322580645161377"/>
          <c:h val="0.476064448014212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'Q84_Old 87'!$F$46:$F$68</c:f>
              <c:numCache>
                <c:formatCode>#,##0.0%</c:formatCode>
                <c:ptCount val="23"/>
                <c:pt idx="0">
                  <c:v>0.02</c:v>
                </c:pt>
                <c:pt idx="1">
                  <c:v>1.0999999999999999E-2</c:v>
                </c:pt>
                <c:pt idx="2">
                  <c:v>5.0000000000000001E-3</c:v>
                </c:pt>
                <c:pt idx="3">
                  <c:v>0</c:v>
                </c:pt>
                <c:pt idx="4">
                  <c:v>1.6E-2</c:v>
                </c:pt>
                <c:pt idx="5">
                  <c:v>0</c:v>
                </c:pt>
                <c:pt idx="6">
                  <c:v>8.9999999999999993E-3</c:v>
                </c:pt>
                <c:pt idx="7">
                  <c:v>2.5000000000000001E-2</c:v>
                </c:pt>
                <c:pt idx="8">
                  <c:v>7.1999999999999995E-2</c:v>
                </c:pt>
                <c:pt idx="9">
                  <c:v>5.0000000000000001E-3</c:v>
                </c:pt>
                <c:pt idx="10">
                  <c:v>8.9999999999999993E-3</c:v>
                </c:pt>
                <c:pt idx="11">
                  <c:v>0.02</c:v>
                </c:pt>
                <c:pt idx="12">
                  <c:v>0</c:v>
                </c:pt>
                <c:pt idx="13">
                  <c:v>5.0000000000000001E-3</c:v>
                </c:pt>
                <c:pt idx="14">
                  <c:v>2E-3</c:v>
                </c:pt>
                <c:pt idx="15">
                  <c:v>4.2999999999999997E-2</c:v>
                </c:pt>
                <c:pt idx="16">
                  <c:v>2E-3</c:v>
                </c:pt>
                <c:pt idx="17">
                  <c:v>7.0000000000000001E-3</c:v>
                </c:pt>
                <c:pt idx="18">
                  <c:v>0</c:v>
                </c:pt>
                <c:pt idx="19">
                  <c:v>5.1999999999999998E-2</c:v>
                </c:pt>
                <c:pt idx="20">
                  <c:v>5.8999999999999997E-2</c:v>
                </c:pt>
                <c:pt idx="21">
                  <c:v>1.0999999999999999E-2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'Q84_Old 87'!$J$46:$J$68</c:f>
              <c:numCache>
                <c:formatCode>#,##0.0%</c:formatCode>
                <c:ptCount val="23"/>
                <c:pt idx="0">
                  <c:v>2.3E-2</c:v>
                </c:pt>
                <c:pt idx="1">
                  <c:v>5.0000000000000001E-3</c:v>
                </c:pt>
                <c:pt idx="2">
                  <c:v>8.9999999999999993E-3</c:v>
                </c:pt>
                <c:pt idx="3">
                  <c:v>0</c:v>
                </c:pt>
                <c:pt idx="4">
                  <c:v>2E-3</c:v>
                </c:pt>
                <c:pt idx="5">
                  <c:v>1.4E-2</c:v>
                </c:pt>
                <c:pt idx="6">
                  <c:v>3.2000000000000001E-2</c:v>
                </c:pt>
                <c:pt idx="7">
                  <c:v>5.0000000000000001E-3</c:v>
                </c:pt>
                <c:pt idx="8">
                  <c:v>0.10100000000000001</c:v>
                </c:pt>
                <c:pt idx="9">
                  <c:v>1.4E-2</c:v>
                </c:pt>
                <c:pt idx="10">
                  <c:v>1.6E-2</c:v>
                </c:pt>
                <c:pt idx="11">
                  <c:v>5.6000000000000001E-2</c:v>
                </c:pt>
                <c:pt idx="12">
                  <c:v>8.9999999999999993E-3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8.9999999999999993E-3</c:v>
                </c:pt>
                <c:pt idx="16">
                  <c:v>7.0000000000000001E-3</c:v>
                </c:pt>
                <c:pt idx="17">
                  <c:v>7.3999999999999996E-2</c:v>
                </c:pt>
                <c:pt idx="18">
                  <c:v>0.13300000000000001</c:v>
                </c:pt>
                <c:pt idx="19">
                  <c:v>5.0000000000000001E-3</c:v>
                </c:pt>
                <c:pt idx="20">
                  <c:v>3.5999999999999997E-2</c:v>
                </c:pt>
                <c:pt idx="21">
                  <c:v>3.5999999999999997E-2</c:v>
                </c:pt>
                <c:pt idx="22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633280"/>
        <c:axId val="235643264"/>
      </c:barChart>
      <c:catAx>
        <c:axId val="2356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6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6432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6332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27793554617503"/>
          <c:y val="0.92156985290108873"/>
          <c:w val="0.12222226366586102"/>
          <c:h val="6.10022597665023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conducted in the field of patient safety - national campaigns in 2005 (n=462)</a:t>
            </a:r>
          </a:p>
        </c:rich>
      </c:tx>
      <c:layout>
        <c:manualLayout>
          <c:xMode val="edge"/>
          <c:yMode val="edge"/>
          <c:x val="0.13043495166968863"/>
          <c:y val="3.18302387267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90560510011E-2"/>
          <c:y val="0.21220159151193668"/>
          <c:w val="0.90338306314013306"/>
          <c:h val="0.4774535809018573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87'!$B$115:$B$137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'Q84_Old 87'!$F$115:$F$137</c:f>
              <c:numCache>
                <c:formatCode>#,##0.0%</c:formatCode>
                <c:ptCount val="23"/>
                <c:pt idx="0">
                  <c:v>1.9E-2</c:v>
                </c:pt>
                <c:pt idx="1">
                  <c:v>2.4E-2</c:v>
                </c:pt>
                <c:pt idx="2">
                  <c:v>1.9E-2</c:v>
                </c:pt>
                <c:pt idx="3">
                  <c:v>0</c:v>
                </c:pt>
                <c:pt idx="4">
                  <c:v>1.2999999999999999E-2</c:v>
                </c:pt>
                <c:pt idx="5">
                  <c:v>6.0000000000000001E-3</c:v>
                </c:pt>
                <c:pt idx="6">
                  <c:v>1.7000000000000001E-2</c:v>
                </c:pt>
                <c:pt idx="7">
                  <c:v>1.2999999999999999E-2</c:v>
                </c:pt>
                <c:pt idx="8">
                  <c:v>0.126</c:v>
                </c:pt>
                <c:pt idx="9">
                  <c:v>1.2999999999999999E-2</c:v>
                </c:pt>
                <c:pt idx="10">
                  <c:v>4.0000000000000001E-3</c:v>
                </c:pt>
                <c:pt idx="11">
                  <c:v>1.2999999999999999E-2</c:v>
                </c:pt>
                <c:pt idx="12">
                  <c:v>2E-3</c:v>
                </c:pt>
                <c:pt idx="13">
                  <c:v>6.0000000000000001E-3</c:v>
                </c:pt>
                <c:pt idx="14">
                  <c:v>2E-3</c:v>
                </c:pt>
                <c:pt idx="15">
                  <c:v>4.1000000000000002E-2</c:v>
                </c:pt>
                <c:pt idx="16">
                  <c:v>8.9999999999999993E-3</c:v>
                </c:pt>
                <c:pt idx="17">
                  <c:v>2E-3</c:v>
                </c:pt>
                <c:pt idx="18">
                  <c:v>3.6999999999999998E-2</c:v>
                </c:pt>
                <c:pt idx="19">
                  <c:v>0</c:v>
                </c:pt>
                <c:pt idx="20">
                  <c:v>7.0999999999999994E-2</c:v>
                </c:pt>
                <c:pt idx="21">
                  <c:v>1.4999999999999999E-2</c:v>
                </c:pt>
                <c:pt idx="22">
                  <c:v>1.4999999999999999E-2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87'!$B$115:$B$137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'Q84_Old 87'!$J$115:$J$137</c:f>
              <c:numCache>
                <c:formatCode>#,##0.0%</c:formatCode>
                <c:ptCount val="23"/>
                <c:pt idx="0">
                  <c:v>1.7000000000000001E-2</c:v>
                </c:pt>
                <c:pt idx="1">
                  <c:v>4.0000000000000001E-3</c:v>
                </c:pt>
                <c:pt idx="2">
                  <c:v>2E-3</c:v>
                </c:pt>
                <c:pt idx="3">
                  <c:v>0</c:v>
                </c:pt>
                <c:pt idx="4">
                  <c:v>2E-3</c:v>
                </c:pt>
                <c:pt idx="5">
                  <c:v>1.0999999999999999E-2</c:v>
                </c:pt>
                <c:pt idx="6">
                  <c:v>2.8000000000000001E-2</c:v>
                </c:pt>
                <c:pt idx="7">
                  <c:v>6.0000000000000001E-3</c:v>
                </c:pt>
                <c:pt idx="8">
                  <c:v>7.3999999999999996E-2</c:v>
                </c:pt>
                <c:pt idx="9">
                  <c:v>2E-3</c:v>
                </c:pt>
                <c:pt idx="10">
                  <c:v>1.4999999999999999E-2</c:v>
                </c:pt>
                <c:pt idx="11">
                  <c:v>0.05</c:v>
                </c:pt>
                <c:pt idx="12">
                  <c:v>6.0000000000000001E-3</c:v>
                </c:pt>
                <c:pt idx="13">
                  <c:v>2.5999999999999999E-2</c:v>
                </c:pt>
                <c:pt idx="14">
                  <c:v>4.0000000000000001E-3</c:v>
                </c:pt>
                <c:pt idx="15">
                  <c:v>1.2999999999999999E-2</c:v>
                </c:pt>
                <c:pt idx="16">
                  <c:v>0</c:v>
                </c:pt>
                <c:pt idx="17">
                  <c:v>6.9000000000000006E-2</c:v>
                </c:pt>
                <c:pt idx="18">
                  <c:v>9.0999999999999998E-2</c:v>
                </c:pt>
                <c:pt idx="19">
                  <c:v>5.1999999999999998E-2</c:v>
                </c:pt>
                <c:pt idx="20">
                  <c:v>2.4E-2</c:v>
                </c:pt>
                <c:pt idx="21">
                  <c:v>0.03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098688"/>
        <c:axId val="236100224"/>
      </c:barChart>
      <c:catAx>
        <c:axId val="2360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10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1002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0986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63276958594985"/>
          <c:y val="0.92174084265293321"/>
          <c:w val="0.12205278723451812"/>
          <c:h val="6.0869678288401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conducted in the field of patient safety - regional campaigns in 2005 (n=415)</a:t>
            </a:r>
          </a:p>
        </c:rich>
      </c:tx>
      <c:layout>
        <c:manualLayout>
          <c:xMode val="edge"/>
          <c:yMode val="edge"/>
          <c:x val="0.128617532133242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1164075841383106"/>
          <c:w val="0.90353768678538759"/>
          <c:h val="0.47883721591129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87'!$B$144:$B$166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'Q84_Old 87'!$F$144:$F$166</c:f>
              <c:numCache>
                <c:formatCode>#,##0.0%</c:formatCode>
                <c:ptCount val="23"/>
                <c:pt idx="0">
                  <c:v>2.4E-2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1.4E-2</c:v>
                </c:pt>
                <c:pt idx="5">
                  <c:v>2E-3</c:v>
                </c:pt>
                <c:pt idx="6">
                  <c:v>1.7000000000000001E-2</c:v>
                </c:pt>
                <c:pt idx="7">
                  <c:v>1.2E-2</c:v>
                </c:pt>
                <c:pt idx="8">
                  <c:v>0.08</c:v>
                </c:pt>
                <c:pt idx="9">
                  <c:v>5.0000000000000001E-3</c:v>
                </c:pt>
                <c:pt idx="10">
                  <c:v>0.01</c:v>
                </c:pt>
                <c:pt idx="11">
                  <c:v>3.1E-2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2.9000000000000001E-2</c:v>
                </c:pt>
                <c:pt idx="16">
                  <c:v>5.0000000000000001E-3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6.7000000000000004E-2</c:v>
                </c:pt>
                <c:pt idx="21">
                  <c:v>2.4E-2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87'!$B$144:$B$166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'Q84_Old 87'!$J$144:$J$166</c:f>
              <c:numCache>
                <c:formatCode>#,##0.0%</c:formatCode>
                <c:ptCount val="23"/>
                <c:pt idx="0">
                  <c:v>1.7000000000000001E-2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5.0000000000000001E-3</c:v>
                </c:pt>
                <c:pt idx="5">
                  <c:v>1.2E-2</c:v>
                </c:pt>
                <c:pt idx="6">
                  <c:v>2.7E-2</c:v>
                </c:pt>
                <c:pt idx="7">
                  <c:v>7.0000000000000001E-3</c:v>
                </c:pt>
                <c:pt idx="8">
                  <c:v>0.106</c:v>
                </c:pt>
                <c:pt idx="9">
                  <c:v>1.2E-2</c:v>
                </c:pt>
                <c:pt idx="10">
                  <c:v>1.4E-2</c:v>
                </c:pt>
                <c:pt idx="11">
                  <c:v>4.2999999999999997E-2</c:v>
                </c:pt>
                <c:pt idx="12">
                  <c:v>7.0000000000000001E-3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2.9000000000000001E-2</c:v>
                </c:pt>
                <c:pt idx="16">
                  <c:v>7.0000000000000001E-3</c:v>
                </c:pt>
                <c:pt idx="17">
                  <c:v>5.5E-2</c:v>
                </c:pt>
                <c:pt idx="18">
                  <c:v>0.13700000000000001</c:v>
                </c:pt>
                <c:pt idx="19">
                  <c:v>5.5E-2</c:v>
                </c:pt>
                <c:pt idx="20">
                  <c:v>2.4E-2</c:v>
                </c:pt>
                <c:pt idx="21">
                  <c:v>2.1999999999999999E-2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203392"/>
        <c:axId val="236205184"/>
      </c:barChart>
      <c:catAx>
        <c:axId val="2362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2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2051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203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3744333108249"/>
          <c:y val="0.92208060204619058"/>
          <c:w val="0.12188378015283489"/>
          <c:h val="6.0606236754209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Was your hospital involved in any activities conducted in your country in the field of patient safety in the last year : National survey in 2010 (n=889)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'Q84_Old 87'!$F$7:$F$36</c:f>
              <c:numCache>
                <c:formatCode>#,##0.0%</c:formatCode>
                <c:ptCount val="30"/>
                <c:pt idx="0">
                  <c:v>8.9988751406074249E-3</c:v>
                </c:pt>
                <c:pt idx="1">
                  <c:v>2.3622047244094488E-2</c:v>
                </c:pt>
                <c:pt idx="2">
                  <c:v>1.1248593925759281E-3</c:v>
                </c:pt>
                <c:pt idx="3">
                  <c:v>1.1248593925759281E-3</c:v>
                </c:pt>
                <c:pt idx="4">
                  <c:v>8.9988751406074249E-3</c:v>
                </c:pt>
                <c:pt idx="5">
                  <c:v>1.4623172103487065E-2</c:v>
                </c:pt>
                <c:pt idx="6">
                  <c:v>5.6242969628796397E-3</c:v>
                </c:pt>
                <c:pt idx="7">
                  <c:v>2.2497187851518562E-3</c:v>
                </c:pt>
                <c:pt idx="8">
                  <c:v>3.3745781777277839E-3</c:v>
                </c:pt>
                <c:pt idx="9">
                  <c:v>5.6242969628796397E-3</c:v>
                </c:pt>
                <c:pt idx="10">
                  <c:v>2.2497187851518562E-3</c:v>
                </c:pt>
                <c:pt idx="11">
                  <c:v>1.4623172103487065E-2</c:v>
                </c:pt>
                <c:pt idx="12">
                  <c:v>0</c:v>
                </c:pt>
                <c:pt idx="13">
                  <c:v>1.6872890888638921E-2</c:v>
                </c:pt>
                <c:pt idx="14">
                  <c:v>1.2373453318335208E-2</c:v>
                </c:pt>
                <c:pt idx="15">
                  <c:v>4.4994375703037125E-3</c:v>
                </c:pt>
                <c:pt idx="16">
                  <c:v>1.1248593925759281E-3</c:v>
                </c:pt>
                <c:pt idx="17">
                  <c:v>0</c:v>
                </c:pt>
                <c:pt idx="18">
                  <c:v>4.4994375703037125E-3</c:v>
                </c:pt>
                <c:pt idx="19">
                  <c:v>8.9988751406074249E-3</c:v>
                </c:pt>
                <c:pt idx="20">
                  <c:v>3.3745781777277839E-3</c:v>
                </c:pt>
                <c:pt idx="21">
                  <c:v>5.6242969628796397E-3</c:v>
                </c:pt>
                <c:pt idx="22">
                  <c:v>7.874015748031496E-3</c:v>
                </c:pt>
                <c:pt idx="23">
                  <c:v>6.7491563554555678E-3</c:v>
                </c:pt>
                <c:pt idx="24">
                  <c:v>5.6242969628796397E-3</c:v>
                </c:pt>
                <c:pt idx="25">
                  <c:v>5.6242969628796397E-3</c:v>
                </c:pt>
                <c:pt idx="26">
                  <c:v>3.1496062992125984E-2</c:v>
                </c:pt>
                <c:pt idx="27">
                  <c:v>1.3498312710911136E-2</c:v>
                </c:pt>
                <c:pt idx="28">
                  <c:v>1.0123734533183352E-2</c:v>
                </c:pt>
                <c:pt idx="29">
                  <c:v>1.2373453318335208E-2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'Q84_Old 87'!$B$7:$B$36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'Q84_Old 87'!$J$7:$J$36</c:f>
              <c:numCache>
                <c:formatCode>#,##0.0%</c:formatCode>
                <c:ptCount val="30"/>
                <c:pt idx="0">
                  <c:v>2.81214848143982E-2</c:v>
                </c:pt>
                <c:pt idx="1">
                  <c:v>1.3498312710911136E-2</c:v>
                </c:pt>
                <c:pt idx="2">
                  <c:v>4.4994375703037125E-3</c:v>
                </c:pt>
                <c:pt idx="3">
                  <c:v>5.9617547806524188E-2</c:v>
                </c:pt>
                <c:pt idx="4">
                  <c:v>3.0371203599550055E-2</c:v>
                </c:pt>
                <c:pt idx="5">
                  <c:v>2.1372328458942633E-2</c:v>
                </c:pt>
                <c:pt idx="6">
                  <c:v>1.1248593925759281E-3</c:v>
                </c:pt>
                <c:pt idx="7">
                  <c:v>1.799775028121485E-2</c:v>
                </c:pt>
                <c:pt idx="8">
                  <c:v>3.3745781777277842E-2</c:v>
                </c:pt>
                <c:pt idx="9">
                  <c:v>1.0123734533183352E-2</c:v>
                </c:pt>
                <c:pt idx="10">
                  <c:v>1.5748031496062992E-2</c:v>
                </c:pt>
                <c:pt idx="11">
                  <c:v>9.3363329583802029E-2</c:v>
                </c:pt>
                <c:pt idx="12">
                  <c:v>3.4870641169853771E-2</c:v>
                </c:pt>
                <c:pt idx="13">
                  <c:v>3.2620922384701913E-2</c:v>
                </c:pt>
                <c:pt idx="14">
                  <c:v>1.799775028121485E-2</c:v>
                </c:pt>
                <c:pt idx="15">
                  <c:v>0.12598425196850394</c:v>
                </c:pt>
                <c:pt idx="16">
                  <c:v>3.0371203599550055E-2</c:v>
                </c:pt>
                <c:pt idx="17">
                  <c:v>1.1248593925759281E-3</c:v>
                </c:pt>
                <c:pt idx="18">
                  <c:v>0</c:v>
                </c:pt>
                <c:pt idx="19">
                  <c:v>0</c:v>
                </c:pt>
                <c:pt idx="20">
                  <c:v>7.874015748031496E-3</c:v>
                </c:pt>
                <c:pt idx="21">
                  <c:v>2.0247469066366704E-2</c:v>
                </c:pt>
                <c:pt idx="22">
                  <c:v>1.6872890888638921E-2</c:v>
                </c:pt>
                <c:pt idx="23">
                  <c:v>2.0247469066366704E-2</c:v>
                </c:pt>
                <c:pt idx="24">
                  <c:v>5.9617547806524188E-2</c:v>
                </c:pt>
                <c:pt idx="25">
                  <c:v>1.6872890888638921E-2</c:v>
                </c:pt>
                <c:pt idx="26">
                  <c:v>3.0371203599550055E-2</c:v>
                </c:pt>
                <c:pt idx="27">
                  <c:v>1.1248593925759281E-3</c:v>
                </c:pt>
                <c:pt idx="28">
                  <c:v>8.9988751406074249E-3</c:v>
                </c:pt>
                <c:pt idx="29">
                  <c:v>2.2497187851518562E-3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251008"/>
        <c:axId val="236252544"/>
      </c:barChart>
      <c:catAx>
        <c:axId val="236251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25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2525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2510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Was your hospital involved in any activities conducted in your country in the field of patient safety in the last year : National Campaign in 2010 (n=699)</a:t>
            </a:r>
          </a:p>
        </c:rich>
      </c:tx>
      <c:layout>
        <c:manualLayout>
          <c:xMode val="edge"/>
          <c:yMode val="edge"/>
          <c:x val="0.15161290322580645"/>
          <c:y val="3.191483087086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21276623374936929"/>
          <c:w val="0.90322580645161421"/>
          <c:h val="0.476064448014212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'Q84_Old 87'!$B$78:$B$107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'Q84_Old 87'!$F$78:$F$107</c:f>
              <c:numCache>
                <c:formatCode>#,##0.0%</c:formatCode>
                <c:ptCount val="30"/>
                <c:pt idx="0">
                  <c:v>1.1248593925759281E-3</c:v>
                </c:pt>
                <c:pt idx="1">
                  <c:v>5.6242969628796397E-3</c:v>
                </c:pt>
                <c:pt idx="2">
                  <c:v>0</c:v>
                </c:pt>
                <c:pt idx="3">
                  <c:v>1.1248593925759281E-3</c:v>
                </c:pt>
                <c:pt idx="4">
                  <c:v>3.3745781777277839E-3</c:v>
                </c:pt>
                <c:pt idx="5">
                  <c:v>5.6242969628796397E-3</c:v>
                </c:pt>
                <c:pt idx="6">
                  <c:v>1.1248593925759281E-3</c:v>
                </c:pt>
                <c:pt idx="7">
                  <c:v>1.1248593925759281E-3</c:v>
                </c:pt>
                <c:pt idx="8">
                  <c:v>2.2497187851518562E-3</c:v>
                </c:pt>
                <c:pt idx="9">
                  <c:v>1.1248593925759281E-3</c:v>
                </c:pt>
                <c:pt idx="10">
                  <c:v>1.1248593925759281E-3</c:v>
                </c:pt>
                <c:pt idx="11">
                  <c:v>8.9988751406074249E-3</c:v>
                </c:pt>
                <c:pt idx="12">
                  <c:v>1.1248593925759281E-3</c:v>
                </c:pt>
                <c:pt idx="13">
                  <c:v>3.3745781777277839E-3</c:v>
                </c:pt>
                <c:pt idx="14">
                  <c:v>3.3745781777277839E-3</c:v>
                </c:pt>
                <c:pt idx="15">
                  <c:v>1.799775028121485E-2</c:v>
                </c:pt>
                <c:pt idx="16">
                  <c:v>0</c:v>
                </c:pt>
                <c:pt idx="17">
                  <c:v>0</c:v>
                </c:pt>
                <c:pt idx="18">
                  <c:v>1.1248593925759281E-3</c:v>
                </c:pt>
                <c:pt idx="19">
                  <c:v>3.3745781777277839E-3</c:v>
                </c:pt>
                <c:pt idx="20">
                  <c:v>0</c:v>
                </c:pt>
                <c:pt idx="21">
                  <c:v>1.1248593925759281E-3</c:v>
                </c:pt>
                <c:pt idx="22">
                  <c:v>5.6242969628796397E-3</c:v>
                </c:pt>
                <c:pt idx="23">
                  <c:v>5.6242969628796397E-3</c:v>
                </c:pt>
                <c:pt idx="24">
                  <c:v>0</c:v>
                </c:pt>
                <c:pt idx="25">
                  <c:v>1.1248593925759281E-3</c:v>
                </c:pt>
                <c:pt idx="26">
                  <c:v>1.5748031496062992E-2</c:v>
                </c:pt>
                <c:pt idx="27">
                  <c:v>2.2497187851518562E-3</c:v>
                </c:pt>
                <c:pt idx="28">
                  <c:v>2.2497187851518562E-3</c:v>
                </c:pt>
                <c:pt idx="29">
                  <c:v>5.6242969628796397E-3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'Q84_Old 87'!$B$78:$B$107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'Q84_Old 87'!$J$78:$J$107</c:f>
              <c:numCache>
                <c:formatCode>#,##0.0%</c:formatCode>
                <c:ptCount val="30"/>
                <c:pt idx="0">
                  <c:v>3.59955005624297E-2</c:v>
                </c:pt>
                <c:pt idx="1">
                  <c:v>3.1496062992125984E-2</c:v>
                </c:pt>
                <c:pt idx="2">
                  <c:v>5.6242969628796397E-3</c:v>
                </c:pt>
                <c:pt idx="3">
                  <c:v>5.9617547806524188E-2</c:v>
                </c:pt>
                <c:pt idx="4">
                  <c:v>3.59955005624297E-2</c:v>
                </c:pt>
                <c:pt idx="5">
                  <c:v>3.0371203599550055E-2</c:v>
                </c:pt>
                <c:pt idx="6">
                  <c:v>5.6242969628796397E-3</c:v>
                </c:pt>
                <c:pt idx="7">
                  <c:v>1.9122609673790775E-2</c:v>
                </c:pt>
                <c:pt idx="8">
                  <c:v>3.4870641169853771E-2</c:v>
                </c:pt>
                <c:pt idx="9">
                  <c:v>1.4623172103487065E-2</c:v>
                </c:pt>
                <c:pt idx="10">
                  <c:v>1.6872890888638921E-2</c:v>
                </c:pt>
                <c:pt idx="11">
                  <c:v>9.8987626546681667E-2</c:v>
                </c:pt>
                <c:pt idx="12">
                  <c:v>3.3745781777277842E-2</c:v>
                </c:pt>
                <c:pt idx="13">
                  <c:v>4.6119235095613047E-2</c:v>
                </c:pt>
                <c:pt idx="14">
                  <c:v>2.6996625421822271E-2</c:v>
                </c:pt>
                <c:pt idx="15">
                  <c:v>0.1124859392575928</c:v>
                </c:pt>
                <c:pt idx="16">
                  <c:v>3.1496062992125984E-2</c:v>
                </c:pt>
                <c:pt idx="17">
                  <c:v>1.1248593925759281E-3</c:v>
                </c:pt>
                <c:pt idx="18">
                  <c:v>3.3745781777277839E-3</c:v>
                </c:pt>
                <c:pt idx="19">
                  <c:v>5.6242969628796397E-3</c:v>
                </c:pt>
                <c:pt idx="20">
                  <c:v>1.1248593925759279E-2</c:v>
                </c:pt>
                <c:pt idx="21">
                  <c:v>2.4746906636670417E-2</c:v>
                </c:pt>
                <c:pt idx="22">
                  <c:v>1.9122609673790775E-2</c:v>
                </c:pt>
                <c:pt idx="23">
                  <c:v>2.1372328458942633E-2</c:v>
                </c:pt>
                <c:pt idx="24">
                  <c:v>6.5241844769403826E-2</c:v>
                </c:pt>
                <c:pt idx="25">
                  <c:v>2.1372328458942633E-2</c:v>
                </c:pt>
                <c:pt idx="26">
                  <c:v>4.6119235095613047E-2</c:v>
                </c:pt>
                <c:pt idx="27">
                  <c:v>1.2373453318335208E-2</c:v>
                </c:pt>
                <c:pt idx="28">
                  <c:v>1.6872890888638921E-2</c:v>
                </c:pt>
                <c:pt idx="29">
                  <c:v>8.9988751406074249E-3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315392"/>
        <c:axId val="236316928"/>
      </c:barChart>
      <c:catAx>
        <c:axId val="2363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16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15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8890461863357"/>
          <c:y val="0.91228209727519682"/>
          <c:w val="0.15000005086264762"/>
          <c:h val="5.7644198454201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national congress in 2005 (n=477)</a:t>
            </a:r>
          </a:p>
        </c:rich>
      </c:tx>
      <c:layout>
        <c:manualLayout>
          <c:xMode val="edge"/>
          <c:yMode val="edge"/>
          <c:x val="0.13387096774193538"/>
          <c:y val="3.191489361702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21276623374936901"/>
          <c:w val="0.90322580645161377"/>
          <c:h val="0.476064448014212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88'!$F$46:$F$68</c:f>
              <c:numCache>
                <c:formatCode>#,##0.0%</c:formatCode>
                <c:ptCount val="23"/>
                <c:pt idx="0">
                  <c:v>2.1000000000000001E-2</c:v>
                </c:pt>
                <c:pt idx="1">
                  <c:v>8.0000000000000002E-3</c:v>
                </c:pt>
                <c:pt idx="2">
                  <c:v>1.7000000000000001E-2</c:v>
                </c:pt>
                <c:pt idx="3">
                  <c:v>0</c:v>
                </c:pt>
                <c:pt idx="4">
                  <c:v>1.4999999999999999E-2</c:v>
                </c:pt>
                <c:pt idx="5">
                  <c:v>0</c:v>
                </c:pt>
                <c:pt idx="6">
                  <c:v>1.7000000000000001E-2</c:v>
                </c:pt>
                <c:pt idx="7">
                  <c:v>2.5000000000000001E-2</c:v>
                </c:pt>
                <c:pt idx="8">
                  <c:v>0.18</c:v>
                </c:pt>
                <c:pt idx="9">
                  <c:v>1.9E-2</c:v>
                </c:pt>
                <c:pt idx="10">
                  <c:v>1.4999999999999999E-2</c:v>
                </c:pt>
                <c:pt idx="11">
                  <c:v>3.1E-2</c:v>
                </c:pt>
                <c:pt idx="12">
                  <c:v>1.2999999999999999E-2</c:v>
                </c:pt>
                <c:pt idx="13">
                  <c:v>4.0000000000000001E-3</c:v>
                </c:pt>
                <c:pt idx="14">
                  <c:v>2E-3</c:v>
                </c:pt>
                <c:pt idx="15">
                  <c:v>4.2000000000000003E-2</c:v>
                </c:pt>
                <c:pt idx="16">
                  <c:v>6.0000000000000001E-3</c:v>
                </c:pt>
                <c:pt idx="17">
                  <c:v>4.8000000000000001E-2</c:v>
                </c:pt>
                <c:pt idx="18">
                  <c:v>5.8999999999999997E-2</c:v>
                </c:pt>
                <c:pt idx="19">
                  <c:v>2E-3</c:v>
                </c:pt>
                <c:pt idx="20">
                  <c:v>7.8E-2</c:v>
                </c:pt>
                <c:pt idx="21">
                  <c:v>2.5000000000000001E-2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88'!$J$46:$J$68</c:f>
              <c:numCache>
                <c:formatCode>#,##0.0%</c:formatCode>
                <c:ptCount val="23"/>
                <c:pt idx="0">
                  <c:v>1.7000000000000001E-2</c:v>
                </c:pt>
                <c:pt idx="1">
                  <c:v>8.0000000000000002E-3</c:v>
                </c:pt>
                <c:pt idx="2">
                  <c:v>4.0000000000000001E-3</c:v>
                </c:pt>
                <c:pt idx="3">
                  <c:v>0</c:v>
                </c:pt>
                <c:pt idx="4">
                  <c:v>0</c:v>
                </c:pt>
                <c:pt idx="5">
                  <c:v>1.4999999999999999E-2</c:v>
                </c:pt>
                <c:pt idx="6">
                  <c:v>2.7E-2</c:v>
                </c:pt>
                <c:pt idx="7">
                  <c:v>2E-3</c:v>
                </c:pt>
                <c:pt idx="8">
                  <c:v>3.1E-2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2.5000000000000001E-2</c:v>
                </c:pt>
                <c:pt idx="12">
                  <c:v>0</c:v>
                </c:pt>
                <c:pt idx="13">
                  <c:v>2.7E-2</c:v>
                </c:pt>
                <c:pt idx="14">
                  <c:v>4.0000000000000001E-3</c:v>
                </c:pt>
                <c:pt idx="15">
                  <c:v>6.0000000000000001E-3</c:v>
                </c:pt>
                <c:pt idx="16">
                  <c:v>4.0000000000000001E-3</c:v>
                </c:pt>
                <c:pt idx="17">
                  <c:v>1.2999999999999999E-2</c:v>
                </c:pt>
                <c:pt idx="18">
                  <c:v>6.5000000000000002E-2</c:v>
                </c:pt>
                <c:pt idx="19">
                  <c:v>0.05</c:v>
                </c:pt>
                <c:pt idx="20">
                  <c:v>2.3E-2</c:v>
                </c:pt>
                <c:pt idx="21">
                  <c:v>2.3E-2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376064"/>
        <c:axId val="236377600"/>
      </c:barChart>
      <c:catAx>
        <c:axId val="2363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776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760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53407510431188"/>
          <c:y val="0.92174084265293321"/>
          <c:w val="0.12239221140472878"/>
          <c:h val="6.0869678288401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continuous professional development programmes on national level in 2005 (n=437)</a:t>
            </a:r>
          </a:p>
        </c:rich>
      </c:tx>
      <c:layout>
        <c:manualLayout>
          <c:xMode val="edge"/>
          <c:yMode val="edge"/>
          <c:x val="0.13526586954408476"/>
          <c:y val="3.18302387267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90560510011E-2"/>
          <c:y val="0.25729442970822275"/>
          <c:w val="0.90338306314013306"/>
          <c:h val="0.43236074270557084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88'!$F$113:$F$135</c:f>
              <c:numCache>
                <c:formatCode>#,##0.0%</c:formatCode>
                <c:ptCount val="23"/>
                <c:pt idx="0">
                  <c:v>1.0999999999999999E-2</c:v>
                </c:pt>
                <c:pt idx="1">
                  <c:v>1.4E-2</c:v>
                </c:pt>
                <c:pt idx="2">
                  <c:v>1.7999999999999999E-2</c:v>
                </c:pt>
                <c:pt idx="3">
                  <c:v>0</c:v>
                </c:pt>
                <c:pt idx="4">
                  <c:v>1.4E-2</c:v>
                </c:pt>
                <c:pt idx="5">
                  <c:v>5.0000000000000001E-3</c:v>
                </c:pt>
                <c:pt idx="6">
                  <c:v>8.9999999999999993E-3</c:v>
                </c:pt>
                <c:pt idx="7">
                  <c:v>1.4E-2</c:v>
                </c:pt>
                <c:pt idx="8">
                  <c:v>0.05</c:v>
                </c:pt>
                <c:pt idx="9">
                  <c:v>2E-3</c:v>
                </c:pt>
                <c:pt idx="10">
                  <c:v>1.7999999999999999E-2</c:v>
                </c:pt>
                <c:pt idx="11">
                  <c:v>5.2999999999999999E-2</c:v>
                </c:pt>
                <c:pt idx="12">
                  <c:v>5.0000000000000001E-3</c:v>
                </c:pt>
                <c:pt idx="13">
                  <c:v>8.9999999999999993E-3</c:v>
                </c:pt>
                <c:pt idx="14">
                  <c:v>2E-3</c:v>
                </c:pt>
                <c:pt idx="15">
                  <c:v>4.8000000000000001E-2</c:v>
                </c:pt>
                <c:pt idx="16">
                  <c:v>5.0000000000000001E-3</c:v>
                </c:pt>
                <c:pt idx="17">
                  <c:v>7.8E-2</c:v>
                </c:pt>
                <c:pt idx="18">
                  <c:v>5.0000000000000001E-3</c:v>
                </c:pt>
                <c:pt idx="19">
                  <c:v>0</c:v>
                </c:pt>
                <c:pt idx="20">
                  <c:v>6.9000000000000006E-2</c:v>
                </c:pt>
                <c:pt idx="21">
                  <c:v>2.1000000000000001E-2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88'!$J$113:$J$135</c:f>
              <c:numCache>
                <c:formatCode>#,##0.0%</c:formatCode>
                <c:ptCount val="23"/>
                <c:pt idx="0">
                  <c:v>2.1000000000000001E-2</c:v>
                </c:pt>
                <c:pt idx="1">
                  <c:v>7.0000000000000001E-3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0</c:v>
                </c:pt>
                <c:pt idx="5">
                  <c:v>1.0999999999999999E-2</c:v>
                </c:pt>
                <c:pt idx="6">
                  <c:v>3.4000000000000002E-2</c:v>
                </c:pt>
                <c:pt idx="7">
                  <c:v>1.4E-2</c:v>
                </c:pt>
                <c:pt idx="8">
                  <c:v>0.112</c:v>
                </c:pt>
                <c:pt idx="9">
                  <c:v>1.7999999999999999E-2</c:v>
                </c:pt>
                <c:pt idx="10">
                  <c:v>7.0000000000000001E-3</c:v>
                </c:pt>
                <c:pt idx="11">
                  <c:v>1.6E-2</c:v>
                </c:pt>
                <c:pt idx="12">
                  <c:v>7.0000000000000001E-3</c:v>
                </c:pt>
                <c:pt idx="13">
                  <c:v>2.7E-2</c:v>
                </c:pt>
                <c:pt idx="14">
                  <c:v>2E-3</c:v>
                </c:pt>
                <c:pt idx="15">
                  <c:v>7.0000000000000001E-3</c:v>
                </c:pt>
                <c:pt idx="16">
                  <c:v>7.0000000000000001E-3</c:v>
                </c:pt>
                <c:pt idx="17">
                  <c:v>8.9999999999999993E-3</c:v>
                </c:pt>
                <c:pt idx="18">
                  <c:v>0.128</c:v>
                </c:pt>
                <c:pt idx="19">
                  <c:v>5.7000000000000002E-2</c:v>
                </c:pt>
                <c:pt idx="20">
                  <c:v>2.1000000000000001E-2</c:v>
                </c:pt>
                <c:pt idx="21">
                  <c:v>0.03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472960"/>
        <c:axId val="236503424"/>
      </c:barChart>
      <c:catAx>
        <c:axId val="236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0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5034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472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63276958594985"/>
          <c:y val="0.92174084265293321"/>
          <c:w val="0.12205278723451812"/>
          <c:h val="6.0869678288401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incidental seminars in 2005 (n=466)</a:t>
            </a:r>
          </a:p>
        </c:rich>
      </c:tx>
      <c:layout>
        <c:manualLayout>
          <c:xMode val="edge"/>
          <c:yMode val="edge"/>
          <c:x val="0.1350484003004450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1164075841383106"/>
          <c:w val="0.90353768678538759"/>
          <c:h val="0.47883721591129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88'!$B$180:$B$202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88'!$F$180:$F$202</c:f>
              <c:numCache>
                <c:formatCode>#,##0.0%</c:formatCode>
                <c:ptCount val="23"/>
                <c:pt idx="0">
                  <c:v>3.9E-2</c:v>
                </c:pt>
                <c:pt idx="1">
                  <c:v>2.4E-2</c:v>
                </c:pt>
                <c:pt idx="2">
                  <c:v>2.4E-2</c:v>
                </c:pt>
                <c:pt idx="3">
                  <c:v>0</c:v>
                </c:pt>
                <c:pt idx="4">
                  <c:v>1.2999999999999999E-2</c:v>
                </c:pt>
                <c:pt idx="5">
                  <c:v>4.0000000000000001E-3</c:v>
                </c:pt>
                <c:pt idx="6">
                  <c:v>3.9E-2</c:v>
                </c:pt>
                <c:pt idx="7">
                  <c:v>1.7000000000000001E-2</c:v>
                </c:pt>
                <c:pt idx="8">
                  <c:v>0.11600000000000001</c:v>
                </c:pt>
                <c:pt idx="9">
                  <c:v>1.9E-2</c:v>
                </c:pt>
                <c:pt idx="10">
                  <c:v>4.0000000000000001E-3</c:v>
                </c:pt>
                <c:pt idx="11">
                  <c:v>6.4000000000000001E-2</c:v>
                </c:pt>
                <c:pt idx="12">
                  <c:v>1.4999999999999999E-2</c:v>
                </c:pt>
                <c:pt idx="13">
                  <c:v>0.03</c:v>
                </c:pt>
                <c:pt idx="14">
                  <c:v>4.0000000000000001E-3</c:v>
                </c:pt>
                <c:pt idx="15">
                  <c:v>4.4999999999999998E-2</c:v>
                </c:pt>
                <c:pt idx="16">
                  <c:v>1.0999999999999999E-2</c:v>
                </c:pt>
                <c:pt idx="17">
                  <c:v>4.4999999999999998E-2</c:v>
                </c:pt>
                <c:pt idx="18">
                  <c:v>0.114</c:v>
                </c:pt>
                <c:pt idx="19">
                  <c:v>1.0999999999999999E-2</c:v>
                </c:pt>
                <c:pt idx="20">
                  <c:v>9.4E-2</c:v>
                </c:pt>
                <c:pt idx="21">
                  <c:v>3.5999999999999997E-2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88'!$B$180:$B$202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88'!$J$180:$J$202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8.9999999999999993E-3</c:v>
                </c:pt>
                <c:pt idx="6">
                  <c:v>8.9999999999999993E-3</c:v>
                </c:pt>
                <c:pt idx="7">
                  <c:v>8.9999999999999993E-3</c:v>
                </c:pt>
                <c:pt idx="8">
                  <c:v>5.3999999999999999E-2</c:v>
                </c:pt>
                <c:pt idx="9">
                  <c:v>6.0000000000000001E-3</c:v>
                </c:pt>
                <c:pt idx="10">
                  <c:v>8.9999999999999993E-3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0</c:v>
                </c:pt>
                <c:pt idx="15">
                  <c:v>0</c:v>
                </c:pt>
                <c:pt idx="16">
                  <c:v>4.0000000000000001E-3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4.2999999999999997E-2</c:v>
                </c:pt>
                <c:pt idx="20">
                  <c:v>8.9999999999999993E-3</c:v>
                </c:pt>
                <c:pt idx="21">
                  <c:v>1.0999999999999999E-2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545152"/>
        <c:axId val="236546688"/>
      </c:barChart>
      <c:catAx>
        <c:axId val="23654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5466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451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3744333108249"/>
          <c:y val="0.92191109076306843"/>
          <c:w val="0.12188378015283489"/>
          <c:h val="6.07376718620375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education included in faculty program in 2005 (n=367)</a:t>
            </a:r>
          </a:p>
        </c:rich>
      </c:tx>
      <c:layout>
        <c:manualLayout>
          <c:xMode val="edge"/>
          <c:yMode val="edge"/>
          <c:x val="0.13643659711075443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21108206614093719"/>
          <c:w val="0.90369181380417574"/>
          <c:h val="0.4802117004706316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88'!$B$247:$B$269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88'!$F$247:$F$269</c:f>
              <c:numCache>
                <c:formatCode>#,##0.0%</c:formatCode>
                <c:ptCount val="23"/>
                <c:pt idx="0">
                  <c:v>8.0000000000000002E-3</c:v>
                </c:pt>
                <c:pt idx="1">
                  <c:v>5.0000000000000001E-3</c:v>
                </c:pt>
                <c:pt idx="2">
                  <c:v>1.4E-2</c:v>
                </c:pt>
                <c:pt idx="3">
                  <c:v>0</c:v>
                </c:pt>
                <c:pt idx="4">
                  <c:v>8.0000000000000002E-3</c:v>
                </c:pt>
                <c:pt idx="5">
                  <c:v>3.0000000000000001E-3</c:v>
                </c:pt>
                <c:pt idx="6">
                  <c:v>1.4E-2</c:v>
                </c:pt>
                <c:pt idx="7">
                  <c:v>1.4E-2</c:v>
                </c:pt>
                <c:pt idx="8">
                  <c:v>3.3000000000000002E-2</c:v>
                </c:pt>
                <c:pt idx="9">
                  <c:v>3.0000000000000001E-3</c:v>
                </c:pt>
                <c:pt idx="10">
                  <c:v>1.4E-2</c:v>
                </c:pt>
                <c:pt idx="11">
                  <c:v>2.7E-2</c:v>
                </c:pt>
                <c:pt idx="12">
                  <c:v>3.0000000000000001E-3</c:v>
                </c:pt>
                <c:pt idx="13">
                  <c:v>4.3999999999999997E-2</c:v>
                </c:pt>
                <c:pt idx="14">
                  <c:v>0</c:v>
                </c:pt>
                <c:pt idx="15">
                  <c:v>2.1999999999999999E-2</c:v>
                </c:pt>
                <c:pt idx="16">
                  <c:v>0</c:v>
                </c:pt>
                <c:pt idx="17">
                  <c:v>4.5999999999999999E-2</c:v>
                </c:pt>
                <c:pt idx="18">
                  <c:v>1.0999999999999999E-2</c:v>
                </c:pt>
                <c:pt idx="19">
                  <c:v>0</c:v>
                </c:pt>
                <c:pt idx="20">
                  <c:v>2.1999999999999999E-2</c:v>
                </c:pt>
                <c:pt idx="21">
                  <c:v>2.7E-2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88'!$B$247:$B$269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'Q85_Old  88'!$J$247:$J$269</c:f>
              <c:numCache>
                <c:formatCode>#,##0.0%</c:formatCode>
                <c:ptCount val="23"/>
                <c:pt idx="0">
                  <c:v>1.9E-2</c:v>
                </c:pt>
                <c:pt idx="1">
                  <c:v>1.0999999999999999E-2</c:v>
                </c:pt>
                <c:pt idx="2">
                  <c:v>1.0999999999999999E-2</c:v>
                </c:pt>
                <c:pt idx="3">
                  <c:v>0</c:v>
                </c:pt>
                <c:pt idx="4">
                  <c:v>3.0000000000000001E-3</c:v>
                </c:pt>
                <c:pt idx="5">
                  <c:v>1.0999999999999999E-2</c:v>
                </c:pt>
                <c:pt idx="6">
                  <c:v>3.7999999999999999E-2</c:v>
                </c:pt>
                <c:pt idx="7">
                  <c:v>1.4E-2</c:v>
                </c:pt>
                <c:pt idx="8">
                  <c:v>0.13400000000000001</c:v>
                </c:pt>
                <c:pt idx="9">
                  <c:v>1.9E-2</c:v>
                </c:pt>
                <c:pt idx="10">
                  <c:v>8.0000000000000002E-3</c:v>
                </c:pt>
                <c:pt idx="11">
                  <c:v>3.5000000000000003E-2</c:v>
                </c:pt>
                <c:pt idx="12">
                  <c:v>5.0000000000000001E-3</c:v>
                </c:pt>
                <c:pt idx="13">
                  <c:v>3.0000000000000001E-3</c:v>
                </c:pt>
                <c:pt idx="14">
                  <c:v>5.0000000000000001E-3</c:v>
                </c:pt>
                <c:pt idx="15">
                  <c:v>2.7E-2</c:v>
                </c:pt>
                <c:pt idx="16">
                  <c:v>1.0999999999999999E-2</c:v>
                </c:pt>
                <c:pt idx="17">
                  <c:v>3.5000000000000003E-2</c:v>
                </c:pt>
                <c:pt idx="18">
                  <c:v>0.15</c:v>
                </c:pt>
                <c:pt idx="19">
                  <c:v>6.8000000000000005E-2</c:v>
                </c:pt>
                <c:pt idx="20">
                  <c:v>4.9000000000000002E-2</c:v>
                </c:pt>
                <c:pt idx="21">
                  <c:v>1.6E-2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621184"/>
        <c:axId val="236622976"/>
      </c:barChart>
      <c:catAx>
        <c:axId val="2366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6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6229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6211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73091817259654"/>
          <c:y val="0.92224938127540468"/>
          <c:w val="0.12171524047377549"/>
          <c:h val="6.0475369263960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national congress in 2010 (n=715)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88'!$F$7:$F$36</c:f>
              <c:numCache>
                <c:formatCode>#,##0.0%</c:formatCode>
                <c:ptCount val="30"/>
                <c:pt idx="0">
                  <c:v>1.5384615384615385E-2</c:v>
                </c:pt>
                <c:pt idx="1">
                  <c:v>2.937062937062937E-2</c:v>
                </c:pt>
                <c:pt idx="2">
                  <c:v>4.1958041958041958E-3</c:v>
                </c:pt>
                <c:pt idx="3">
                  <c:v>1.8181818181818181E-2</c:v>
                </c:pt>
                <c:pt idx="4">
                  <c:v>1.8181818181818181E-2</c:v>
                </c:pt>
                <c:pt idx="5">
                  <c:v>2.7972027972027972E-2</c:v>
                </c:pt>
                <c:pt idx="6">
                  <c:v>4.1958041958041958E-3</c:v>
                </c:pt>
                <c:pt idx="7">
                  <c:v>1.3986013986013986E-3</c:v>
                </c:pt>
                <c:pt idx="8">
                  <c:v>9.7902097902097911E-3</c:v>
                </c:pt>
                <c:pt idx="9">
                  <c:v>1.2587412587412588E-2</c:v>
                </c:pt>
                <c:pt idx="10">
                  <c:v>9.7902097902097911E-3</c:v>
                </c:pt>
                <c:pt idx="11">
                  <c:v>6.8531468531468534E-2</c:v>
                </c:pt>
                <c:pt idx="12">
                  <c:v>2.3776223776223775E-2</c:v>
                </c:pt>
                <c:pt idx="13">
                  <c:v>1.9580419580419582E-2</c:v>
                </c:pt>
                <c:pt idx="14">
                  <c:v>2.7972027972027972E-2</c:v>
                </c:pt>
                <c:pt idx="15">
                  <c:v>9.5104895104895101E-2</c:v>
                </c:pt>
                <c:pt idx="16">
                  <c:v>1.3986013986013986E-3</c:v>
                </c:pt>
                <c:pt idx="17">
                  <c:v>0</c:v>
                </c:pt>
                <c:pt idx="18">
                  <c:v>0</c:v>
                </c:pt>
                <c:pt idx="19">
                  <c:v>6.993006993006993E-3</c:v>
                </c:pt>
                <c:pt idx="20">
                  <c:v>6.993006993006993E-3</c:v>
                </c:pt>
                <c:pt idx="21">
                  <c:v>4.6153846153846156E-2</c:v>
                </c:pt>
                <c:pt idx="22">
                  <c:v>3.0769230769230771E-2</c:v>
                </c:pt>
                <c:pt idx="23">
                  <c:v>2.097902097902098E-2</c:v>
                </c:pt>
                <c:pt idx="24">
                  <c:v>2.097902097902098E-2</c:v>
                </c:pt>
                <c:pt idx="25">
                  <c:v>1.6783216783216783E-2</c:v>
                </c:pt>
                <c:pt idx="26">
                  <c:v>4.3356643356643354E-2</c:v>
                </c:pt>
                <c:pt idx="27">
                  <c:v>8.3916083916083916E-3</c:v>
                </c:pt>
                <c:pt idx="28">
                  <c:v>1.2587412587412588E-2</c:v>
                </c:pt>
                <c:pt idx="29">
                  <c:v>8.3916083916083916E-3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'Q85_Old  88'!$B$7:$B$36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88'!$J$7:$J$36</c:f>
              <c:numCache>
                <c:formatCode>#,##0.0%</c:formatCode>
                <c:ptCount val="30"/>
                <c:pt idx="0">
                  <c:v>1.6783216783216783E-2</c:v>
                </c:pt>
                <c:pt idx="1">
                  <c:v>8.3916083916083916E-3</c:v>
                </c:pt>
                <c:pt idx="2">
                  <c:v>1.3986013986013986E-3</c:v>
                </c:pt>
                <c:pt idx="3">
                  <c:v>3.4965034965034968E-2</c:v>
                </c:pt>
                <c:pt idx="4">
                  <c:v>2.2377622377622378E-2</c:v>
                </c:pt>
                <c:pt idx="5">
                  <c:v>1.9580419580419582E-2</c:v>
                </c:pt>
                <c:pt idx="6">
                  <c:v>4.1958041958041958E-3</c:v>
                </c:pt>
                <c:pt idx="7">
                  <c:v>1.6783216783216783E-2</c:v>
                </c:pt>
                <c:pt idx="8">
                  <c:v>2.097902097902098E-2</c:v>
                </c:pt>
                <c:pt idx="9">
                  <c:v>5.5944055944055944E-3</c:v>
                </c:pt>
                <c:pt idx="10">
                  <c:v>1.1188811188811189E-2</c:v>
                </c:pt>
                <c:pt idx="11">
                  <c:v>3.4965034965034968E-2</c:v>
                </c:pt>
                <c:pt idx="12">
                  <c:v>2.7972027972027972E-3</c:v>
                </c:pt>
                <c:pt idx="13">
                  <c:v>2.3776223776223775E-2</c:v>
                </c:pt>
                <c:pt idx="14">
                  <c:v>6.993006993006993E-3</c:v>
                </c:pt>
                <c:pt idx="15">
                  <c:v>1.2587412587412588E-2</c:v>
                </c:pt>
                <c:pt idx="16">
                  <c:v>1.9580419580419582E-2</c:v>
                </c:pt>
                <c:pt idx="17">
                  <c:v>2.7972027972027972E-3</c:v>
                </c:pt>
                <c:pt idx="18">
                  <c:v>5.5944055944055944E-3</c:v>
                </c:pt>
                <c:pt idx="19">
                  <c:v>2.7972027972027972E-3</c:v>
                </c:pt>
                <c:pt idx="20">
                  <c:v>1.3986013986013986E-3</c:v>
                </c:pt>
                <c:pt idx="21">
                  <c:v>1.2587412587412588E-2</c:v>
                </c:pt>
                <c:pt idx="22">
                  <c:v>1.3986013986013986E-3</c:v>
                </c:pt>
                <c:pt idx="23">
                  <c:v>1.3986013986013986E-2</c:v>
                </c:pt>
                <c:pt idx="24">
                  <c:v>3.3566433566433566E-2</c:v>
                </c:pt>
                <c:pt idx="25">
                  <c:v>9.7902097902097911E-3</c:v>
                </c:pt>
                <c:pt idx="26">
                  <c:v>2.2377622377622378E-2</c:v>
                </c:pt>
                <c:pt idx="27">
                  <c:v>2.7972027972027972E-3</c:v>
                </c:pt>
                <c:pt idx="28">
                  <c:v>8.3916083916083916E-3</c:v>
                </c:pt>
                <c:pt idx="29">
                  <c:v>9.7902097902097911E-3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676992"/>
        <c:axId val="236678528"/>
      </c:barChart>
      <c:catAx>
        <c:axId val="236676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6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6785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6769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continuous professional development programmes on national level in 2010 (n=874)</a:t>
            </a:r>
          </a:p>
        </c:rich>
      </c:tx>
      <c:layout>
        <c:manualLayout>
          <c:xMode val="edge"/>
          <c:yMode val="edge"/>
          <c:x val="0.13526586954408476"/>
          <c:y val="3.1830192574242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90560510011E-2"/>
          <c:y val="0.25729442970822275"/>
          <c:w val="0.90338306314013306"/>
          <c:h val="0.4323607427055709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88'!$F$76:$F$105</c:f>
              <c:numCache>
                <c:formatCode>#,##0.0%</c:formatCode>
                <c:ptCount val="30"/>
                <c:pt idx="0">
                  <c:v>1.6783216783216783E-2</c:v>
                </c:pt>
                <c:pt idx="1">
                  <c:v>2.937062937062937E-2</c:v>
                </c:pt>
                <c:pt idx="2">
                  <c:v>2.7972027972027972E-3</c:v>
                </c:pt>
                <c:pt idx="3">
                  <c:v>1.8181818181818181E-2</c:v>
                </c:pt>
                <c:pt idx="4">
                  <c:v>2.5174825174825177E-2</c:v>
                </c:pt>
                <c:pt idx="5">
                  <c:v>4.0559440559440559E-2</c:v>
                </c:pt>
                <c:pt idx="6">
                  <c:v>6.993006993006993E-3</c:v>
                </c:pt>
                <c:pt idx="7">
                  <c:v>1.3986013986013986E-3</c:v>
                </c:pt>
                <c:pt idx="8">
                  <c:v>1.2587412587412588E-2</c:v>
                </c:pt>
                <c:pt idx="9">
                  <c:v>1.3986013986013986E-2</c:v>
                </c:pt>
                <c:pt idx="10">
                  <c:v>1.3986013986013986E-2</c:v>
                </c:pt>
                <c:pt idx="11">
                  <c:v>4.4755244755244755E-2</c:v>
                </c:pt>
                <c:pt idx="12">
                  <c:v>2.7972027972027972E-3</c:v>
                </c:pt>
                <c:pt idx="13">
                  <c:v>3.2167832167832165E-2</c:v>
                </c:pt>
                <c:pt idx="14">
                  <c:v>3.0769230769230771E-2</c:v>
                </c:pt>
                <c:pt idx="15">
                  <c:v>0.10209790209790209</c:v>
                </c:pt>
                <c:pt idx="16">
                  <c:v>2.7972027972027972E-3</c:v>
                </c:pt>
                <c:pt idx="17">
                  <c:v>1.3986013986013986E-3</c:v>
                </c:pt>
                <c:pt idx="18">
                  <c:v>4.1958041958041958E-3</c:v>
                </c:pt>
                <c:pt idx="19">
                  <c:v>6.993006993006993E-3</c:v>
                </c:pt>
                <c:pt idx="20">
                  <c:v>5.5944055944055944E-3</c:v>
                </c:pt>
                <c:pt idx="21">
                  <c:v>2.5174825174825177E-2</c:v>
                </c:pt>
                <c:pt idx="22">
                  <c:v>2.097902097902098E-2</c:v>
                </c:pt>
                <c:pt idx="23">
                  <c:v>3.2167832167832165E-2</c:v>
                </c:pt>
                <c:pt idx="24">
                  <c:v>3.4965034965034968E-2</c:v>
                </c:pt>
                <c:pt idx="25">
                  <c:v>2.2377622377622378E-2</c:v>
                </c:pt>
                <c:pt idx="26">
                  <c:v>5.3146853146853149E-2</c:v>
                </c:pt>
                <c:pt idx="27">
                  <c:v>4.1958041958041958E-3</c:v>
                </c:pt>
                <c:pt idx="28">
                  <c:v>1.6783216783216783E-2</c:v>
                </c:pt>
                <c:pt idx="29">
                  <c:v>1.5384615384615385E-2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'Q85_Old  88'!$B$76:$B$105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88'!$J$76:$J$105</c:f>
              <c:numCache>
                <c:formatCode>#,##0.0%</c:formatCode>
                <c:ptCount val="30"/>
                <c:pt idx="0">
                  <c:v>1.5384615384615385E-2</c:v>
                </c:pt>
                <c:pt idx="1">
                  <c:v>8.3916083916083916E-3</c:v>
                </c:pt>
                <c:pt idx="2">
                  <c:v>2.7972027972027972E-3</c:v>
                </c:pt>
                <c:pt idx="3">
                  <c:v>3.4965034965034968E-2</c:v>
                </c:pt>
                <c:pt idx="4">
                  <c:v>1.5384615384615385E-2</c:v>
                </c:pt>
                <c:pt idx="5">
                  <c:v>6.993006993006993E-3</c:v>
                </c:pt>
                <c:pt idx="6">
                  <c:v>1.3986013986013986E-3</c:v>
                </c:pt>
                <c:pt idx="7">
                  <c:v>1.6783216783216783E-2</c:v>
                </c:pt>
                <c:pt idx="8">
                  <c:v>1.8181818181818181E-2</c:v>
                </c:pt>
                <c:pt idx="9">
                  <c:v>4.1958041958041958E-3</c:v>
                </c:pt>
                <c:pt idx="10">
                  <c:v>6.993006993006993E-3</c:v>
                </c:pt>
                <c:pt idx="11">
                  <c:v>5.8741258741258739E-2</c:v>
                </c:pt>
                <c:pt idx="12">
                  <c:v>2.3776223776223775E-2</c:v>
                </c:pt>
                <c:pt idx="13">
                  <c:v>1.1188811188811189E-2</c:v>
                </c:pt>
                <c:pt idx="14">
                  <c:v>4.1958041958041958E-3</c:v>
                </c:pt>
                <c:pt idx="15">
                  <c:v>5.5944055944055944E-3</c:v>
                </c:pt>
                <c:pt idx="16">
                  <c:v>1.8181818181818181E-2</c:v>
                </c:pt>
                <c:pt idx="17">
                  <c:v>1.3986013986013986E-3</c:v>
                </c:pt>
                <c:pt idx="18">
                  <c:v>1.3986013986013986E-3</c:v>
                </c:pt>
                <c:pt idx="19">
                  <c:v>2.7972027972027972E-3</c:v>
                </c:pt>
                <c:pt idx="20">
                  <c:v>2.7972027972027972E-3</c:v>
                </c:pt>
                <c:pt idx="21">
                  <c:v>3.3566433566433566E-2</c:v>
                </c:pt>
                <c:pt idx="22">
                  <c:v>1.1188811188811189E-2</c:v>
                </c:pt>
                <c:pt idx="23">
                  <c:v>2.7972027972027972E-3</c:v>
                </c:pt>
                <c:pt idx="24">
                  <c:v>1.9580419580419582E-2</c:v>
                </c:pt>
                <c:pt idx="25">
                  <c:v>4.1958041958041958E-3</c:v>
                </c:pt>
                <c:pt idx="26">
                  <c:v>1.2587412587412588E-2</c:v>
                </c:pt>
                <c:pt idx="27">
                  <c:v>6.993006993006993E-3</c:v>
                </c:pt>
                <c:pt idx="28">
                  <c:v>4.1958041958041958E-3</c:v>
                </c:pt>
                <c:pt idx="29">
                  <c:v>2.7972027972027972E-3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790528"/>
        <c:axId val="236792064"/>
      </c:barChart>
      <c:catAx>
        <c:axId val="2367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9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905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63276958594985"/>
          <c:y val="0.91228209727519682"/>
          <c:w val="0.10402226184760072"/>
          <c:h val="5.7644198454201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incidental seminars in 2010 (n=882)</a:t>
            </a:r>
          </a:p>
        </c:rich>
      </c:tx>
      <c:layout>
        <c:manualLayout>
          <c:xMode val="edge"/>
          <c:yMode val="edge"/>
          <c:x val="0.1350484003004450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1164075841383106"/>
          <c:w val="0.90353768678538759"/>
          <c:h val="0.47883721591129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88'!$F$143:$F$172</c:f>
              <c:numCache>
                <c:formatCode>#,##0.0%</c:formatCode>
                <c:ptCount val="30"/>
                <c:pt idx="0">
                  <c:v>2.2377622377622378E-2</c:v>
                </c:pt>
                <c:pt idx="1">
                  <c:v>3.3566433566433566E-2</c:v>
                </c:pt>
                <c:pt idx="2">
                  <c:v>2.7972027972027972E-3</c:v>
                </c:pt>
                <c:pt idx="3">
                  <c:v>4.3356643356643354E-2</c:v>
                </c:pt>
                <c:pt idx="4">
                  <c:v>2.3776223776223775E-2</c:v>
                </c:pt>
                <c:pt idx="5">
                  <c:v>4.3356643356643354E-2</c:v>
                </c:pt>
                <c:pt idx="6">
                  <c:v>8.3916083916083916E-3</c:v>
                </c:pt>
                <c:pt idx="7">
                  <c:v>1.3986013986013986E-3</c:v>
                </c:pt>
                <c:pt idx="8">
                  <c:v>2.6573426573426574E-2</c:v>
                </c:pt>
                <c:pt idx="9">
                  <c:v>1.2587412587412588E-2</c:v>
                </c:pt>
                <c:pt idx="10">
                  <c:v>1.1188811188811189E-2</c:v>
                </c:pt>
                <c:pt idx="11">
                  <c:v>6.8531468531468534E-2</c:v>
                </c:pt>
                <c:pt idx="12">
                  <c:v>1.1188811188811189E-2</c:v>
                </c:pt>
                <c:pt idx="13">
                  <c:v>2.097902097902098E-2</c:v>
                </c:pt>
                <c:pt idx="14">
                  <c:v>2.7972027972027972E-2</c:v>
                </c:pt>
                <c:pt idx="15">
                  <c:v>3.9160839160839164E-2</c:v>
                </c:pt>
                <c:pt idx="16">
                  <c:v>2.097902097902098E-2</c:v>
                </c:pt>
                <c:pt idx="17">
                  <c:v>2.7972027972027972E-3</c:v>
                </c:pt>
                <c:pt idx="18">
                  <c:v>5.5944055944055944E-3</c:v>
                </c:pt>
                <c:pt idx="19">
                  <c:v>9.7902097902097911E-3</c:v>
                </c:pt>
                <c:pt idx="20">
                  <c:v>6.993006993006993E-3</c:v>
                </c:pt>
                <c:pt idx="21">
                  <c:v>4.7552447552447551E-2</c:v>
                </c:pt>
                <c:pt idx="22">
                  <c:v>2.7972027972027972E-2</c:v>
                </c:pt>
                <c:pt idx="23">
                  <c:v>2.097902097902098E-2</c:v>
                </c:pt>
                <c:pt idx="24">
                  <c:v>4.4755244755244755E-2</c:v>
                </c:pt>
                <c:pt idx="25">
                  <c:v>1.5384615384615385E-2</c:v>
                </c:pt>
                <c:pt idx="26">
                  <c:v>5.7342657342657345E-2</c:v>
                </c:pt>
                <c:pt idx="27">
                  <c:v>8.3916083916083916E-3</c:v>
                </c:pt>
                <c:pt idx="28">
                  <c:v>1.3986013986013986E-2</c:v>
                </c:pt>
                <c:pt idx="29">
                  <c:v>1.6783216783216783E-2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'Q85_Old  88'!$B$143:$B$172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88'!$J$143:$J$172</c:f>
              <c:numCache>
                <c:formatCode>#,##0.0%</c:formatCode>
                <c:ptCount val="30"/>
                <c:pt idx="0">
                  <c:v>9.7902097902097911E-3</c:v>
                </c:pt>
                <c:pt idx="1">
                  <c:v>4.1958041958041958E-3</c:v>
                </c:pt>
                <c:pt idx="2">
                  <c:v>2.7972027972027972E-3</c:v>
                </c:pt>
                <c:pt idx="3">
                  <c:v>9.7902097902097911E-3</c:v>
                </c:pt>
                <c:pt idx="4">
                  <c:v>1.6783216783216783E-2</c:v>
                </c:pt>
                <c:pt idx="5">
                  <c:v>4.1958041958041958E-3</c:v>
                </c:pt>
                <c:pt idx="6">
                  <c:v>0</c:v>
                </c:pt>
                <c:pt idx="7">
                  <c:v>1.6783216783216783E-2</c:v>
                </c:pt>
                <c:pt idx="8">
                  <c:v>4.1958041958041958E-3</c:v>
                </c:pt>
                <c:pt idx="9">
                  <c:v>5.5944055944055944E-3</c:v>
                </c:pt>
                <c:pt idx="10">
                  <c:v>9.7902097902097911E-3</c:v>
                </c:pt>
                <c:pt idx="11">
                  <c:v>3.4965034965034968E-2</c:v>
                </c:pt>
                <c:pt idx="12">
                  <c:v>1.5384615384615385E-2</c:v>
                </c:pt>
                <c:pt idx="13">
                  <c:v>2.2377622377622378E-2</c:v>
                </c:pt>
                <c:pt idx="14">
                  <c:v>6.993006993006993E-3</c:v>
                </c:pt>
                <c:pt idx="15">
                  <c:v>6.8531468531468534E-2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1.3986013986013986E-3</c:v>
                </c:pt>
                <c:pt idx="21">
                  <c:v>1.1188811188811189E-2</c:v>
                </c:pt>
                <c:pt idx="22">
                  <c:v>4.1958041958041958E-3</c:v>
                </c:pt>
                <c:pt idx="23">
                  <c:v>1.3986013986013986E-2</c:v>
                </c:pt>
                <c:pt idx="24">
                  <c:v>9.7902097902097911E-3</c:v>
                </c:pt>
                <c:pt idx="25">
                  <c:v>1.1188811188811189E-2</c:v>
                </c:pt>
                <c:pt idx="26">
                  <c:v>8.3916083916083916E-3</c:v>
                </c:pt>
                <c:pt idx="27">
                  <c:v>2.7972027972027972E-3</c:v>
                </c:pt>
                <c:pt idx="28">
                  <c:v>6.993006993006993E-3</c:v>
                </c:pt>
                <c:pt idx="29">
                  <c:v>1.3986013986013986E-3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833792"/>
        <c:axId val="236860160"/>
      </c:barChart>
      <c:catAx>
        <c:axId val="2368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8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8601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8337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3744333108249"/>
          <c:y val="0.91250194931446649"/>
          <c:w val="0.10387822172116612"/>
          <c:h val="5.75001228335144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education included in faculty program in 2010 (n=820)</a:t>
            </a:r>
          </a:p>
        </c:rich>
      </c:tx>
      <c:layout>
        <c:manualLayout>
          <c:xMode val="edge"/>
          <c:yMode val="edge"/>
          <c:x val="0.13643659711075443"/>
          <c:y val="3.166234109004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21108206614093725"/>
          <c:w val="0.90369181380417629"/>
          <c:h val="0.4802117004706316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'Q85_Old  88'!$B$210:$B$239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88'!$F$210:$F$239</c:f>
              <c:numCache>
                <c:formatCode>#,##0.0%</c:formatCode>
                <c:ptCount val="30"/>
                <c:pt idx="0">
                  <c:v>9.7902097902097911E-3</c:v>
                </c:pt>
                <c:pt idx="1">
                  <c:v>1.3986013986013986E-2</c:v>
                </c:pt>
                <c:pt idx="2">
                  <c:v>2.7972027972027972E-3</c:v>
                </c:pt>
                <c:pt idx="3">
                  <c:v>2.937062937062937E-2</c:v>
                </c:pt>
                <c:pt idx="4">
                  <c:v>5.5944055944055944E-3</c:v>
                </c:pt>
                <c:pt idx="5">
                  <c:v>1.5384615384615385E-2</c:v>
                </c:pt>
                <c:pt idx="6">
                  <c:v>4.1958041958041958E-3</c:v>
                </c:pt>
                <c:pt idx="7">
                  <c:v>1.6783216783216783E-2</c:v>
                </c:pt>
                <c:pt idx="8">
                  <c:v>5.5944055944055944E-3</c:v>
                </c:pt>
                <c:pt idx="9">
                  <c:v>5.5944055944055944E-3</c:v>
                </c:pt>
                <c:pt idx="10">
                  <c:v>6.993006993006993E-3</c:v>
                </c:pt>
                <c:pt idx="11">
                  <c:v>2.3776223776223775E-2</c:v>
                </c:pt>
                <c:pt idx="12">
                  <c:v>1.2587412587412588E-2</c:v>
                </c:pt>
                <c:pt idx="13">
                  <c:v>1.2587412587412588E-2</c:v>
                </c:pt>
                <c:pt idx="14">
                  <c:v>1.5384615384615385E-2</c:v>
                </c:pt>
                <c:pt idx="15">
                  <c:v>1.3986013986013986E-2</c:v>
                </c:pt>
                <c:pt idx="16">
                  <c:v>1.3986013986013986E-3</c:v>
                </c:pt>
                <c:pt idx="17">
                  <c:v>0</c:v>
                </c:pt>
                <c:pt idx="18">
                  <c:v>0</c:v>
                </c:pt>
                <c:pt idx="19">
                  <c:v>1.3986013986013986E-3</c:v>
                </c:pt>
                <c:pt idx="20">
                  <c:v>2.7972027972027972E-3</c:v>
                </c:pt>
                <c:pt idx="21">
                  <c:v>6.993006993006993E-3</c:v>
                </c:pt>
                <c:pt idx="22">
                  <c:v>2.097902097902098E-2</c:v>
                </c:pt>
                <c:pt idx="23">
                  <c:v>1.8181818181818181E-2</c:v>
                </c:pt>
                <c:pt idx="24">
                  <c:v>8.3916083916083916E-3</c:v>
                </c:pt>
                <c:pt idx="25">
                  <c:v>1.1188811188811189E-2</c:v>
                </c:pt>
                <c:pt idx="26">
                  <c:v>2.937062937062937E-2</c:v>
                </c:pt>
                <c:pt idx="27">
                  <c:v>4.1958041958041958E-3</c:v>
                </c:pt>
                <c:pt idx="28">
                  <c:v>8.3916083916083916E-3</c:v>
                </c:pt>
                <c:pt idx="29">
                  <c:v>8.3916083916083916E-3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'Q85_Old  88'!$B$210:$B$239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'Q85_Old  88'!$J$210:$J$239</c:f>
              <c:numCache>
                <c:formatCode>#,##0.0%</c:formatCode>
                <c:ptCount val="30"/>
                <c:pt idx="0">
                  <c:v>2.2377622377622378E-2</c:v>
                </c:pt>
                <c:pt idx="1">
                  <c:v>2.3776223776223775E-2</c:v>
                </c:pt>
                <c:pt idx="2">
                  <c:v>2.7972027972027972E-3</c:v>
                </c:pt>
                <c:pt idx="3">
                  <c:v>2.3776223776223775E-2</c:v>
                </c:pt>
                <c:pt idx="4">
                  <c:v>3.4965034965034968E-2</c:v>
                </c:pt>
                <c:pt idx="5">
                  <c:v>3.2167832167832165E-2</c:v>
                </c:pt>
                <c:pt idx="6">
                  <c:v>4.1958041958041958E-3</c:v>
                </c:pt>
                <c:pt idx="7">
                  <c:v>1.3986013986013986E-3</c:v>
                </c:pt>
                <c:pt idx="8">
                  <c:v>2.5174825174825177E-2</c:v>
                </c:pt>
                <c:pt idx="9">
                  <c:v>1.2587412587412588E-2</c:v>
                </c:pt>
                <c:pt idx="10">
                  <c:v>1.3986013986013986E-2</c:v>
                </c:pt>
                <c:pt idx="11">
                  <c:v>7.9720279720279716E-2</c:v>
                </c:pt>
                <c:pt idx="12">
                  <c:v>1.3986013986013986E-2</c:v>
                </c:pt>
                <c:pt idx="13">
                  <c:v>3.0769230769230771E-2</c:v>
                </c:pt>
                <c:pt idx="14">
                  <c:v>1.9580419580419582E-2</c:v>
                </c:pt>
                <c:pt idx="15">
                  <c:v>9.37062937062937E-2</c:v>
                </c:pt>
                <c:pt idx="16">
                  <c:v>1.9580419580419582E-2</c:v>
                </c:pt>
                <c:pt idx="17">
                  <c:v>2.7972027972027972E-3</c:v>
                </c:pt>
                <c:pt idx="18">
                  <c:v>5.5944055944055944E-3</c:v>
                </c:pt>
                <c:pt idx="19">
                  <c:v>8.3916083916083916E-3</c:v>
                </c:pt>
                <c:pt idx="20">
                  <c:v>5.5944055944055944E-3</c:v>
                </c:pt>
                <c:pt idx="21">
                  <c:v>5.1748251748251747E-2</c:v>
                </c:pt>
                <c:pt idx="22">
                  <c:v>1.1188811188811189E-2</c:v>
                </c:pt>
                <c:pt idx="23">
                  <c:v>1.6783216783216783E-2</c:v>
                </c:pt>
                <c:pt idx="24">
                  <c:v>4.6153846153846156E-2</c:v>
                </c:pt>
                <c:pt idx="25">
                  <c:v>1.5384615384615385E-2</c:v>
                </c:pt>
                <c:pt idx="26">
                  <c:v>3.6363636363636362E-2</c:v>
                </c:pt>
                <c:pt idx="27">
                  <c:v>6.993006993006993E-3</c:v>
                </c:pt>
                <c:pt idx="28">
                  <c:v>1.2587412587412588E-2</c:v>
                </c:pt>
                <c:pt idx="29">
                  <c:v>9.7902097902097911E-3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6905984"/>
        <c:axId val="236907520"/>
      </c:barChart>
      <c:catAx>
        <c:axId val="236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9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9059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73091817259654"/>
          <c:y val="0.91272070509953962"/>
          <c:w val="0.10373457994924047"/>
          <c:h val="5.73567656210093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policy on safe medication practice in 2005 (n=574)</a:t>
            </a:r>
          </a:p>
        </c:rich>
      </c:tx>
      <c:layout>
        <c:manualLayout>
          <c:xMode val="edge"/>
          <c:yMode val="edge"/>
          <c:x val="0.13621811696614849"/>
          <c:y val="3.1578947368421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18064087014423E-2"/>
          <c:y val="0.21052631578947401"/>
          <c:w val="0.90384756837121949"/>
          <c:h val="0.4815789473684220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'Q86_Old 89'!$F$46:$F$68</c:f>
              <c:numCache>
                <c:formatCode>#,##0.0%</c:formatCode>
                <c:ptCount val="23"/>
                <c:pt idx="0">
                  <c:v>0.01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0</c:v>
                </c:pt>
                <c:pt idx="4">
                  <c:v>1.2E-2</c:v>
                </c:pt>
                <c:pt idx="5">
                  <c:v>3.0000000000000001E-3</c:v>
                </c:pt>
                <c:pt idx="6">
                  <c:v>2.1000000000000001E-2</c:v>
                </c:pt>
                <c:pt idx="7">
                  <c:v>2.3E-2</c:v>
                </c:pt>
                <c:pt idx="8">
                  <c:v>4.4999999999999998E-2</c:v>
                </c:pt>
                <c:pt idx="9">
                  <c:v>5.0000000000000001E-3</c:v>
                </c:pt>
                <c:pt idx="10">
                  <c:v>2.4E-2</c:v>
                </c:pt>
                <c:pt idx="11">
                  <c:v>4.2000000000000003E-2</c:v>
                </c:pt>
                <c:pt idx="12">
                  <c:v>5.0000000000000001E-3</c:v>
                </c:pt>
                <c:pt idx="13">
                  <c:v>0.01</c:v>
                </c:pt>
                <c:pt idx="14">
                  <c:v>2E-3</c:v>
                </c:pt>
                <c:pt idx="15">
                  <c:v>2.5999999999999999E-2</c:v>
                </c:pt>
                <c:pt idx="16">
                  <c:v>8.9999999999999993E-3</c:v>
                </c:pt>
                <c:pt idx="17">
                  <c:v>2.5999999999999999E-2</c:v>
                </c:pt>
                <c:pt idx="18">
                  <c:v>5.0000000000000001E-3</c:v>
                </c:pt>
                <c:pt idx="19">
                  <c:v>2E-3</c:v>
                </c:pt>
                <c:pt idx="20">
                  <c:v>5.3999999999999999E-2</c:v>
                </c:pt>
                <c:pt idx="21">
                  <c:v>1.4E-2</c:v>
                </c:pt>
                <c:pt idx="22">
                  <c:v>1.4E-2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'Q86_Old 89'!$J$46:$J$68</c:f>
              <c:numCache>
                <c:formatCode>#,##0.0%</c:formatCode>
                <c:ptCount val="23"/>
                <c:pt idx="0">
                  <c:v>3.6999999999999998E-2</c:v>
                </c:pt>
                <c:pt idx="1">
                  <c:v>1.4E-2</c:v>
                </c:pt>
                <c:pt idx="2">
                  <c:v>0.01</c:v>
                </c:pt>
                <c:pt idx="3">
                  <c:v>0</c:v>
                </c:pt>
                <c:pt idx="4">
                  <c:v>3.0000000000000001E-3</c:v>
                </c:pt>
                <c:pt idx="5">
                  <c:v>1.2E-2</c:v>
                </c:pt>
                <c:pt idx="6">
                  <c:v>0.03</c:v>
                </c:pt>
                <c:pt idx="7">
                  <c:v>1.4E-2</c:v>
                </c:pt>
                <c:pt idx="8">
                  <c:v>0.14799999999999999</c:v>
                </c:pt>
                <c:pt idx="9">
                  <c:v>1.2E-2</c:v>
                </c:pt>
                <c:pt idx="10">
                  <c:v>1.6E-2</c:v>
                </c:pt>
                <c:pt idx="11">
                  <c:v>2.8000000000000001E-2</c:v>
                </c:pt>
                <c:pt idx="12">
                  <c:v>5.0000000000000001E-3</c:v>
                </c:pt>
                <c:pt idx="13">
                  <c:v>2.3E-2</c:v>
                </c:pt>
                <c:pt idx="14">
                  <c:v>3.0000000000000001E-3</c:v>
                </c:pt>
                <c:pt idx="15">
                  <c:v>1.6E-2</c:v>
                </c:pt>
                <c:pt idx="16">
                  <c:v>3.0000000000000001E-3</c:v>
                </c:pt>
                <c:pt idx="17">
                  <c:v>0.04</c:v>
                </c:pt>
                <c:pt idx="18">
                  <c:v>9.6000000000000002E-2</c:v>
                </c:pt>
                <c:pt idx="19">
                  <c:v>4.2000000000000003E-2</c:v>
                </c:pt>
                <c:pt idx="20">
                  <c:v>5.3999999999999999E-2</c:v>
                </c:pt>
                <c:pt idx="21">
                  <c:v>2.4E-2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019520"/>
        <c:axId val="237021056"/>
      </c:barChart>
      <c:catAx>
        <c:axId val="2370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2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0210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195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20783851260472"/>
          <c:y val="0.9224137931034484"/>
          <c:w val="0.12137955558908052"/>
          <c:h val="6.034482758620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committee for safe medication practice in 2005 (n=559)</a:t>
            </a:r>
          </a:p>
        </c:rich>
      </c:tx>
      <c:layout>
        <c:manualLayout>
          <c:xMode val="edge"/>
          <c:yMode val="edge"/>
          <c:x val="0.13760016797900262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00057500044919E-2"/>
          <c:y val="0.20997429147774074"/>
          <c:w val="0.90400070625055173"/>
          <c:h val="0.4829408703988037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'Q86_Old 89'!$F$113:$F$135</c:f>
              <c:numCache>
                <c:formatCode>#,##0.0%</c:formatCode>
                <c:ptCount val="23"/>
                <c:pt idx="0">
                  <c:v>1.0999999999999999E-2</c:v>
                </c:pt>
                <c:pt idx="1">
                  <c:v>1.0999999999999999E-2</c:v>
                </c:pt>
                <c:pt idx="2">
                  <c:v>5.0000000000000001E-3</c:v>
                </c:pt>
                <c:pt idx="3">
                  <c:v>0</c:v>
                </c:pt>
                <c:pt idx="4">
                  <c:v>1.0999999999999999E-2</c:v>
                </c:pt>
                <c:pt idx="5">
                  <c:v>4.0000000000000001E-3</c:v>
                </c:pt>
                <c:pt idx="6">
                  <c:v>7.0000000000000001E-3</c:v>
                </c:pt>
                <c:pt idx="7">
                  <c:v>3.2000000000000001E-2</c:v>
                </c:pt>
                <c:pt idx="8">
                  <c:v>2.3E-2</c:v>
                </c:pt>
                <c:pt idx="9">
                  <c:v>8.9999999999999993E-3</c:v>
                </c:pt>
                <c:pt idx="10">
                  <c:v>7.0000000000000001E-3</c:v>
                </c:pt>
                <c:pt idx="11">
                  <c:v>3.9E-2</c:v>
                </c:pt>
                <c:pt idx="12">
                  <c:v>7.0000000000000001E-3</c:v>
                </c:pt>
                <c:pt idx="13">
                  <c:v>8.9999999999999993E-3</c:v>
                </c:pt>
                <c:pt idx="14">
                  <c:v>0</c:v>
                </c:pt>
                <c:pt idx="15">
                  <c:v>0.02</c:v>
                </c:pt>
                <c:pt idx="16">
                  <c:v>1.0999999999999999E-2</c:v>
                </c:pt>
                <c:pt idx="17">
                  <c:v>1.7999999999999999E-2</c:v>
                </c:pt>
                <c:pt idx="18">
                  <c:v>5.0000000000000001E-3</c:v>
                </c:pt>
                <c:pt idx="19">
                  <c:v>2E-3</c:v>
                </c:pt>
                <c:pt idx="20">
                  <c:v>3.5999999999999997E-2</c:v>
                </c:pt>
                <c:pt idx="21">
                  <c:v>1.7999999999999999E-2</c:v>
                </c:pt>
                <c:pt idx="22">
                  <c:v>1.2999999999999999E-2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'Q86_Old 89'!$J$113:$J$135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1.2999999999999999E-2</c:v>
                </c:pt>
                <c:pt idx="2">
                  <c:v>1.4E-2</c:v>
                </c:pt>
                <c:pt idx="3">
                  <c:v>0</c:v>
                </c:pt>
                <c:pt idx="4">
                  <c:v>5.0000000000000001E-3</c:v>
                </c:pt>
                <c:pt idx="5">
                  <c:v>1.4E-2</c:v>
                </c:pt>
                <c:pt idx="6">
                  <c:v>4.2999999999999997E-2</c:v>
                </c:pt>
                <c:pt idx="7">
                  <c:v>7.0000000000000001E-3</c:v>
                </c:pt>
                <c:pt idx="8">
                  <c:v>0.17399999999999999</c:v>
                </c:pt>
                <c:pt idx="9">
                  <c:v>7.0000000000000001E-3</c:v>
                </c:pt>
                <c:pt idx="10">
                  <c:v>2.1000000000000001E-2</c:v>
                </c:pt>
                <c:pt idx="11">
                  <c:v>0.03</c:v>
                </c:pt>
                <c:pt idx="12">
                  <c:v>4.0000000000000001E-3</c:v>
                </c:pt>
                <c:pt idx="13">
                  <c:v>2.1000000000000001E-2</c:v>
                </c:pt>
                <c:pt idx="14">
                  <c:v>5.0000000000000001E-3</c:v>
                </c:pt>
                <c:pt idx="15">
                  <c:v>2.3E-2</c:v>
                </c:pt>
                <c:pt idx="16">
                  <c:v>4.0000000000000001E-3</c:v>
                </c:pt>
                <c:pt idx="17">
                  <c:v>4.7E-2</c:v>
                </c:pt>
                <c:pt idx="18">
                  <c:v>0.1</c:v>
                </c:pt>
                <c:pt idx="19">
                  <c:v>4.2999999999999997E-2</c:v>
                </c:pt>
                <c:pt idx="20">
                  <c:v>6.8000000000000005E-2</c:v>
                </c:pt>
                <c:pt idx="21">
                  <c:v>2.3E-2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083264"/>
        <c:axId val="237097344"/>
      </c:barChart>
      <c:catAx>
        <c:axId val="2370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0973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0832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18842051068582"/>
          <c:y val="0.92258112954738358"/>
          <c:w val="0.12121240654284966"/>
          <c:h val="6.0215085378384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Teams doctor –pharmacist – nurse with defined system for medication errors reporting in 2005 (n=550)</a:t>
            </a:r>
          </a:p>
        </c:rich>
      </c:tx>
      <c:layout>
        <c:manualLayout>
          <c:xMode val="edge"/>
          <c:yMode val="edge"/>
          <c:x val="0.11980830670926503"/>
          <c:y val="3.1413612565445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428115016124E-2"/>
          <c:y val="0.25392702614608825"/>
          <c:w val="0.90415335463258784"/>
          <c:h val="0.439791138067451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89'!$B$181:$B$203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'Q86_Old 89'!$F$181:$F$203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0</c:v>
                </c:pt>
                <c:pt idx="4">
                  <c:v>1.4999999999999999E-2</c:v>
                </c:pt>
                <c:pt idx="5">
                  <c:v>0</c:v>
                </c:pt>
                <c:pt idx="6">
                  <c:v>1.4999999999999999E-2</c:v>
                </c:pt>
                <c:pt idx="7">
                  <c:v>1.6E-2</c:v>
                </c:pt>
                <c:pt idx="8">
                  <c:v>2.5000000000000001E-2</c:v>
                </c:pt>
                <c:pt idx="9">
                  <c:v>1.2999999999999999E-2</c:v>
                </c:pt>
                <c:pt idx="10">
                  <c:v>4.0000000000000001E-3</c:v>
                </c:pt>
                <c:pt idx="11">
                  <c:v>4.2000000000000003E-2</c:v>
                </c:pt>
                <c:pt idx="12">
                  <c:v>4.0000000000000001E-3</c:v>
                </c:pt>
                <c:pt idx="13">
                  <c:v>7.0000000000000001E-3</c:v>
                </c:pt>
                <c:pt idx="14">
                  <c:v>2E-3</c:v>
                </c:pt>
                <c:pt idx="15">
                  <c:v>3.1E-2</c:v>
                </c:pt>
                <c:pt idx="16">
                  <c:v>5.0000000000000001E-3</c:v>
                </c:pt>
                <c:pt idx="17">
                  <c:v>7.0000000000000001E-3</c:v>
                </c:pt>
                <c:pt idx="18">
                  <c:v>2E-3</c:v>
                </c:pt>
                <c:pt idx="19">
                  <c:v>0</c:v>
                </c:pt>
                <c:pt idx="20">
                  <c:v>4.7E-2</c:v>
                </c:pt>
                <c:pt idx="21">
                  <c:v>2.4E-2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89'!$B$181:$B$203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'Q86_Old 89'!$J$181:$J$203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0</c:v>
                </c:pt>
                <c:pt idx="4">
                  <c:v>2E-3</c:v>
                </c:pt>
                <c:pt idx="5">
                  <c:v>1.6E-2</c:v>
                </c:pt>
                <c:pt idx="6">
                  <c:v>3.5999999999999997E-2</c:v>
                </c:pt>
                <c:pt idx="7">
                  <c:v>2.1999999999999999E-2</c:v>
                </c:pt>
                <c:pt idx="8">
                  <c:v>0.17499999999999999</c:v>
                </c:pt>
                <c:pt idx="9">
                  <c:v>1.0999999999999999E-2</c:v>
                </c:pt>
                <c:pt idx="10">
                  <c:v>1.7999999999999999E-2</c:v>
                </c:pt>
                <c:pt idx="11">
                  <c:v>3.1E-2</c:v>
                </c:pt>
                <c:pt idx="12">
                  <c:v>7.0000000000000001E-3</c:v>
                </c:pt>
                <c:pt idx="13">
                  <c:v>2.1999999999999999E-2</c:v>
                </c:pt>
                <c:pt idx="14">
                  <c:v>4.0000000000000001E-3</c:v>
                </c:pt>
                <c:pt idx="15">
                  <c:v>1.0999999999999999E-2</c:v>
                </c:pt>
                <c:pt idx="16">
                  <c:v>8.9999999999999993E-3</c:v>
                </c:pt>
                <c:pt idx="17">
                  <c:v>5.8000000000000003E-2</c:v>
                </c:pt>
                <c:pt idx="18">
                  <c:v>0.104</c:v>
                </c:pt>
                <c:pt idx="19">
                  <c:v>4.4999999999999998E-2</c:v>
                </c:pt>
                <c:pt idx="20">
                  <c:v>0.06</c:v>
                </c:pt>
                <c:pt idx="21">
                  <c:v>1.6E-2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131264"/>
        <c:axId val="237132800"/>
      </c:barChart>
      <c:catAx>
        <c:axId val="2371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13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1328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1312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867958518922588"/>
          <c:y val="0.92274774798374215"/>
          <c:w val="9.6286123457602735E-2"/>
          <c:h val="6.0085899868708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policy on safe medication practice in 2010 (n=690)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89'!$F$7:$F$36</c:f>
              <c:numCache>
                <c:formatCode>#,##0.0%</c:formatCode>
                <c:ptCount val="30"/>
                <c:pt idx="0">
                  <c:v>1.3043478260869565E-2</c:v>
                </c:pt>
                <c:pt idx="1">
                  <c:v>2.8985507246376812E-2</c:v>
                </c:pt>
                <c:pt idx="2">
                  <c:v>0</c:v>
                </c:pt>
                <c:pt idx="3">
                  <c:v>3.7681159420289857E-2</c:v>
                </c:pt>
                <c:pt idx="4">
                  <c:v>1.4492753623188406E-2</c:v>
                </c:pt>
                <c:pt idx="5">
                  <c:v>4.0579710144927533E-2</c:v>
                </c:pt>
                <c:pt idx="6">
                  <c:v>1.0144927536231883E-2</c:v>
                </c:pt>
                <c:pt idx="7">
                  <c:v>7.246376811594203E-3</c:v>
                </c:pt>
                <c:pt idx="8">
                  <c:v>5.0724637681159424E-2</c:v>
                </c:pt>
                <c:pt idx="9">
                  <c:v>1.3043478260869565E-2</c:v>
                </c:pt>
                <c:pt idx="10">
                  <c:v>1.4492753623188406E-3</c:v>
                </c:pt>
                <c:pt idx="11">
                  <c:v>5.0724637681159424E-2</c:v>
                </c:pt>
                <c:pt idx="12">
                  <c:v>1.4492753623188406E-3</c:v>
                </c:pt>
                <c:pt idx="13">
                  <c:v>4.3478260869565216E-2</c:v>
                </c:pt>
                <c:pt idx="14">
                  <c:v>2.8985507246376812E-2</c:v>
                </c:pt>
                <c:pt idx="15">
                  <c:v>0.10144927536231885</c:v>
                </c:pt>
                <c:pt idx="16">
                  <c:v>8.6956521739130436E-3</c:v>
                </c:pt>
                <c:pt idx="17">
                  <c:v>1.4492753623188406E-3</c:v>
                </c:pt>
                <c:pt idx="18">
                  <c:v>1.4492753623188406E-3</c:v>
                </c:pt>
                <c:pt idx="19">
                  <c:v>1.0144927536231883E-2</c:v>
                </c:pt>
                <c:pt idx="20">
                  <c:v>1.1594202898550725E-2</c:v>
                </c:pt>
                <c:pt idx="21">
                  <c:v>2.0289855072463767E-2</c:v>
                </c:pt>
                <c:pt idx="22">
                  <c:v>2.6086956521739129E-2</c:v>
                </c:pt>
                <c:pt idx="23">
                  <c:v>2.0289855072463767E-2</c:v>
                </c:pt>
                <c:pt idx="24">
                  <c:v>1.8840579710144929E-2</c:v>
                </c:pt>
                <c:pt idx="25">
                  <c:v>1.0144927536231883E-2</c:v>
                </c:pt>
                <c:pt idx="26">
                  <c:v>5.7971014492753624E-2</c:v>
                </c:pt>
                <c:pt idx="27">
                  <c:v>2.0289855072463767E-2</c:v>
                </c:pt>
                <c:pt idx="28">
                  <c:v>1.7391304347826087E-2</c:v>
                </c:pt>
                <c:pt idx="29">
                  <c:v>1.8840579710144929E-2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'Q86_Old 89'!$B$7:$B$36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89'!$J$7:$J$36</c:f>
              <c:numCache>
                <c:formatCode>#,##0.0%</c:formatCode>
                <c:ptCount val="30"/>
                <c:pt idx="0">
                  <c:v>2.318840579710145E-2</c:v>
                </c:pt>
                <c:pt idx="1">
                  <c:v>1.5942028985507246E-2</c:v>
                </c:pt>
                <c:pt idx="2">
                  <c:v>1.4492753623188406E-3</c:v>
                </c:pt>
                <c:pt idx="3">
                  <c:v>5.7971014492753624E-3</c:v>
                </c:pt>
                <c:pt idx="4">
                  <c:v>1.5942028985507246E-2</c:v>
                </c:pt>
                <c:pt idx="5">
                  <c:v>5.7971014492753624E-3</c:v>
                </c:pt>
                <c:pt idx="6">
                  <c:v>0</c:v>
                </c:pt>
                <c:pt idx="7">
                  <c:v>7.246376811594203E-3</c:v>
                </c:pt>
                <c:pt idx="8">
                  <c:v>1.4492753623188406E-3</c:v>
                </c:pt>
                <c:pt idx="9">
                  <c:v>7.246376811594203E-3</c:v>
                </c:pt>
                <c:pt idx="10">
                  <c:v>4.3478260869565218E-3</c:v>
                </c:pt>
                <c:pt idx="11">
                  <c:v>5.3623188405797099E-2</c:v>
                </c:pt>
                <c:pt idx="12">
                  <c:v>2.753623188405797E-2</c:v>
                </c:pt>
                <c:pt idx="13">
                  <c:v>2.8985507246376812E-3</c:v>
                </c:pt>
                <c:pt idx="14">
                  <c:v>1.0144927536231883E-2</c:v>
                </c:pt>
                <c:pt idx="15">
                  <c:v>3.0434782608695653E-2</c:v>
                </c:pt>
                <c:pt idx="16">
                  <c:v>2.8985507246376812E-3</c:v>
                </c:pt>
                <c:pt idx="17">
                  <c:v>0</c:v>
                </c:pt>
                <c:pt idx="18">
                  <c:v>5.7971014492753624E-3</c:v>
                </c:pt>
                <c:pt idx="19">
                  <c:v>1.4492753623188406E-3</c:v>
                </c:pt>
                <c:pt idx="20">
                  <c:v>2.8985507246376812E-3</c:v>
                </c:pt>
                <c:pt idx="21">
                  <c:v>1.4492753623188406E-3</c:v>
                </c:pt>
                <c:pt idx="22">
                  <c:v>4.3478260869565218E-3</c:v>
                </c:pt>
                <c:pt idx="23">
                  <c:v>8.6956521739130436E-3</c:v>
                </c:pt>
                <c:pt idx="24">
                  <c:v>2.6086956521739129E-2</c:v>
                </c:pt>
                <c:pt idx="25">
                  <c:v>1.4492753623188406E-2</c:v>
                </c:pt>
                <c:pt idx="26">
                  <c:v>1.7391304347826087E-2</c:v>
                </c:pt>
                <c:pt idx="27">
                  <c:v>2.8985507246376812E-3</c:v>
                </c:pt>
                <c:pt idx="28">
                  <c:v>1.0144927536231883E-2</c:v>
                </c:pt>
                <c:pt idx="29">
                  <c:v>1.4492753623188406E-3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251968"/>
        <c:axId val="237253760"/>
      </c:barChart>
      <c:catAx>
        <c:axId val="2372519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37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519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committee for safe medication practice in 2010 (n=889)</a:t>
            </a:r>
          </a:p>
        </c:rich>
      </c:tx>
      <c:layout>
        <c:manualLayout>
          <c:xMode val="edge"/>
          <c:yMode val="edge"/>
          <c:x val="0.13760016797900262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00057500044919E-2"/>
          <c:y val="0.20997429147774083"/>
          <c:w val="0.90400070625055173"/>
          <c:h val="0.4829408703988040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89'!$F$76:$F$105</c:f>
              <c:numCache>
                <c:formatCode>#,##0.0%</c:formatCode>
                <c:ptCount val="30"/>
                <c:pt idx="0">
                  <c:v>8.6956521739130436E-3</c:v>
                </c:pt>
                <c:pt idx="1">
                  <c:v>2.8985507246376812E-2</c:v>
                </c:pt>
                <c:pt idx="2">
                  <c:v>1.4492753623188406E-3</c:v>
                </c:pt>
                <c:pt idx="3">
                  <c:v>2.318840579710145E-2</c:v>
                </c:pt>
                <c:pt idx="4">
                  <c:v>8.6956521739130436E-3</c:v>
                </c:pt>
                <c:pt idx="5">
                  <c:v>1.8840579710144929E-2</c:v>
                </c:pt>
                <c:pt idx="6">
                  <c:v>8.6956521739130436E-3</c:v>
                </c:pt>
                <c:pt idx="7">
                  <c:v>1.4492753623188406E-3</c:v>
                </c:pt>
                <c:pt idx="8">
                  <c:v>3.4782608695652174E-2</c:v>
                </c:pt>
                <c:pt idx="9">
                  <c:v>1.5942028985507246E-2</c:v>
                </c:pt>
                <c:pt idx="10">
                  <c:v>4.3478260869565218E-3</c:v>
                </c:pt>
                <c:pt idx="11">
                  <c:v>1.8840579710144929E-2</c:v>
                </c:pt>
                <c:pt idx="12">
                  <c:v>2.753623188405797E-2</c:v>
                </c:pt>
                <c:pt idx="13">
                  <c:v>1.3043478260869565E-2</c:v>
                </c:pt>
                <c:pt idx="14">
                  <c:v>2.0289855072463767E-2</c:v>
                </c:pt>
                <c:pt idx="15">
                  <c:v>7.8260869565217397E-2</c:v>
                </c:pt>
                <c:pt idx="16">
                  <c:v>2.8985507246376812E-3</c:v>
                </c:pt>
                <c:pt idx="17">
                  <c:v>1.4492753623188406E-3</c:v>
                </c:pt>
                <c:pt idx="18">
                  <c:v>2.8985507246376812E-3</c:v>
                </c:pt>
                <c:pt idx="19">
                  <c:v>1.0144927536231883E-2</c:v>
                </c:pt>
                <c:pt idx="20">
                  <c:v>1.3043478260869565E-2</c:v>
                </c:pt>
                <c:pt idx="21">
                  <c:v>8.6956521739130436E-3</c:v>
                </c:pt>
                <c:pt idx="22">
                  <c:v>1.8840579710144929E-2</c:v>
                </c:pt>
                <c:pt idx="23">
                  <c:v>1.5942028985507246E-2</c:v>
                </c:pt>
                <c:pt idx="24">
                  <c:v>7.246376811594203E-3</c:v>
                </c:pt>
                <c:pt idx="25">
                  <c:v>1.3043478260869565E-2</c:v>
                </c:pt>
                <c:pt idx="26">
                  <c:v>5.7971014492753624E-2</c:v>
                </c:pt>
                <c:pt idx="27">
                  <c:v>1.5942028985507246E-2</c:v>
                </c:pt>
                <c:pt idx="28">
                  <c:v>1.5942028985507246E-2</c:v>
                </c:pt>
                <c:pt idx="29">
                  <c:v>1.5942028985507246E-2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'Q86_Old 89'!$B$76:$B$105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89'!$J$76:$J$105</c:f>
              <c:numCache>
                <c:formatCode>#,##0.0%</c:formatCode>
                <c:ptCount val="30"/>
                <c:pt idx="0">
                  <c:v>2.753623188405797E-2</c:v>
                </c:pt>
                <c:pt idx="1">
                  <c:v>1.5942028985507246E-2</c:v>
                </c:pt>
                <c:pt idx="2">
                  <c:v>0</c:v>
                </c:pt>
                <c:pt idx="3">
                  <c:v>2.0289855072463767E-2</c:v>
                </c:pt>
                <c:pt idx="4">
                  <c:v>2.1739130434782608E-2</c:v>
                </c:pt>
                <c:pt idx="5">
                  <c:v>2.753623188405797E-2</c:v>
                </c:pt>
                <c:pt idx="6">
                  <c:v>1.4492753623188406E-3</c:v>
                </c:pt>
                <c:pt idx="7">
                  <c:v>1.3043478260869565E-2</c:v>
                </c:pt>
                <c:pt idx="8">
                  <c:v>1.7391304347826087E-2</c:v>
                </c:pt>
                <c:pt idx="9">
                  <c:v>4.3478260869565218E-3</c:v>
                </c:pt>
                <c:pt idx="10">
                  <c:v>1.4492753623188406E-3</c:v>
                </c:pt>
                <c:pt idx="11">
                  <c:v>8.5507246376811591E-2</c:v>
                </c:pt>
                <c:pt idx="12">
                  <c:v>1.4492753623188406E-3</c:v>
                </c:pt>
                <c:pt idx="13">
                  <c:v>3.3333333333333333E-2</c:v>
                </c:pt>
                <c:pt idx="14">
                  <c:v>1.8840579710144929E-2</c:v>
                </c:pt>
                <c:pt idx="15">
                  <c:v>5.3623188405797099E-2</c:v>
                </c:pt>
                <c:pt idx="16">
                  <c:v>8.6956521739130436E-3</c:v>
                </c:pt>
                <c:pt idx="17">
                  <c:v>0</c:v>
                </c:pt>
                <c:pt idx="18">
                  <c:v>4.3478260869565218E-3</c:v>
                </c:pt>
                <c:pt idx="19">
                  <c:v>1.4492753623188406E-3</c:v>
                </c:pt>
                <c:pt idx="20">
                  <c:v>1.4492753623188406E-3</c:v>
                </c:pt>
                <c:pt idx="21">
                  <c:v>1.3043478260869565E-2</c:v>
                </c:pt>
                <c:pt idx="22">
                  <c:v>1.1594202898550725E-2</c:v>
                </c:pt>
                <c:pt idx="23">
                  <c:v>1.3043478260869565E-2</c:v>
                </c:pt>
                <c:pt idx="24">
                  <c:v>3.7681159420289857E-2</c:v>
                </c:pt>
                <c:pt idx="25">
                  <c:v>1.1594202898550725E-2</c:v>
                </c:pt>
                <c:pt idx="26">
                  <c:v>1.7391304347826087E-2</c:v>
                </c:pt>
                <c:pt idx="27">
                  <c:v>7.246376811594203E-3</c:v>
                </c:pt>
                <c:pt idx="28">
                  <c:v>1.1594202898550725E-2</c:v>
                </c:pt>
                <c:pt idx="29">
                  <c:v>4.3478260869565218E-3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055680"/>
        <c:axId val="248057216"/>
      </c:barChart>
      <c:catAx>
        <c:axId val="2480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0572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55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56583422139974"/>
          <c:y val="0.91315496054205458"/>
          <c:w val="0.10330602830356504"/>
          <c:h val="5.7072185033878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Teams doctor –pharmacist – nurse with defined system for medication errors reporting in 2010 (n=894)</a:t>
            </a:r>
          </a:p>
        </c:rich>
      </c:tx>
      <c:layout>
        <c:manualLayout>
          <c:xMode val="edge"/>
          <c:yMode val="edge"/>
          <c:x val="0.119808306709265"/>
          <c:y val="3.141369759719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428115016193E-2"/>
          <c:y val="0.25392702614608825"/>
          <c:w val="0.90415335463258784"/>
          <c:h val="0.439791138067451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89'!$F$143:$F$172</c:f>
              <c:numCache>
                <c:formatCode>#,##0.0%</c:formatCode>
                <c:ptCount val="30"/>
                <c:pt idx="0">
                  <c:v>2.0289855072463767E-2</c:v>
                </c:pt>
                <c:pt idx="1">
                  <c:v>3.6231884057971016E-2</c:v>
                </c:pt>
                <c:pt idx="2">
                  <c:v>1.4492753623188406E-3</c:v>
                </c:pt>
                <c:pt idx="3">
                  <c:v>1.3043478260869565E-2</c:v>
                </c:pt>
                <c:pt idx="4">
                  <c:v>8.6956521739130436E-3</c:v>
                </c:pt>
                <c:pt idx="5">
                  <c:v>1.0144927536231883E-2</c:v>
                </c:pt>
                <c:pt idx="6">
                  <c:v>8.6956521739130436E-3</c:v>
                </c:pt>
                <c:pt idx="7">
                  <c:v>0</c:v>
                </c:pt>
                <c:pt idx="8">
                  <c:v>4.4927536231884058E-2</c:v>
                </c:pt>
                <c:pt idx="9">
                  <c:v>1.4492753623188406E-2</c:v>
                </c:pt>
                <c:pt idx="10">
                  <c:v>1.4492753623188406E-3</c:v>
                </c:pt>
                <c:pt idx="11">
                  <c:v>3.7681159420289857E-2</c:v>
                </c:pt>
                <c:pt idx="12">
                  <c:v>4.3478260869565218E-3</c:v>
                </c:pt>
                <c:pt idx="13">
                  <c:v>1.4492753623188406E-2</c:v>
                </c:pt>
                <c:pt idx="14">
                  <c:v>2.318840579710145E-2</c:v>
                </c:pt>
                <c:pt idx="15">
                  <c:v>7.101449275362319E-2</c:v>
                </c:pt>
                <c:pt idx="16">
                  <c:v>5.7971014492753624E-3</c:v>
                </c:pt>
                <c:pt idx="17">
                  <c:v>0</c:v>
                </c:pt>
                <c:pt idx="18">
                  <c:v>4.3478260869565218E-3</c:v>
                </c:pt>
                <c:pt idx="19">
                  <c:v>1.0144927536231883E-2</c:v>
                </c:pt>
                <c:pt idx="20">
                  <c:v>7.246376811594203E-3</c:v>
                </c:pt>
                <c:pt idx="21">
                  <c:v>1.4492753623188406E-3</c:v>
                </c:pt>
                <c:pt idx="22">
                  <c:v>2.0289855072463767E-2</c:v>
                </c:pt>
                <c:pt idx="23">
                  <c:v>1.1594202898550725E-2</c:v>
                </c:pt>
                <c:pt idx="24">
                  <c:v>4.3478260869565218E-3</c:v>
                </c:pt>
                <c:pt idx="25">
                  <c:v>8.6956521739130436E-3</c:v>
                </c:pt>
                <c:pt idx="26">
                  <c:v>4.7826086956521741E-2</c:v>
                </c:pt>
                <c:pt idx="27">
                  <c:v>8.6956521739130436E-3</c:v>
                </c:pt>
                <c:pt idx="28">
                  <c:v>1.7391304347826087E-2</c:v>
                </c:pt>
                <c:pt idx="29">
                  <c:v>1.5942028985507246E-2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'Q86_Old 89'!$B$143:$B$172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89'!$J$143:$J$172</c:f>
              <c:numCache>
                <c:formatCode>#,##0.0%</c:formatCode>
                <c:ptCount val="30"/>
                <c:pt idx="0">
                  <c:v>1.5942028985507246E-2</c:v>
                </c:pt>
                <c:pt idx="1">
                  <c:v>8.6956521739130436E-3</c:v>
                </c:pt>
                <c:pt idx="2">
                  <c:v>0</c:v>
                </c:pt>
                <c:pt idx="3">
                  <c:v>3.0434782608695653E-2</c:v>
                </c:pt>
                <c:pt idx="4">
                  <c:v>2.1739130434782608E-2</c:v>
                </c:pt>
                <c:pt idx="5">
                  <c:v>3.6231884057971016E-2</c:v>
                </c:pt>
                <c:pt idx="6">
                  <c:v>1.4492753623188406E-3</c:v>
                </c:pt>
                <c:pt idx="7">
                  <c:v>1.4492753623188406E-2</c:v>
                </c:pt>
                <c:pt idx="8">
                  <c:v>7.246376811594203E-3</c:v>
                </c:pt>
                <c:pt idx="9">
                  <c:v>5.7971014492753624E-3</c:v>
                </c:pt>
                <c:pt idx="10">
                  <c:v>4.3478260869565218E-3</c:v>
                </c:pt>
                <c:pt idx="11">
                  <c:v>6.6666666666666666E-2</c:v>
                </c:pt>
                <c:pt idx="12">
                  <c:v>2.4637681159420291E-2</c:v>
                </c:pt>
                <c:pt idx="13">
                  <c:v>3.1884057971014491E-2</c:v>
                </c:pt>
                <c:pt idx="14">
                  <c:v>1.5942028985507246E-2</c:v>
                </c:pt>
                <c:pt idx="15">
                  <c:v>6.0869565217391307E-2</c:v>
                </c:pt>
                <c:pt idx="16">
                  <c:v>5.7971014492753624E-3</c:v>
                </c:pt>
                <c:pt idx="17">
                  <c:v>1.4492753623188406E-3</c:v>
                </c:pt>
                <c:pt idx="18">
                  <c:v>2.8985507246376812E-3</c:v>
                </c:pt>
                <c:pt idx="19">
                  <c:v>1.4492753623188406E-3</c:v>
                </c:pt>
                <c:pt idx="20">
                  <c:v>7.246376811594203E-3</c:v>
                </c:pt>
                <c:pt idx="21">
                  <c:v>2.0289855072463767E-2</c:v>
                </c:pt>
                <c:pt idx="22">
                  <c:v>1.0144927536231883E-2</c:v>
                </c:pt>
                <c:pt idx="23">
                  <c:v>1.7391304347826087E-2</c:v>
                </c:pt>
                <c:pt idx="24">
                  <c:v>4.0579710144927533E-2</c:v>
                </c:pt>
                <c:pt idx="25">
                  <c:v>1.5942028985507246E-2</c:v>
                </c:pt>
                <c:pt idx="26">
                  <c:v>2.753623188405797E-2</c:v>
                </c:pt>
                <c:pt idx="27">
                  <c:v>1.4492753623188406E-2</c:v>
                </c:pt>
                <c:pt idx="28">
                  <c:v>1.0144927536231883E-2</c:v>
                </c:pt>
                <c:pt idx="29">
                  <c:v>4.3478260869565218E-3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083200"/>
        <c:axId val="248084736"/>
      </c:barChart>
      <c:catAx>
        <c:axId val="2480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0847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83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592855309043702"/>
          <c:y val="0.91358079763502931"/>
          <c:w val="0.14855573333458705"/>
          <c:h val="5.67901576908261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Educational or continuing educational programmes on safe medication practise issues - Teams doctor –pharmacist – nurse with defined system for medication errors reporting in 2010 (n=894)</a:t>
            </a:r>
          </a:p>
        </c:rich>
      </c:tx>
      <c:layout>
        <c:manualLayout>
          <c:xMode val="edge"/>
          <c:yMode val="edge"/>
          <c:x val="0.11980830670926497"/>
          <c:y val="3.141369759719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428115016235E-2"/>
          <c:y val="0.25392702614608825"/>
          <c:w val="0.90415335463258784"/>
          <c:h val="0.439791138067451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'Q86_Old 89'!$B$211:$B$240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89'!$F$211:$F$240</c:f>
              <c:numCache>
                <c:formatCode>#,##0.0%</c:formatCode>
                <c:ptCount val="30"/>
                <c:pt idx="0">
                  <c:v>3.1884057971014491E-2</c:v>
                </c:pt>
                <c:pt idx="1">
                  <c:v>3.3333333333333333E-2</c:v>
                </c:pt>
                <c:pt idx="2">
                  <c:v>1.4492753623188406E-3</c:v>
                </c:pt>
                <c:pt idx="3">
                  <c:v>2.753623188405797E-2</c:v>
                </c:pt>
                <c:pt idx="4">
                  <c:v>1.4492753623188406E-2</c:v>
                </c:pt>
                <c:pt idx="5">
                  <c:v>3.7681159420289857E-2</c:v>
                </c:pt>
                <c:pt idx="6">
                  <c:v>8.6956521739130436E-3</c:v>
                </c:pt>
                <c:pt idx="7">
                  <c:v>1.3043478260869565E-2</c:v>
                </c:pt>
                <c:pt idx="8">
                  <c:v>4.2028985507246375E-2</c:v>
                </c:pt>
                <c:pt idx="9">
                  <c:v>1.7391304347826087E-2</c:v>
                </c:pt>
                <c:pt idx="10">
                  <c:v>2.8985507246376812E-3</c:v>
                </c:pt>
                <c:pt idx="11">
                  <c:v>9.2753623188405798E-2</c:v>
                </c:pt>
                <c:pt idx="12">
                  <c:v>4.3478260869565218E-3</c:v>
                </c:pt>
                <c:pt idx="13">
                  <c:v>2.0289855072463767E-2</c:v>
                </c:pt>
                <c:pt idx="14">
                  <c:v>3.9130434782608699E-2</c:v>
                </c:pt>
                <c:pt idx="15">
                  <c:v>8.2608695652173908E-2</c:v>
                </c:pt>
                <c:pt idx="16">
                  <c:v>4.3478260869565218E-3</c:v>
                </c:pt>
                <c:pt idx="17">
                  <c:v>1.4492753623188406E-3</c:v>
                </c:pt>
                <c:pt idx="18">
                  <c:v>5.7971014492753624E-3</c:v>
                </c:pt>
                <c:pt idx="19">
                  <c:v>1.1594202898550725E-2</c:v>
                </c:pt>
                <c:pt idx="20">
                  <c:v>1.4492753623188406E-2</c:v>
                </c:pt>
                <c:pt idx="21">
                  <c:v>1.4492753623188406E-3</c:v>
                </c:pt>
                <c:pt idx="22">
                  <c:v>2.318840579710145E-2</c:v>
                </c:pt>
                <c:pt idx="23">
                  <c:v>2.0289855072463767E-2</c:v>
                </c:pt>
                <c:pt idx="24">
                  <c:v>3.6231884057971016E-2</c:v>
                </c:pt>
                <c:pt idx="25">
                  <c:v>2.1739130434782608E-2</c:v>
                </c:pt>
                <c:pt idx="26">
                  <c:v>6.3768115942028983E-2</c:v>
                </c:pt>
                <c:pt idx="27">
                  <c:v>2.0289855072463767E-2</c:v>
                </c:pt>
                <c:pt idx="28">
                  <c:v>2.6086956521739129E-2</c:v>
                </c:pt>
                <c:pt idx="29">
                  <c:v>2.0289855072463767E-2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'Q86_Old 89'!$B$211:$B$240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'Q86_Old 89'!$J$211:$J$240</c:f>
              <c:numCache>
                <c:formatCode>#,##0.0%</c:formatCode>
                <c:ptCount val="30"/>
                <c:pt idx="0">
                  <c:v>4.3478260869565218E-3</c:v>
                </c:pt>
                <c:pt idx="1">
                  <c:v>1.1594202898550725E-2</c:v>
                </c:pt>
                <c:pt idx="2">
                  <c:v>0</c:v>
                </c:pt>
                <c:pt idx="3">
                  <c:v>1.5942028985507246E-2</c:v>
                </c:pt>
                <c:pt idx="4">
                  <c:v>1.5942028985507246E-2</c:v>
                </c:pt>
                <c:pt idx="5">
                  <c:v>8.6956521739130436E-3</c:v>
                </c:pt>
                <c:pt idx="6">
                  <c:v>1.4492753623188406E-3</c:v>
                </c:pt>
                <c:pt idx="7">
                  <c:v>1.4492753623188406E-3</c:v>
                </c:pt>
                <c:pt idx="8">
                  <c:v>1.0144927536231883E-2</c:v>
                </c:pt>
                <c:pt idx="9">
                  <c:v>2.8985507246376812E-3</c:v>
                </c:pt>
                <c:pt idx="10">
                  <c:v>2.8985507246376812E-3</c:v>
                </c:pt>
                <c:pt idx="11">
                  <c:v>1.1594202898550725E-2</c:v>
                </c:pt>
                <c:pt idx="12">
                  <c:v>2.4637681159420291E-2</c:v>
                </c:pt>
                <c:pt idx="13">
                  <c:v>2.6086956521739129E-2</c:v>
                </c:pt>
                <c:pt idx="14">
                  <c:v>0</c:v>
                </c:pt>
                <c:pt idx="15">
                  <c:v>4.9275362318840582E-2</c:v>
                </c:pt>
                <c:pt idx="16">
                  <c:v>7.246376811594203E-3</c:v>
                </c:pt>
                <c:pt idx="17">
                  <c:v>0</c:v>
                </c:pt>
                <c:pt idx="18">
                  <c:v>1.4492753623188406E-3</c:v>
                </c:pt>
                <c:pt idx="19">
                  <c:v>0</c:v>
                </c:pt>
                <c:pt idx="20">
                  <c:v>0</c:v>
                </c:pt>
                <c:pt idx="21">
                  <c:v>2.0289855072463767E-2</c:v>
                </c:pt>
                <c:pt idx="22">
                  <c:v>7.246376811594203E-3</c:v>
                </c:pt>
                <c:pt idx="23">
                  <c:v>8.6956521739130436E-3</c:v>
                </c:pt>
                <c:pt idx="24">
                  <c:v>8.6956521739130436E-3</c:v>
                </c:pt>
                <c:pt idx="25">
                  <c:v>2.8985507246376812E-3</c:v>
                </c:pt>
                <c:pt idx="26">
                  <c:v>1.1594202898550725E-2</c:v>
                </c:pt>
                <c:pt idx="27">
                  <c:v>2.8985507246376812E-3</c:v>
                </c:pt>
                <c:pt idx="28">
                  <c:v>1.4492753623188406E-3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34656"/>
        <c:axId val="248140544"/>
      </c:barChart>
      <c:catAx>
        <c:axId val="2481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14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1405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1346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592855309043713"/>
          <c:y val="0.91358079763502931"/>
          <c:w val="0.14855573333458705"/>
          <c:h val="5.67901576908261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unit dose dispensing in 2005 (n=550)</a:t>
            </a:r>
          </a:p>
        </c:rich>
      </c:tx>
      <c:layout>
        <c:manualLayout>
          <c:xMode val="edge"/>
          <c:yMode val="edge"/>
          <c:x val="0.12419348396667827"/>
          <c:y val="3.1914944642072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21276623374936901"/>
          <c:w val="0.90322580645161377"/>
          <c:h val="0.476064448014212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90'!$C$251:$C$273</c:f>
              <c:numCache>
                <c:formatCode>#,##0.0%</c:formatCode>
                <c:ptCount val="23"/>
                <c:pt idx="0">
                  <c:v>2E-3</c:v>
                </c:pt>
                <c:pt idx="1">
                  <c:v>1.6E-2</c:v>
                </c:pt>
                <c:pt idx="2">
                  <c:v>7.0000000000000001E-3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7.0000000000000001E-3</c:v>
                </c:pt>
                <c:pt idx="7">
                  <c:v>0.02</c:v>
                </c:pt>
                <c:pt idx="8">
                  <c:v>1.2999999999999999E-2</c:v>
                </c:pt>
                <c:pt idx="9">
                  <c:v>5.0000000000000001E-3</c:v>
                </c:pt>
                <c:pt idx="10">
                  <c:v>1.2999999999999999E-2</c:v>
                </c:pt>
                <c:pt idx="11">
                  <c:v>4.0000000000000001E-3</c:v>
                </c:pt>
                <c:pt idx="12">
                  <c:v>0</c:v>
                </c:pt>
                <c:pt idx="13">
                  <c:v>4.0000000000000001E-3</c:v>
                </c:pt>
                <c:pt idx="14">
                  <c:v>2E-3</c:v>
                </c:pt>
                <c:pt idx="15">
                  <c:v>4.2000000000000003E-2</c:v>
                </c:pt>
                <c:pt idx="16">
                  <c:v>4.0000000000000001E-3</c:v>
                </c:pt>
                <c:pt idx="17">
                  <c:v>5.0000000000000001E-3</c:v>
                </c:pt>
                <c:pt idx="18">
                  <c:v>0</c:v>
                </c:pt>
                <c:pt idx="19">
                  <c:v>2E-3</c:v>
                </c:pt>
                <c:pt idx="20">
                  <c:v>0.111</c:v>
                </c:pt>
                <c:pt idx="21">
                  <c:v>2E-3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90'!$D$251:$D$273</c:f>
              <c:numCache>
                <c:formatCode>0.0%</c:formatCode>
                <c:ptCount val="23"/>
                <c:pt idx="0">
                  <c:v>5.3999999999999999E-2</c:v>
                </c:pt>
                <c:pt idx="1">
                  <c:v>8.0000000000000002E-3</c:v>
                </c:pt>
                <c:pt idx="2">
                  <c:v>1.3000000000000001E-2</c:v>
                </c:pt>
                <c:pt idx="3">
                  <c:v>0</c:v>
                </c:pt>
                <c:pt idx="4">
                  <c:v>1.7999999999999999E-2</c:v>
                </c:pt>
                <c:pt idx="5">
                  <c:v>7.0000000000000001E-3</c:v>
                </c:pt>
                <c:pt idx="6">
                  <c:v>3.7999999999999999E-2</c:v>
                </c:pt>
                <c:pt idx="7">
                  <c:v>0.02</c:v>
                </c:pt>
                <c:pt idx="8">
                  <c:v>0.22499999999999998</c:v>
                </c:pt>
                <c:pt idx="9">
                  <c:v>9.9999999999999985E-3</c:v>
                </c:pt>
                <c:pt idx="10">
                  <c:v>3.1E-2</c:v>
                </c:pt>
                <c:pt idx="11">
                  <c:v>6.0999999999999999E-2</c:v>
                </c:pt>
                <c:pt idx="12">
                  <c:v>8.9999999999999993E-3</c:v>
                </c:pt>
                <c:pt idx="13">
                  <c:v>1.0999999999999999E-2</c:v>
                </c:pt>
                <c:pt idx="14">
                  <c:v>5.0000000000000001E-3</c:v>
                </c:pt>
                <c:pt idx="15">
                  <c:v>2.9999999999999957E-3</c:v>
                </c:pt>
                <c:pt idx="16">
                  <c:v>1.0999999999999999E-2</c:v>
                </c:pt>
                <c:pt idx="17">
                  <c:v>5.5E-2</c:v>
                </c:pt>
                <c:pt idx="18">
                  <c:v>7.2999999999999995E-2</c:v>
                </c:pt>
                <c:pt idx="19">
                  <c:v>3.3000000000000002E-2</c:v>
                </c:pt>
                <c:pt idx="20">
                  <c:v>5.0000000000000044E-3</c:v>
                </c:pt>
                <c:pt idx="21">
                  <c:v>3.5999999999999997E-2</c:v>
                </c:pt>
                <c:pt idx="22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649216"/>
        <c:axId val="248650752"/>
      </c:barChart>
      <c:catAx>
        <c:axId val="248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507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492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66679992084786"/>
          <c:y val="0.91908853352810682"/>
          <c:w val="0.12046787065625876"/>
          <c:h val="6.01660665289279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centralized cytotoxic reconstitution in 2005 (n=550)</a:t>
            </a:r>
          </a:p>
        </c:rich>
      </c:tx>
      <c:layout>
        <c:manualLayout>
          <c:xMode val="edge"/>
          <c:yMode val="edge"/>
          <c:x val="0.12560395983110806"/>
          <c:y val="3.1914936464144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90560510011E-2"/>
          <c:y val="0.21276623374936901"/>
          <c:w val="0.90338306314013306"/>
          <c:h val="0.476064448014212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90'!$C$320:$C$342</c:f>
              <c:numCache>
                <c:formatCode>#,##0.0%</c:formatCode>
                <c:ptCount val="23"/>
                <c:pt idx="0">
                  <c:v>4.9000000000000002E-2</c:v>
                </c:pt>
                <c:pt idx="1">
                  <c:v>1.7999999999999999E-2</c:v>
                </c:pt>
                <c:pt idx="2">
                  <c:v>8.9999999999999993E-3</c:v>
                </c:pt>
                <c:pt idx="3">
                  <c:v>0</c:v>
                </c:pt>
                <c:pt idx="4">
                  <c:v>1.2999999999999999E-2</c:v>
                </c:pt>
                <c:pt idx="5">
                  <c:v>2E-3</c:v>
                </c:pt>
                <c:pt idx="6">
                  <c:v>2.7E-2</c:v>
                </c:pt>
                <c:pt idx="7">
                  <c:v>2.5000000000000001E-2</c:v>
                </c:pt>
                <c:pt idx="8">
                  <c:v>0.216</c:v>
                </c:pt>
                <c:pt idx="9">
                  <c:v>0</c:v>
                </c:pt>
                <c:pt idx="10">
                  <c:v>1.0999999999999999E-2</c:v>
                </c:pt>
                <c:pt idx="11">
                  <c:v>4.3999999999999997E-2</c:v>
                </c:pt>
                <c:pt idx="12">
                  <c:v>5.0000000000000001E-3</c:v>
                </c:pt>
                <c:pt idx="13">
                  <c:v>0</c:v>
                </c:pt>
                <c:pt idx="14">
                  <c:v>5.0000000000000001E-3</c:v>
                </c:pt>
                <c:pt idx="15">
                  <c:v>4.4999999999999998E-2</c:v>
                </c:pt>
                <c:pt idx="16">
                  <c:v>1.4999999999999999E-2</c:v>
                </c:pt>
                <c:pt idx="17">
                  <c:v>1.0999999999999999E-2</c:v>
                </c:pt>
                <c:pt idx="18">
                  <c:v>7.0000000000000001E-3</c:v>
                </c:pt>
                <c:pt idx="19">
                  <c:v>7.0000000000000001E-3</c:v>
                </c:pt>
                <c:pt idx="20">
                  <c:v>9.2999999999999999E-2</c:v>
                </c:pt>
                <c:pt idx="21">
                  <c:v>3.3000000000000002E-2</c:v>
                </c:pt>
                <c:pt idx="22">
                  <c:v>1.4999999999999999E-2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90'!$D$320:$D$342</c:f>
              <c:numCache>
                <c:formatCode>0.0%</c:formatCode>
                <c:ptCount val="23"/>
                <c:pt idx="0">
                  <c:v>6.9999999999999993E-3</c:v>
                </c:pt>
                <c:pt idx="1">
                  <c:v>6.0000000000000019E-3</c:v>
                </c:pt>
                <c:pt idx="2">
                  <c:v>1.1000000000000001E-2</c:v>
                </c:pt>
                <c:pt idx="3">
                  <c:v>0</c:v>
                </c:pt>
                <c:pt idx="4">
                  <c:v>4.9999999999999992E-3</c:v>
                </c:pt>
                <c:pt idx="5">
                  <c:v>5.0000000000000001E-3</c:v>
                </c:pt>
                <c:pt idx="6">
                  <c:v>1.7999999999999999E-2</c:v>
                </c:pt>
                <c:pt idx="7">
                  <c:v>1.4999999999999999E-2</c:v>
                </c:pt>
                <c:pt idx="8">
                  <c:v>2.1999999999999992E-2</c:v>
                </c:pt>
                <c:pt idx="9">
                  <c:v>1.4999999999999999E-2</c:v>
                </c:pt>
                <c:pt idx="10">
                  <c:v>3.3000000000000002E-2</c:v>
                </c:pt>
                <c:pt idx="11">
                  <c:v>2.1000000000000005E-2</c:v>
                </c:pt>
                <c:pt idx="12">
                  <c:v>3.9999999999999992E-3</c:v>
                </c:pt>
                <c:pt idx="13">
                  <c:v>1.4999999999999999E-2</c:v>
                </c:pt>
                <c:pt idx="14">
                  <c:v>2E-3</c:v>
                </c:pt>
                <c:pt idx="15">
                  <c:v>0</c:v>
                </c:pt>
                <c:pt idx="16">
                  <c:v>0</c:v>
                </c:pt>
                <c:pt idx="17">
                  <c:v>4.9000000000000002E-2</c:v>
                </c:pt>
                <c:pt idx="18">
                  <c:v>6.5999999999999989E-2</c:v>
                </c:pt>
                <c:pt idx="19">
                  <c:v>2.8000000000000004E-2</c:v>
                </c:pt>
                <c:pt idx="20">
                  <c:v>2.3000000000000007E-2</c:v>
                </c:pt>
                <c:pt idx="21">
                  <c:v>4.9999999999999975E-3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696832"/>
        <c:axId val="248698368"/>
      </c:barChart>
      <c:catAx>
        <c:axId val="2486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983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968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32761796635702"/>
          <c:y val="0.91213691942030217"/>
          <c:w val="0.12046787065625876"/>
          <c:h val="5.8577600329744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centralized intravenous administration service in 2005 (n=550)</a:t>
            </a:r>
          </a:p>
        </c:rich>
      </c:tx>
      <c:layout>
        <c:manualLayout>
          <c:xMode val="edge"/>
          <c:yMode val="edge"/>
          <c:x val="0.1254019095645609"/>
          <c:y val="3.1830209041128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1220159151193668"/>
          <c:w val="0.90353768678538759"/>
          <c:h val="0.4774535809018573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90'!$C$389:$C$411</c:f>
              <c:numCache>
                <c:formatCode>#,##0.0%</c:formatCode>
                <c:ptCount val="23"/>
                <c:pt idx="0">
                  <c:v>7.0000000000000001E-3</c:v>
                </c:pt>
                <c:pt idx="1">
                  <c:v>5.0000000000000001E-3</c:v>
                </c:pt>
                <c:pt idx="2">
                  <c:v>2E-3</c:v>
                </c:pt>
                <c:pt idx="3">
                  <c:v>0</c:v>
                </c:pt>
                <c:pt idx="4">
                  <c:v>7.0000000000000001E-3</c:v>
                </c:pt>
                <c:pt idx="5">
                  <c:v>0</c:v>
                </c:pt>
                <c:pt idx="6">
                  <c:v>2E-3</c:v>
                </c:pt>
                <c:pt idx="7">
                  <c:v>0</c:v>
                </c:pt>
                <c:pt idx="8">
                  <c:v>2.7E-2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1.2999999999999999E-2</c:v>
                </c:pt>
                <c:pt idx="16">
                  <c:v>2E-3</c:v>
                </c:pt>
                <c:pt idx="17">
                  <c:v>8.9999999999999993E-3</c:v>
                </c:pt>
                <c:pt idx="18">
                  <c:v>2E-3</c:v>
                </c:pt>
                <c:pt idx="19">
                  <c:v>0</c:v>
                </c:pt>
                <c:pt idx="20">
                  <c:v>2.1999999999999999E-2</c:v>
                </c:pt>
                <c:pt idx="21">
                  <c:v>1.2999999999999999E-2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90'!$D$389:$D$411</c:f>
              <c:numCache>
                <c:formatCode>0.0%</c:formatCode>
                <c:ptCount val="23"/>
                <c:pt idx="0">
                  <c:v>4.9000000000000002E-2</c:v>
                </c:pt>
                <c:pt idx="1">
                  <c:v>1.9E-2</c:v>
                </c:pt>
                <c:pt idx="2">
                  <c:v>1.8000000000000002E-2</c:v>
                </c:pt>
                <c:pt idx="3">
                  <c:v>0</c:v>
                </c:pt>
                <c:pt idx="4">
                  <c:v>1.0999999999999999E-2</c:v>
                </c:pt>
                <c:pt idx="5">
                  <c:v>7.0000000000000001E-3</c:v>
                </c:pt>
                <c:pt idx="6">
                  <c:v>4.2999999999999997E-2</c:v>
                </c:pt>
                <c:pt idx="7">
                  <c:v>0.04</c:v>
                </c:pt>
                <c:pt idx="8">
                  <c:v>0.21099999999999999</c:v>
                </c:pt>
                <c:pt idx="9">
                  <c:v>1.2999999999999999E-2</c:v>
                </c:pt>
                <c:pt idx="10">
                  <c:v>4.1999999999999996E-2</c:v>
                </c:pt>
                <c:pt idx="11">
                  <c:v>6.3E-2</c:v>
                </c:pt>
                <c:pt idx="12">
                  <c:v>6.9999999999999993E-3</c:v>
                </c:pt>
                <c:pt idx="13">
                  <c:v>1.0999999999999999E-2</c:v>
                </c:pt>
                <c:pt idx="14">
                  <c:v>7.0000000000000001E-3</c:v>
                </c:pt>
                <c:pt idx="15">
                  <c:v>3.2000000000000001E-2</c:v>
                </c:pt>
                <c:pt idx="16">
                  <c:v>1.2999999999999999E-2</c:v>
                </c:pt>
                <c:pt idx="17">
                  <c:v>5.0999999999999997E-2</c:v>
                </c:pt>
                <c:pt idx="18">
                  <c:v>7.0999999999999994E-2</c:v>
                </c:pt>
                <c:pt idx="19">
                  <c:v>3.5000000000000003E-2</c:v>
                </c:pt>
                <c:pt idx="20">
                  <c:v>9.4E-2</c:v>
                </c:pt>
                <c:pt idx="21">
                  <c:v>2.5000000000000001E-2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801536"/>
        <c:axId val="248807424"/>
      </c:barChart>
      <c:catAx>
        <c:axId val="248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80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8074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8015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12176121322024"/>
          <c:y val="0.91925651700091549"/>
          <c:w val="0.12032717144100671"/>
          <c:h val="5.797113170276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therapeutic drug monitoring in 2005 (n=550)</a:t>
            </a:r>
          </a:p>
        </c:rich>
      </c:tx>
      <c:layout>
        <c:manualLayout>
          <c:xMode val="edge"/>
          <c:yMode val="edge"/>
          <c:x val="0.1268057956170113"/>
          <c:y val="3.1745905179574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21164075841383106"/>
          <c:w val="0.90369181380417574"/>
          <c:h val="0.47883721591129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90'!$B$458:$B$480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90'!$C$458:$C$480</c:f>
              <c:numCache>
                <c:formatCode>#,##0.0%</c:formatCode>
                <c:ptCount val="23"/>
                <c:pt idx="0">
                  <c:v>2E-3</c:v>
                </c:pt>
                <c:pt idx="1">
                  <c:v>0</c:v>
                </c:pt>
                <c:pt idx="2">
                  <c:v>5.0000000000000001E-3</c:v>
                </c:pt>
                <c:pt idx="3">
                  <c:v>0</c:v>
                </c:pt>
                <c:pt idx="4">
                  <c:v>2E-3</c:v>
                </c:pt>
                <c:pt idx="5">
                  <c:v>2E-3</c:v>
                </c:pt>
                <c:pt idx="6">
                  <c:v>5.0000000000000001E-3</c:v>
                </c:pt>
                <c:pt idx="7">
                  <c:v>7.0000000000000001E-3</c:v>
                </c:pt>
                <c:pt idx="8">
                  <c:v>4.3999999999999997E-2</c:v>
                </c:pt>
                <c:pt idx="9">
                  <c:v>4.0000000000000001E-3</c:v>
                </c:pt>
                <c:pt idx="10">
                  <c:v>5.0000000000000001E-3</c:v>
                </c:pt>
                <c:pt idx="11">
                  <c:v>3.3000000000000002E-2</c:v>
                </c:pt>
                <c:pt idx="12">
                  <c:v>5.0000000000000001E-3</c:v>
                </c:pt>
                <c:pt idx="13">
                  <c:v>7.0000000000000001E-3</c:v>
                </c:pt>
                <c:pt idx="14">
                  <c:v>2E-3</c:v>
                </c:pt>
                <c:pt idx="15">
                  <c:v>4.2000000000000003E-2</c:v>
                </c:pt>
                <c:pt idx="16">
                  <c:v>4.0000000000000001E-3</c:v>
                </c:pt>
                <c:pt idx="17">
                  <c:v>7.0000000000000001E-3</c:v>
                </c:pt>
                <c:pt idx="18">
                  <c:v>1.4999999999999999E-2</c:v>
                </c:pt>
                <c:pt idx="19">
                  <c:v>4.0000000000000001E-3</c:v>
                </c:pt>
                <c:pt idx="20">
                  <c:v>4.4999999999999998E-2</c:v>
                </c:pt>
                <c:pt idx="21">
                  <c:v>4.0000000000000001E-3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90'!$B$458:$B$480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90'!$D$458:$D$480</c:f>
              <c:numCache>
                <c:formatCode>0.0%</c:formatCode>
                <c:ptCount val="23"/>
                <c:pt idx="0">
                  <c:v>5.3999999999999999E-2</c:v>
                </c:pt>
                <c:pt idx="1">
                  <c:v>2.4E-2</c:v>
                </c:pt>
                <c:pt idx="2">
                  <c:v>1.4999999999999999E-2</c:v>
                </c:pt>
                <c:pt idx="3">
                  <c:v>0</c:v>
                </c:pt>
                <c:pt idx="4">
                  <c:v>1.6E-2</c:v>
                </c:pt>
                <c:pt idx="5">
                  <c:v>5.0000000000000001E-3</c:v>
                </c:pt>
                <c:pt idx="6">
                  <c:v>0.04</c:v>
                </c:pt>
                <c:pt idx="7">
                  <c:v>3.3000000000000002E-2</c:v>
                </c:pt>
                <c:pt idx="8">
                  <c:v>0.19400000000000001</c:v>
                </c:pt>
                <c:pt idx="9">
                  <c:v>1.0999999999999999E-2</c:v>
                </c:pt>
                <c:pt idx="10">
                  <c:v>3.9E-2</c:v>
                </c:pt>
                <c:pt idx="11">
                  <c:v>3.2000000000000001E-2</c:v>
                </c:pt>
                <c:pt idx="12">
                  <c:v>3.9999999999999992E-3</c:v>
                </c:pt>
                <c:pt idx="13">
                  <c:v>8.0000000000000002E-3</c:v>
                </c:pt>
                <c:pt idx="14">
                  <c:v>5.0000000000000001E-3</c:v>
                </c:pt>
                <c:pt idx="15">
                  <c:v>2.9999999999999957E-3</c:v>
                </c:pt>
                <c:pt idx="16">
                  <c:v>1.0999999999999999E-2</c:v>
                </c:pt>
                <c:pt idx="17">
                  <c:v>5.2999999999999999E-2</c:v>
                </c:pt>
                <c:pt idx="18">
                  <c:v>5.7999999999999996E-2</c:v>
                </c:pt>
                <c:pt idx="19">
                  <c:v>3.1000000000000003E-2</c:v>
                </c:pt>
                <c:pt idx="20">
                  <c:v>7.1000000000000008E-2</c:v>
                </c:pt>
                <c:pt idx="21">
                  <c:v>3.4000000000000002E-2</c:v>
                </c:pt>
                <c:pt idx="22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832768"/>
        <c:axId val="248834304"/>
      </c:barChart>
      <c:catAx>
        <c:axId val="2488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83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8343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8327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57799416511952"/>
          <c:y val="0.91959040630156563"/>
          <c:w val="0.12018680049876518"/>
          <c:h val="5.7732133131040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drug information in 2005 (n=550)</a:t>
            </a:r>
          </a:p>
        </c:rich>
      </c:tx>
      <c:layout>
        <c:manualLayout>
          <c:xMode val="edge"/>
          <c:yMode val="edge"/>
          <c:x val="0.12660268142157902"/>
          <c:y val="3.1662292213473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18064087014423E-2"/>
          <c:y val="0.21108206614093719"/>
          <c:w val="0.90384756837121949"/>
          <c:h val="0.4802117004706316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90'!$B$527:$B$549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90'!$C$527:$C$549</c:f>
              <c:numCache>
                <c:formatCode>#,##0.0%</c:formatCode>
                <c:ptCount val="23"/>
                <c:pt idx="0">
                  <c:v>4.2000000000000003E-2</c:v>
                </c:pt>
                <c:pt idx="1">
                  <c:v>1.0999999999999999E-2</c:v>
                </c:pt>
                <c:pt idx="2">
                  <c:v>1.2999999999999999E-2</c:v>
                </c:pt>
                <c:pt idx="3">
                  <c:v>0</c:v>
                </c:pt>
                <c:pt idx="4">
                  <c:v>1.2999999999999999E-2</c:v>
                </c:pt>
                <c:pt idx="5">
                  <c:v>4.0000000000000001E-3</c:v>
                </c:pt>
                <c:pt idx="6">
                  <c:v>2.9000000000000001E-2</c:v>
                </c:pt>
                <c:pt idx="7">
                  <c:v>2.4E-2</c:v>
                </c:pt>
                <c:pt idx="8">
                  <c:v>0.2</c:v>
                </c:pt>
                <c:pt idx="9">
                  <c:v>1.4999999999999999E-2</c:v>
                </c:pt>
                <c:pt idx="10">
                  <c:v>2.5000000000000001E-2</c:v>
                </c:pt>
                <c:pt idx="11">
                  <c:v>5.8000000000000003E-2</c:v>
                </c:pt>
                <c:pt idx="12">
                  <c:v>7.0000000000000001E-3</c:v>
                </c:pt>
                <c:pt idx="13">
                  <c:v>1.4999999999999999E-2</c:v>
                </c:pt>
                <c:pt idx="14">
                  <c:v>7.0000000000000001E-3</c:v>
                </c:pt>
                <c:pt idx="15">
                  <c:v>0.04</c:v>
                </c:pt>
                <c:pt idx="16">
                  <c:v>5.0000000000000001E-3</c:v>
                </c:pt>
                <c:pt idx="17">
                  <c:v>4.7E-2</c:v>
                </c:pt>
                <c:pt idx="18">
                  <c:v>6.2E-2</c:v>
                </c:pt>
                <c:pt idx="19">
                  <c:v>2.9000000000000001E-2</c:v>
                </c:pt>
                <c:pt idx="20">
                  <c:v>0.10199999999999999</c:v>
                </c:pt>
                <c:pt idx="21">
                  <c:v>3.1E-2</c:v>
                </c:pt>
                <c:pt idx="22">
                  <c:v>1.4999999999999999E-2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90'!$B$527:$B$549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90'!$D$527:$D$549</c:f>
              <c:numCache>
                <c:formatCode>0.0%</c:formatCode>
                <c:ptCount val="23"/>
                <c:pt idx="0">
                  <c:v>1.3999999999999999E-2</c:v>
                </c:pt>
                <c:pt idx="1">
                  <c:v>1.3000000000000001E-2</c:v>
                </c:pt>
                <c:pt idx="2">
                  <c:v>7.000000000000001E-3</c:v>
                </c:pt>
                <c:pt idx="3">
                  <c:v>0</c:v>
                </c:pt>
                <c:pt idx="4">
                  <c:v>4.9999999999999992E-3</c:v>
                </c:pt>
                <c:pt idx="5">
                  <c:v>3.0000000000000001E-3</c:v>
                </c:pt>
                <c:pt idx="6">
                  <c:v>1.5999999999999997E-2</c:v>
                </c:pt>
                <c:pt idx="7">
                  <c:v>1.6E-2</c:v>
                </c:pt>
                <c:pt idx="8">
                  <c:v>3.7999999999999978E-2</c:v>
                </c:pt>
                <c:pt idx="9">
                  <c:v>0</c:v>
                </c:pt>
                <c:pt idx="10">
                  <c:v>1.8999999999999996E-2</c:v>
                </c:pt>
                <c:pt idx="11">
                  <c:v>6.9999999999999993E-3</c:v>
                </c:pt>
                <c:pt idx="12">
                  <c:v>1.9999999999999992E-3</c:v>
                </c:pt>
                <c:pt idx="13">
                  <c:v>0</c:v>
                </c:pt>
                <c:pt idx="14">
                  <c:v>0</c:v>
                </c:pt>
                <c:pt idx="15">
                  <c:v>4.9999999999999975E-3</c:v>
                </c:pt>
                <c:pt idx="16">
                  <c:v>9.9999999999999985E-3</c:v>
                </c:pt>
                <c:pt idx="17">
                  <c:v>1.2999999999999998E-2</c:v>
                </c:pt>
                <c:pt idx="18">
                  <c:v>1.0999999999999996E-2</c:v>
                </c:pt>
                <c:pt idx="19">
                  <c:v>6.0000000000000019E-3</c:v>
                </c:pt>
                <c:pt idx="20">
                  <c:v>1.4000000000000012E-2</c:v>
                </c:pt>
                <c:pt idx="21">
                  <c:v>6.9999999999999993E-3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868224"/>
        <c:axId val="248878208"/>
      </c:barChart>
      <c:catAx>
        <c:axId val="2488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8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8782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8682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65840329530656"/>
          <c:y val="0.91975632067732649"/>
          <c:w val="0.11990703884854137"/>
          <c:h val="5.7613371317595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patient visits at admission in 2005 (n=550)</a:t>
            </a:r>
          </a:p>
        </c:rich>
      </c:tx>
      <c:layout>
        <c:manualLayout>
          <c:xMode val="edge"/>
          <c:yMode val="edge"/>
          <c:x val="0.12800011334615563"/>
          <c:y val="3.1745905179574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00057500044919E-2"/>
          <c:y val="0.21164075841383106"/>
          <c:w val="0.90400070625055173"/>
          <c:h val="0.47883721591129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90'!$B$596:$B$618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90'!$C$596:$C$618</c:f>
              <c:numCache>
                <c:formatCode>#,##0.0%</c:formatCode>
                <c:ptCount val="23"/>
                <c:pt idx="0">
                  <c:v>2E-3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2E-3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0</c:v>
                </c:pt>
                <c:pt idx="8">
                  <c:v>2.9000000000000001E-2</c:v>
                </c:pt>
                <c:pt idx="9">
                  <c:v>2E-3</c:v>
                </c:pt>
                <c:pt idx="10">
                  <c:v>1.4999999999999999E-2</c:v>
                </c:pt>
                <c:pt idx="11">
                  <c:v>8.9999999999999993E-3</c:v>
                </c:pt>
                <c:pt idx="12">
                  <c:v>2E-3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7.0000000000000001E-3</c:v>
                </c:pt>
                <c:pt idx="16">
                  <c:v>2E-3</c:v>
                </c:pt>
                <c:pt idx="17">
                  <c:v>0.02</c:v>
                </c:pt>
                <c:pt idx="18">
                  <c:v>3.3000000000000002E-2</c:v>
                </c:pt>
                <c:pt idx="19">
                  <c:v>5.0000000000000001E-3</c:v>
                </c:pt>
                <c:pt idx="20">
                  <c:v>7.0000000000000001E-3</c:v>
                </c:pt>
                <c:pt idx="21">
                  <c:v>2E-3</c:v>
                </c:pt>
                <c:pt idx="22">
                  <c:v>1.2999999999999999E-2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90'!$B$596:$B$618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90'!$D$596:$D$618</c:f>
              <c:numCache>
                <c:formatCode>0.0%</c:formatCode>
                <c:ptCount val="23"/>
                <c:pt idx="0">
                  <c:v>5.3999999999999999E-2</c:v>
                </c:pt>
                <c:pt idx="1">
                  <c:v>2.1999999999999999E-2</c:v>
                </c:pt>
                <c:pt idx="2">
                  <c:v>1.4999999999999999E-2</c:v>
                </c:pt>
                <c:pt idx="3">
                  <c:v>0</c:v>
                </c:pt>
                <c:pt idx="4">
                  <c:v>1.6E-2</c:v>
                </c:pt>
                <c:pt idx="5">
                  <c:v>7.0000000000000001E-3</c:v>
                </c:pt>
                <c:pt idx="6">
                  <c:v>4.0999999999999995E-2</c:v>
                </c:pt>
                <c:pt idx="7">
                  <c:v>0.04</c:v>
                </c:pt>
                <c:pt idx="8">
                  <c:v>0.20899999999999999</c:v>
                </c:pt>
                <c:pt idx="9">
                  <c:v>1.2999999999999999E-2</c:v>
                </c:pt>
                <c:pt idx="10">
                  <c:v>2.8999999999999998E-2</c:v>
                </c:pt>
                <c:pt idx="11">
                  <c:v>5.6000000000000001E-2</c:v>
                </c:pt>
                <c:pt idx="12">
                  <c:v>6.9999999999999993E-3</c:v>
                </c:pt>
                <c:pt idx="13">
                  <c:v>9.9999999999999985E-3</c:v>
                </c:pt>
                <c:pt idx="14">
                  <c:v>7.0000000000000001E-3</c:v>
                </c:pt>
                <c:pt idx="15">
                  <c:v>3.7999999999999999E-2</c:v>
                </c:pt>
                <c:pt idx="16">
                  <c:v>1.2999999999999999E-2</c:v>
                </c:pt>
                <c:pt idx="17">
                  <c:v>3.9999999999999994E-2</c:v>
                </c:pt>
                <c:pt idx="18">
                  <c:v>3.9999999999999994E-2</c:v>
                </c:pt>
                <c:pt idx="19">
                  <c:v>3.0000000000000002E-2</c:v>
                </c:pt>
                <c:pt idx="20">
                  <c:v>0.109</c:v>
                </c:pt>
                <c:pt idx="21">
                  <c:v>3.5999999999999997E-2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915456"/>
        <c:axId val="248916992"/>
      </c:barChart>
      <c:catAx>
        <c:axId val="2489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169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154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73843895437278"/>
          <c:y val="0.91959040630156563"/>
          <c:w val="0.11962857658927793"/>
          <c:h val="5.7732133131040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patient counselling at discharge in 2005 (n=550)</a:t>
            </a:r>
          </a:p>
        </c:rich>
      </c:tx>
      <c:layout>
        <c:manualLayout>
          <c:xMode val="edge"/>
          <c:yMode val="edge"/>
          <c:x val="0.12779545221719452"/>
          <c:y val="3.1413704865839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428115016096E-2"/>
          <c:y val="0.20942435146069177"/>
          <c:w val="0.90415335463258784"/>
          <c:h val="0.4842938127528488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90'!$B$665:$B$687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90'!$C$665:$C$687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0</c:v>
                </c:pt>
                <c:pt idx="4">
                  <c:v>2E-3</c:v>
                </c:pt>
                <c:pt idx="5">
                  <c:v>0</c:v>
                </c:pt>
                <c:pt idx="6">
                  <c:v>7.0000000000000001E-3</c:v>
                </c:pt>
                <c:pt idx="7">
                  <c:v>5.0000000000000001E-3</c:v>
                </c:pt>
                <c:pt idx="8">
                  <c:v>1.4999999999999999E-2</c:v>
                </c:pt>
                <c:pt idx="9">
                  <c:v>5.0000000000000001E-3</c:v>
                </c:pt>
                <c:pt idx="10">
                  <c:v>2.5000000000000001E-2</c:v>
                </c:pt>
                <c:pt idx="11">
                  <c:v>2.1999999999999999E-2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2E-3</c:v>
                </c:pt>
                <c:pt idx="15">
                  <c:v>8.9999999999999993E-3</c:v>
                </c:pt>
                <c:pt idx="16">
                  <c:v>5.0000000000000001E-3</c:v>
                </c:pt>
                <c:pt idx="17">
                  <c:v>1.6E-2</c:v>
                </c:pt>
                <c:pt idx="18">
                  <c:v>0</c:v>
                </c:pt>
                <c:pt idx="19">
                  <c:v>5.0000000000000001E-3</c:v>
                </c:pt>
                <c:pt idx="20">
                  <c:v>2.9000000000000001E-2</c:v>
                </c:pt>
                <c:pt idx="21">
                  <c:v>2E-3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90'!$B$665:$B$687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90'!$D$665:$D$687</c:f>
              <c:numCache>
                <c:formatCode>0.0%</c:formatCode>
                <c:ptCount val="23"/>
                <c:pt idx="0">
                  <c:v>5.6000000000000001E-2</c:v>
                </c:pt>
                <c:pt idx="1">
                  <c:v>2.4E-2</c:v>
                </c:pt>
                <c:pt idx="2">
                  <c:v>1.8000000000000002E-2</c:v>
                </c:pt>
                <c:pt idx="3">
                  <c:v>0</c:v>
                </c:pt>
                <c:pt idx="4">
                  <c:v>1.6E-2</c:v>
                </c:pt>
                <c:pt idx="5">
                  <c:v>7.0000000000000001E-3</c:v>
                </c:pt>
                <c:pt idx="6">
                  <c:v>3.7999999999999999E-2</c:v>
                </c:pt>
                <c:pt idx="7">
                  <c:v>3.5000000000000003E-2</c:v>
                </c:pt>
                <c:pt idx="8">
                  <c:v>0.22299999999999998</c:v>
                </c:pt>
                <c:pt idx="9">
                  <c:v>9.9999999999999985E-3</c:v>
                </c:pt>
                <c:pt idx="10">
                  <c:v>1.8999999999999996E-2</c:v>
                </c:pt>
                <c:pt idx="11">
                  <c:v>4.3000000000000003E-2</c:v>
                </c:pt>
                <c:pt idx="12">
                  <c:v>4.9999999999999992E-3</c:v>
                </c:pt>
                <c:pt idx="13">
                  <c:v>1.0999999999999999E-2</c:v>
                </c:pt>
                <c:pt idx="14">
                  <c:v>5.0000000000000001E-3</c:v>
                </c:pt>
                <c:pt idx="15">
                  <c:v>3.5999999999999997E-2</c:v>
                </c:pt>
                <c:pt idx="16">
                  <c:v>9.9999999999999985E-3</c:v>
                </c:pt>
                <c:pt idx="17">
                  <c:v>4.3999999999999997E-2</c:v>
                </c:pt>
                <c:pt idx="18">
                  <c:v>7.2999999999999995E-2</c:v>
                </c:pt>
                <c:pt idx="19">
                  <c:v>3.0000000000000002E-2</c:v>
                </c:pt>
                <c:pt idx="20">
                  <c:v>8.7000000000000008E-2</c:v>
                </c:pt>
                <c:pt idx="21">
                  <c:v>3.5999999999999997E-2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954880"/>
        <c:axId val="248956416"/>
      </c:barChart>
      <c:catAx>
        <c:axId val="2489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5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564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548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81711539666637"/>
          <c:y val="0.92024654739042555"/>
          <c:w val="0.11935115145735466"/>
          <c:h val="5.72597851709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computerized prescriber order entry - CPOE- system in 2005 (n=550)</a:t>
            </a:r>
          </a:p>
        </c:rich>
      </c:tx>
      <c:layout>
        <c:manualLayout>
          <c:xMode val="edge"/>
          <c:yMode val="edge"/>
          <c:x val="0.12440211102644429"/>
          <c:y val="3.1413704865839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5345527663869E-2"/>
          <c:y val="0.20942435146069177"/>
          <c:w val="0.90430762856924807"/>
          <c:h val="0.4842938127528488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90'!$B$697:$B$719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90'!$C$697:$C$719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1.0999999999999999E-2</c:v>
                </c:pt>
                <c:pt idx="2">
                  <c:v>0</c:v>
                </c:pt>
                <c:pt idx="3">
                  <c:v>0</c:v>
                </c:pt>
                <c:pt idx="4">
                  <c:v>7.0000000000000001E-3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1.2999999999999999E-2</c:v>
                </c:pt>
                <c:pt idx="8">
                  <c:v>8.9999999999999993E-3</c:v>
                </c:pt>
                <c:pt idx="9">
                  <c:v>0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0</c:v>
                </c:pt>
                <c:pt idx="14">
                  <c:v>4.0000000000000001E-3</c:v>
                </c:pt>
                <c:pt idx="15">
                  <c:v>2.1999999999999999E-2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2E-3</c:v>
                </c:pt>
                <c:pt idx="20">
                  <c:v>3.1E-2</c:v>
                </c:pt>
                <c:pt idx="21">
                  <c:v>7.0000000000000001E-3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90'!$B$697:$B$719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90'!$D$697:$D$719</c:f>
              <c:numCache>
                <c:formatCode>0.0%</c:formatCode>
                <c:ptCount val="23"/>
                <c:pt idx="0">
                  <c:v>5.2000000000000005E-2</c:v>
                </c:pt>
                <c:pt idx="1">
                  <c:v>1.3000000000000001E-2</c:v>
                </c:pt>
                <c:pt idx="2">
                  <c:v>0.02</c:v>
                </c:pt>
                <c:pt idx="3">
                  <c:v>0</c:v>
                </c:pt>
                <c:pt idx="4">
                  <c:v>1.0999999999999999E-2</c:v>
                </c:pt>
                <c:pt idx="5">
                  <c:v>7.0000000000000001E-3</c:v>
                </c:pt>
                <c:pt idx="6">
                  <c:v>0.04</c:v>
                </c:pt>
                <c:pt idx="7">
                  <c:v>2.7000000000000003E-2</c:v>
                </c:pt>
                <c:pt idx="8">
                  <c:v>0.22899999999999998</c:v>
                </c:pt>
                <c:pt idx="9">
                  <c:v>1.4999999999999999E-2</c:v>
                </c:pt>
                <c:pt idx="10">
                  <c:v>4.1999999999999996E-2</c:v>
                </c:pt>
                <c:pt idx="11">
                  <c:v>6.3E-2</c:v>
                </c:pt>
                <c:pt idx="12">
                  <c:v>6.9999999999999993E-3</c:v>
                </c:pt>
                <c:pt idx="13">
                  <c:v>1.4999999999999999E-2</c:v>
                </c:pt>
                <c:pt idx="14">
                  <c:v>3.0000000000000001E-3</c:v>
                </c:pt>
                <c:pt idx="15">
                  <c:v>2.3E-2</c:v>
                </c:pt>
                <c:pt idx="16">
                  <c:v>1.4999999999999999E-2</c:v>
                </c:pt>
                <c:pt idx="17">
                  <c:v>0.06</c:v>
                </c:pt>
                <c:pt idx="18">
                  <c:v>7.2999999999999995E-2</c:v>
                </c:pt>
                <c:pt idx="19">
                  <c:v>3.3000000000000002E-2</c:v>
                </c:pt>
                <c:pt idx="20">
                  <c:v>8.5000000000000006E-2</c:v>
                </c:pt>
                <c:pt idx="21">
                  <c:v>3.1E-2</c:v>
                </c:pt>
                <c:pt idx="22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317632"/>
        <c:axId val="249323520"/>
      </c:barChart>
      <c:catAx>
        <c:axId val="2493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32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235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3176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27810646205936"/>
          <c:y val="0.92024654739042555"/>
          <c:w val="0.11921304717809003"/>
          <c:h val="5.72597851709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others in 2005 (n=550)</a:t>
            </a:r>
          </a:p>
        </c:rich>
      </c:tx>
      <c:layout>
        <c:manualLayout>
          <c:xMode val="edge"/>
          <c:yMode val="edge"/>
          <c:x val="0.12898095791717321"/>
          <c:y val="3.13314960629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48464595305499E-2"/>
          <c:y val="0.20887728459530069"/>
          <c:w val="0.90445930195942437"/>
          <c:h val="0.48563968668407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90'!$B$767:$B$789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90'!$C$767:$C$789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0</c:v>
                </c:pt>
                <c:pt idx="2">
                  <c:v>2E-3</c:v>
                </c:pt>
                <c:pt idx="3">
                  <c:v>0</c:v>
                </c:pt>
                <c:pt idx="4">
                  <c:v>2E-3</c:v>
                </c:pt>
                <c:pt idx="5">
                  <c:v>0</c:v>
                </c:pt>
                <c:pt idx="6">
                  <c:v>2E-3</c:v>
                </c:pt>
                <c:pt idx="7">
                  <c:v>7.0000000000000001E-3</c:v>
                </c:pt>
                <c:pt idx="8">
                  <c:v>8.9999999999999993E-3</c:v>
                </c:pt>
                <c:pt idx="9">
                  <c:v>0</c:v>
                </c:pt>
                <c:pt idx="10">
                  <c:v>2E-3</c:v>
                </c:pt>
                <c:pt idx="11">
                  <c:v>1.2999999999999999E-2</c:v>
                </c:pt>
                <c:pt idx="12">
                  <c:v>2E-3</c:v>
                </c:pt>
                <c:pt idx="13">
                  <c:v>0</c:v>
                </c:pt>
                <c:pt idx="14">
                  <c:v>0</c:v>
                </c:pt>
                <c:pt idx="15">
                  <c:v>4.0000000000000001E-3</c:v>
                </c:pt>
                <c:pt idx="16">
                  <c:v>0</c:v>
                </c:pt>
                <c:pt idx="17">
                  <c:v>1.0999999999999999E-2</c:v>
                </c:pt>
                <c:pt idx="18">
                  <c:v>0</c:v>
                </c:pt>
                <c:pt idx="19">
                  <c:v>2E-3</c:v>
                </c:pt>
                <c:pt idx="20">
                  <c:v>1.0999999999999999E-2</c:v>
                </c:pt>
                <c:pt idx="21">
                  <c:v>4.0000000000000001E-3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90'!$B$767:$B$789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'Q87_Old 90'!$D$767:$D$789</c:f>
              <c:numCache>
                <c:formatCode>0.0%</c:formatCode>
                <c:ptCount val="23"/>
                <c:pt idx="0">
                  <c:v>5.1000000000000004E-2</c:v>
                </c:pt>
                <c:pt idx="1">
                  <c:v>2.4E-2</c:v>
                </c:pt>
                <c:pt idx="2">
                  <c:v>1.8000000000000002E-2</c:v>
                </c:pt>
                <c:pt idx="3">
                  <c:v>0</c:v>
                </c:pt>
                <c:pt idx="4">
                  <c:v>1.6E-2</c:v>
                </c:pt>
                <c:pt idx="5">
                  <c:v>7.0000000000000001E-3</c:v>
                </c:pt>
                <c:pt idx="6">
                  <c:v>4.2999999999999997E-2</c:v>
                </c:pt>
                <c:pt idx="7">
                  <c:v>3.3000000000000002E-2</c:v>
                </c:pt>
                <c:pt idx="8">
                  <c:v>0.22899999999999998</c:v>
                </c:pt>
                <c:pt idx="9">
                  <c:v>1.4999999999999999E-2</c:v>
                </c:pt>
                <c:pt idx="10">
                  <c:v>4.1999999999999996E-2</c:v>
                </c:pt>
                <c:pt idx="11">
                  <c:v>5.2000000000000005E-2</c:v>
                </c:pt>
                <c:pt idx="12">
                  <c:v>6.9999999999999993E-3</c:v>
                </c:pt>
                <c:pt idx="13">
                  <c:v>1.4999999999999999E-2</c:v>
                </c:pt>
                <c:pt idx="14">
                  <c:v>7.0000000000000001E-3</c:v>
                </c:pt>
                <c:pt idx="15">
                  <c:v>4.0999999999999995E-2</c:v>
                </c:pt>
                <c:pt idx="16">
                  <c:v>1.4999999999999999E-2</c:v>
                </c:pt>
                <c:pt idx="17">
                  <c:v>4.9000000000000002E-2</c:v>
                </c:pt>
                <c:pt idx="18">
                  <c:v>7.2999999999999995E-2</c:v>
                </c:pt>
                <c:pt idx="19">
                  <c:v>3.3000000000000002E-2</c:v>
                </c:pt>
                <c:pt idx="20">
                  <c:v>0.10500000000000001</c:v>
                </c:pt>
                <c:pt idx="21">
                  <c:v>3.4000000000000002E-2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037568"/>
        <c:axId val="249039104"/>
      </c:barChart>
      <c:catAx>
        <c:axId val="2490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0391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375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8964139940423"/>
          <c:y val="0.92057232458444416"/>
          <c:w val="0.11907526213743502"/>
          <c:h val="5.7026604177797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unit dose dispensing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90'!$D$213:$D$242</c:f>
              <c:numCache>
                <c:formatCode>0.0%</c:formatCode>
                <c:ptCount val="30"/>
                <c:pt idx="0">
                  <c:v>1.1834319526627219E-3</c:v>
                </c:pt>
                <c:pt idx="1">
                  <c:v>3.4319526627218933E-2</c:v>
                </c:pt>
                <c:pt idx="2">
                  <c:v>1.1834319526627219E-3</c:v>
                </c:pt>
                <c:pt idx="3">
                  <c:v>2.4852071005917159E-2</c:v>
                </c:pt>
                <c:pt idx="4">
                  <c:v>2.3668639053254438E-3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4.7337278106508876E-3</c:v>
                </c:pt>
                <c:pt idx="9">
                  <c:v>9.4674556213017753E-3</c:v>
                </c:pt>
                <c:pt idx="10">
                  <c:v>1.1834319526627219E-3</c:v>
                </c:pt>
                <c:pt idx="11">
                  <c:v>1.7751479289940829E-2</c:v>
                </c:pt>
                <c:pt idx="12">
                  <c:v>9.4674556213017753E-3</c:v>
                </c:pt>
                <c:pt idx="13">
                  <c:v>9.4674556213017753E-3</c:v>
                </c:pt>
                <c:pt idx="14">
                  <c:v>0</c:v>
                </c:pt>
                <c:pt idx="15">
                  <c:v>2.7218934911242602E-2</c:v>
                </c:pt>
                <c:pt idx="16">
                  <c:v>4.7337278106508876E-3</c:v>
                </c:pt>
                <c:pt idx="17">
                  <c:v>0</c:v>
                </c:pt>
                <c:pt idx="18">
                  <c:v>3.5502958579881655E-3</c:v>
                </c:pt>
                <c:pt idx="19">
                  <c:v>9.4674556213017753E-3</c:v>
                </c:pt>
                <c:pt idx="20">
                  <c:v>2.3668639053254438E-3</c:v>
                </c:pt>
                <c:pt idx="21">
                  <c:v>2.3668639053254438E-3</c:v>
                </c:pt>
                <c:pt idx="22">
                  <c:v>2.9585798816568046E-2</c:v>
                </c:pt>
                <c:pt idx="23">
                  <c:v>1.0650887573964497E-2</c:v>
                </c:pt>
                <c:pt idx="24">
                  <c:v>0</c:v>
                </c:pt>
                <c:pt idx="25">
                  <c:v>1.1834319526627219E-3</c:v>
                </c:pt>
                <c:pt idx="26">
                  <c:v>6.2721893491124267E-2</c:v>
                </c:pt>
                <c:pt idx="27">
                  <c:v>7.100591715976331E-3</c:v>
                </c:pt>
                <c:pt idx="28">
                  <c:v>1.1834319526627219E-3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90'!$F$213:$F$242</c:f>
              <c:numCache>
                <c:formatCode>0.0%</c:formatCode>
                <c:ptCount val="30"/>
                <c:pt idx="0">
                  <c:v>3.9053254437869819E-2</c:v>
                </c:pt>
                <c:pt idx="1">
                  <c:v>4.7337278106508876E-3</c:v>
                </c:pt>
                <c:pt idx="2">
                  <c:v>4.7337278106508876E-3</c:v>
                </c:pt>
                <c:pt idx="3">
                  <c:v>2.4852071005917159E-2</c:v>
                </c:pt>
                <c:pt idx="4">
                  <c:v>2.0118343195266272E-2</c:v>
                </c:pt>
                <c:pt idx="5">
                  <c:v>5.2071005917159761E-2</c:v>
                </c:pt>
                <c:pt idx="6">
                  <c:v>7.100591715976331E-3</c:v>
                </c:pt>
                <c:pt idx="7">
                  <c:v>8.2840236686390536E-3</c:v>
                </c:pt>
                <c:pt idx="8">
                  <c:v>4.0236686390532544E-2</c:v>
                </c:pt>
                <c:pt idx="9">
                  <c:v>9.4674556213017753E-3</c:v>
                </c:pt>
                <c:pt idx="10">
                  <c:v>1.4201183431952662E-2</c:v>
                </c:pt>
                <c:pt idx="11">
                  <c:v>9.9408284023668636E-2</c:v>
                </c:pt>
                <c:pt idx="12">
                  <c:v>2.7218934911242602E-2</c:v>
                </c:pt>
                <c:pt idx="13">
                  <c:v>4.4970414201183431E-2</c:v>
                </c:pt>
                <c:pt idx="14">
                  <c:v>2.7218934911242602E-2</c:v>
                </c:pt>
                <c:pt idx="15">
                  <c:v>9.9408284023668636E-2</c:v>
                </c:pt>
                <c:pt idx="16">
                  <c:v>1.1834319526627219E-2</c:v>
                </c:pt>
                <c:pt idx="17">
                  <c:v>1.1834319526627219E-3</c:v>
                </c:pt>
                <c:pt idx="18">
                  <c:v>2.3668639053254438E-3</c:v>
                </c:pt>
                <c:pt idx="19">
                  <c:v>1.1834319526627219E-3</c:v>
                </c:pt>
                <c:pt idx="20">
                  <c:v>1.1834319526627219E-2</c:v>
                </c:pt>
                <c:pt idx="21">
                  <c:v>3.4319526627218933E-2</c:v>
                </c:pt>
                <c:pt idx="22">
                  <c:v>2.3668639053254438E-3</c:v>
                </c:pt>
                <c:pt idx="23">
                  <c:v>1.301775147928994E-2</c:v>
                </c:pt>
                <c:pt idx="24">
                  <c:v>3.4319526627218933E-2</c:v>
                </c:pt>
                <c:pt idx="25">
                  <c:v>1.7751479289940829E-2</c:v>
                </c:pt>
                <c:pt idx="26">
                  <c:v>1.7751479289940829E-2</c:v>
                </c:pt>
                <c:pt idx="27">
                  <c:v>8.2840236686390536E-3</c:v>
                </c:pt>
                <c:pt idx="28">
                  <c:v>2.1301775147928994E-2</c:v>
                </c:pt>
                <c:pt idx="29">
                  <c:v>2.1301775147928994E-2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056256"/>
        <c:axId val="249094912"/>
      </c:barChart>
      <c:catAx>
        <c:axId val="249056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0949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562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centralized cytotoxic reconstitution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90'!$D$282:$D$311</c:f>
              <c:numCache>
                <c:formatCode>0.0%</c:formatCode>
                <c:ptCount val="30"/>
                <c:pt idx="0">
                  <c:v>3.7869822485207101E-2</c:v>
                </c:pt>
                <c:pt idx="1">
                  <c:v>3.0769230769230771E-2</c:v>
                </c:pt>
                <c:pt idx="2">
                  <c:v>0</c:v>
                </c:pt>
                <c:pt idx="3">
                  <c:v>2.3668639053254438E-3</c:v>
                </c:pt>
                <c:pt idx="4">
                  <c:v>9.4674556213017753E-3</c:v>
                </c:pt>
                <c:pt idx="5">
                  <c:v>2.4852071005917159E-2</c:v>
                </c:pt>
                <c:pt idx="6">
                  <c:v>7.100591715976331E-3</c:v>
                </c:pt>
                <c:pt idx="7">
                  <c:v>2.3668639053254438E-3</c:v>
                </c:pt>
                <c:pt idx="8">
                  <c:v>2.4852071005917159E-2</c:v>
                </c:pt>
                <c:pt idx="9">
                  <c:v>1.0650887573964497E-2</c:v>
                </c:pt>
                <c:pt idx="10">
                  <c:v>0</c:v>
                </c:pt>
                <c:pt idx="11">
                  <c:v>0.10295857988165681</c:v>
                </c:pt>
                <c:pt idx="12">
                  <c:v>3.5502958579881655E-3</c:v>
                </c:pt>
                <c:pt idx="13">
                  <c:v>1.6568047337278107E-2</c:v>
                </c:pt>
                <c:pt idx="14">
                  <c:v>1.6568047337278107E-2</c:v>
                </c:pt>
                <c:pt idx="15">
                  <c:v>7.9289940828402364E-2</c:v>
                </c:pt>
                <c:pt idx="16">
                  <c:v>0</c:v>
                </c:pt>
                <c:pt idx="17">
                  <c:v>0</c:v>
                </c:pt>
                <c:pt idx="18">
                  <c:v>5.9171597633136093E-3</c:v>
                </c:pt>
                <c:pt idx="19">
                  <c:v>9.4674556213017753E-3</c:v>
                </c:pt>
                <c:pt idx="20">
                  <c:v>1.4201183431952662E-2</c:v>
                </c:pt>
                <c:pt idx="21">
                  <c:v>5.9171597633136093E-3</c:v>
                </c:pt>
                <c:pt idx="22">
                  <c:v>1.8934911242603551E-2</c:v>
                </c:pt>
                <c:pt idx="23">
                  <c:v>0</c:v>
                </c:pt>
                <c:pt idx="24">
                  <c:v>8.2840236686390536E-3</c:v>
                </c:pt>
                <c:pt idx="25">
                  <c:v>5.9171597633136093E-3</c:v>
                </c:pt>
                <c:pt idx="26">
                  <c:v>6.0355029585798817E-2</c:v>
                </c:pt>
                <c:pt idx="27">
                  <c:v>1.5384615384615385E-2</c:v>
                </c:pt>
                <c:pt idx="28">
                  <c:v>1.6568047337278107E-2</c:v>
                </c:pt>
                <c:pt idx="29">
                  <c:v>1.6568047337278107E-2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90'!$F$282:$F$311</c:f>
              <c:numCache>
                <c:formatCode>0.0%</c:formatCode>
                <c:ptCount val="30"/>
                <c:pt idx="0">
                  <c:v>2.3668639053254438E-3</c:v>
                </c:pt>
                <c:pt idx="1">
                  <c:v>8.2840236686390536E-3</c:v>
                </c:pt>
                <c:pt idx="2">
                  <c:v>5.9171597633136093E-3</c:v>
                </c:pt>
                <c:pt idx="3">
                  <c:v>4.7337278106508875E-2</c:v>
                </c:pt>
                <c:pt idx="4">
                  <c:v>1.301775147928994E-2</c:v>
                </c:pt>
                <c:pt idx="5">
                  <c:v>2.7218934911242602E-2</c:v>
                </c:pt>
                <c:pt idx="6">
                  <c:v>0</c:v>
                </c:pt>
                <c:pt idx="7">
                  <c:v>5.9171597633136093E-3</c:v>
                </c:pt>
                <c:pt idx="8">
                  <c:v>2.0118343195266272E-2</c:v>
                </c:pt>
                <c:pt idx="9">
                  <c:v>8.2840236686390536E-3</c:v>
                </c:pt>
                <c:pt idx="10">
                  <c:v>1.5384615384615385E-2</c:v>
                </c:pt>
                <c:pt idx="11">
                  <c:v>1.4201183431952662E-2</c:v>
                </c:pt>
                <c:pt idx="12">
                  <c:v>3.3136094674556214E-2</c:v>
                </c:pt>
                <c:pt idx="13">
                  <c:v>3.7869822485207101E-2</c:v>
                </c:pt>
                <c:pt idx="14">
                  <c:v>1.0650887573964497E-2</c:v>
                </c:pt>
                <c:pt idx="15">
                  <c:v>4.7337278106508875E-2</c:v>
                </c:pt>
                <c:pt idx="16">
                  <c:v>1.6568047337278107E-2</c:v>
                </c:pt>
                <c:pt idx="17">
                  <c:v>1.1834319526627219E-3</c:v>
                </c:pt>
                <c:pt idx="18">
                  <c:v>0</c:v>
                </c:pt>
                <c:pt idx="19">
                  <c:v>1.1834319526627219E-3</c:v>
                </c:pt>
                <c:pt idx="20">
                  <c:v>0</c:v>
                </c:pt>
                <c:pt idx="21">
                  <c:v>3.0769230769230771E-2</c:v>
                </c:pt>
                <c:pt idx="22">
                  <c:v>1.301775147928994E-2</c:v>
                </c:pt>
                <c:pt idx="23">
                  <c:v>2.3668639053254437E-2</c:v>
                </c:pt>
                <c:pt idx="24">
                  <c:v>2.6035502958579881E-2</c:v>
                </c:pt>
                <c:pt idx="25">
                  <c:v>1.301775147928994E-2</c:v>
                </c:pt>
                <c:pt idx="26">
                  <c:v>2.0118343195266272E-2</c:v>
                </c:pt>
                <c:pt idx="27">
                  <c:v>0</c:v>
                </c:pt>
                <c:pt idx="28">
                  <c:v>5.9171597633136093E-3</c:v>
                </c:pt>
                <c:pt idx="29">
                  <c:v>4.7337278106508876E-3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206272"/>
        <c:axId val="249207808"/>
      </c:barChart>
      <c:catAx>
        <c:axId val="2492062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078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062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centralized intravenous administration service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90'!$D$351:$D$380</c:f>
              <c:numCache>
                <c:formatCode>0.0%</c:formatCode>
                <c:ptCount val="30"/>
                <c:pt idx="0">
                  <c:v>1.1834319526627219E-3</c:v>
                </c:pt>
                <c:pt idx="1">
                  <c:v>8.2840236686390536E-3</c:v>
                </c:pt>
                <c:pt idx="2">
                  <c:v>0</c:v>
                </c:pt>
                <c:pt idx="3">
                  <c:v>0</c:v>
                </c:pt>
                <c:pt idx="4">
                  <c:v>2.3668639053254438E-3</c:v>
                </c:pt>
                <c:pt idx="5">
                  <c:v>4.7337278106508876E-3</c:v>
                </c:pt>
                <c:pt idx="6">
                  <c:v>0</c:v>
                </c:pt>
                <c:pt idx="7">
                  <c:v>2.3668639053254438E-3</c:v>
                </c:pt>
                <c:pt idx="8">
                  <c:v>4.7337278106508876E-3</c:v>
                </c:pt>
                <c:pt idx="9">
                  <c:v>1.1834319526627219E-3</c:v>
                </c:pt>
                <c:pt idx="10">
                  <c:v>0</c:v>
                </c:pt>
                <c:pt idx="11">
                  <c:v>1.5384615384615385E-2</c:v>
                </c:pt>
                <c:pt idx="12">
                  <c:v>1.1834319526627219E-3</c:v>
                </c:pt>
                <c:pt idx="13">
                  <c:v>0</c:v>
                </c:pt>
                <c:pt idx="14">
                  <c:v>1.1834319526627219E-3</c:v>
                </c:pt>
                <c:pt idx="15">
                  <c:v>2.1301775147928994E-2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1.1834319526627219E-3</c:v>
                </c:pt>
                <c:pt idx="20">
                  <c:v>3.5502958579881655E-3</c:v>
                </c:pt>
                <c:pt idx="21">
                  <c:v>1.1834319526627219E-3</c:v>
                </c:pt>
                <c:pt idx="22">
                  <c:v>5.9171597633136093E-3</c:v>
                </c:pt>
                <c:pt idx="23">
                  <c:v>0</c:v>
                </c:pt>
                <c:pt idx="24">
                  <c:v>0</c:v>
                </c:pt>
                <c:pt idx="25">
                  <c:v>1.1834319526627219E-3</c:v>
                </c:pt>
                <c:pt idx="26">
                  <c:v>2.6035502958579881E-2</c:v>
                </c:pt>
                <c:pt idx="27">
                  <c:v>0</c:v>
                </c:pt>
                <c:pt idx="28">
                  <c:v>1.1834319526627219E-3</c:v>
                </c:pt>
                <c:pt idx="29">
                  <c:v>8.2840236686390536E-3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90'!$F$351:$F$380</c:f>
              <c:numCache>
                <c:formatCode>0.0%</c:formatCode>
                <c:ptCount val="30"/>
                <c:pt idx="0">
                  <c:v>3.9053254437869819E-2</c:v>
                </c:pt>
                <c:pt idx="1">
                  <c:v>3.0769230769230771E-2</c:v>
                </c:pt>
                <c:pt idx="2">
                  <c:v>5.9171597633136093E-3</c:v>
                </c:pt>
                <c:pt idx="3">
                  <c:v>4.9704142011834318E-2</c:v>
                </c:pt>
                <c:pt idx="4">
                  <c:v>2.0118343195266272E-2</c:v>
                </c:pt>
                <c:pt idx="5">
                  <c:v>4.7337278106508875E-2</c:v>
                </c:pt>
                <c:pt idx="6">
                  <c:v>7.100591715976331E-3</c:v>
                </c:pt>
                <c:pt idx="7">
                  <c:v>5.9171597633136093E-3</c:v>
                </c:pt>
                <c:pt idx="8">
                  <c:v>4.0236686390532544E-2</c:v>
                </c:pt>
                <c:pt idx="9">
                  <c:v>1.7751479289940829E-2</c:v>
                </c:pt>
                <c:pt idx="10">
                  <c:v>1.5384615384615385E-2</c:v>
                </c:pt>
                <c:pt idx="11">
                  <c:v>0.10177514792899409</c:v>
                </c:pt>
                <c:pt idx="12">
                  <c:v>3.5502958579881658E-2</c:v>
                </c:pt>
                <c:pt idx="13">
                  <c:v>5.4437869822485205E-2</c:v>
                </c:pt>
                <c:pt idx="14">
                  <c:v>2.6035502958579881E-2</c:v>
                </c:pt>
                <c:pt idx="15">
                  <c:v>0.10532544378698225</c:v>
                </c:pt>
                <c:pt idx="16">
                  <c:v>1.6568047337278107E-2</c:v>
                </c:pt>
                <c:pt idx="17">
                  <c:v>1.1834319526627219E-3</c:v>
                </c:pt>
                <c:pt idx="18">
                  <c:v>5.9171597633136093E-3</c:v>
                </c:pt>
                <c:pt idx="19">
                  <c:v>9.4674556213017753E-3</c:v>
                </c:pt>
                <c:pt idx="20">
                  <c:v>1.0650887573964497E-2</c:v>
                </c:pt>
                <c:pt idx="21">
                  <c:v>3.5502958579881658E-2</c:v>
                </c:pt>
                <c:pt idx="22">
                  <c:v>2.6035502958579881E-2</c:v>
                </c:pt>
                <c:pt idx="23">
                  <c:v>2.3668639053254437E-2</c:v>
                </c:pt>
                <c:pt idx="24">
                  <c:v>3.4319526627218933E-2</c:v>
                </c:pt>
                <c:pt idx="25">
                  <c:v>1.7751479289940829E-2</c:v>
                </c:pt>
                <c:pt idx="26">
                  <c:v>5.4437869822485205E-2</c:v>
                </c:pt>
                <c:pt idx="27">
                  <c:v>1.5384615384615385E-2</c:v>
                </c:pt>
                <c:pt idx="28">
                  <c:v>2.1301775147928994E-2</c:v>
                </c:pt>
                <c:pt idx="29">
                  <c:v>1.301775147928994E-2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651200"/>
        <c:axId val="249652736"/>
      </c:barChart>
      <c:catAx>
        <c:axId val="2496512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6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6527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651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therapeutic drug monitoring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90'!$D$420:$D$449</c:f>
              <c:numCache>
                <c:formatCode>0.0%</c:formatCode>
                <c:ptCount val="30"/>
                <c:pt idx="0">
                  <c:v>2.3668639053254438E-3</c:v>
                </c:pt>
                <c:pt idx="1">
                  <c:v>9.4674556213017753E-3</c:v>
                </c:pt>
                <c:pt idx="2">
                  <c:v>1.1834319526627219E-3</c:v>
                </c:pt>
                <c:pt idx="3">
                  <c:v>9.4674556213017753E-3</c:v>
                </c:pt>
                <c:pt idx="4">
                  <c:v>1.0650887573964497E-2</c:v>
                </c:pt>
                <c:pt idx="5">
                  <c:v>1.7751479289940829E-2</c:v>
                </c:pt>
                <c:pt idx="6">
                  <c:v>1.1834319526627219E-3</c:v>
                </c:pt>
                <c:pt idx="7">
                  <c:v>0</c:v>
                </c:pt>
                <c:pt idx="8">
                  <c:v>4.7337278106508876E-3</c:v>
                </c:pt>
                <c:pt idx="9">
                  <c:v>2.3668639053254438E-3</c:v>
                </c:pt>
                <c:pt idx="10">
                  <c:v>1.1834319526627219E-3</c:v>
                </c:pt>
                <c:pt idx="11">
                  <c:v>3.5502958579881658E-2</c:v>
                </c:pt>
                <c:pt idx="12">
                  <c:v>3.5502958579881655E-3</c:v>
                </c:pt>
                <c:pt idx="13">
                  <c:v>1.6568047337278107E-2</c:v>
                </c:pt>
                <c:pt idx="14">
                  <c:v>1.5384615384615385E-2</c:v>
                </c:pt>
                <c:pt idx="15">
                  <c:v>7.6923076923076927E-2</c:v>
                </c:pt>
                <c:pt idx="16">
                  <c:v>0</c:v>
                </c:pt>
                <c:pt idx="17">
                  <c:v>1.1834319526627219E-3</c:v>
                </c:pt>
                <c:pt idx="18">
                  <c:v>1.1834319526627219E-3</c:v>
                </c:pt>
                <c:pt idx="19">
                  <c:v>9.4674556213017753E-3</c:v>
                </c:pt>
                <c:pt idx="20">
                  <c:v>3.5502958579881655E-3</c:v>
                </c:pt>
                <c:pt idx="21">
                  <c:v>4.7337278106508876E-3</c:v>
                </c:pt>
                <c:pt idx="22">
                  <c:v>1.1834319526627219E-2</c:v>
                </c:pt>
                <c:pt idx="23">
                  <c:v>0</c:v>
                </c:pt>
                <c:pt idx="24">
                  <c:v>1.1834319526627219E-2</c:v>
                </c:pt>
                <c:pt idx="25">
                  <c:v>7.100591715976331E-3</c:v>
                </c:pt>
                <c:pt idx="26">
                  <c:v>3.3136094674556214E-2</c:v>
                </c:pt>
                <c:pt idx="27">
                  <c:v>3.5502958579881655E-3</c:v>
                </c:pt>
                <c:pt idx="28">
                  <c:v>7.100591715976331E-3</c:v>
                </c:pt>
                <c:pt idx="29">
                  <c:v>1.0650887573964497E-2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90'!$F$420:$F$449</c:f>
              <c:numCache>
                <c:formatCode>0.0%</c:formatCode>
                <c:ptCount val="30"/>
                <c:pt idx="0">
                  <c:v>3.7869822485207101E-2</c:v>
                </c:pt>
                <c:pt idx="1">
                  <c:v>2.9585798816568046E-2</c:v>
                </c:pt>
                <c:pt idx="2">
                  <c:v>4.7337278106508876E-3</c:v>
                </c:pt>
                <c:pt idx="3">
                  <c:v>4.0236686390532544E-2</c:v>
                </c:pt>
                <c:pt idx="4">
                  <c:v>1.1834319526627219E-2</c:v>
                </c:pt>
                <c:pt idx="5">
                  <c:v>3.4319526627218933E-2</c:v>
                </c:pt>
                <c:pt idx="6">
                  <c:v>5.9171597633136093E-3</c:v>
                </c:pt>
                <c:pt idx="7">
                  <c:v>8.2840236686390536E-3</c:v>
                </c:pt>
                <c:pt idx="8">
                  <c:v>4.0236686390532544E-2</c:v>
                </c:pt>
                <c:pt idx="9">
                  <c:v>1.6568047337278107E-2</c:v>
                </c:pt>
                <c:pt idx="10">
                  <c:v>1.4201183431952662E-2</c:v>
                </c:pt>
                <c:pt idx="11">
                  <c:v>8.1656804733727814E-2</c:v>
                </c:pt>
                <c:pt idx="12">
                  <c:v>3.3136094674556214E-2</c:v>
                </c:pt>
                <c:pt idx="13">
                  <c:v>3.7869822485207101E-2</c:v>
                </c:pt>
                <c:pt idx="14">
                  <c:v>1.1834319526627219E-2</c:v>
                </c:pt>
                <c:pt idx="15">
                  <c:v>4.9704142011834318E-2</c:v>
                </c:pt>
                <c:pt idx="16">
                  <c:v>1.6568047337278107E-2</c:v>
                </c:pt>
                <c:pt idx="17">
                  <c:v>0</c:v>
                </c:pt>
                <c:pt idx="18">
                  <c:v>4.7337278106508876E-3</c:v>
                </c:pt>
                <c:pt idx="19">
                  <c:v>1.1834319526627219E-3</c:v>
                </c:pt>
                <c:pt idx="20">
                  <c:v>1.0650887573964497E-2</c:v>
                </c:pt>
                <c:pt idx="21">
                  <c:v>3.1952662721893489E-2</c:v>
                </c:pt>
                <c:pt idx="22">
                  <c:v>2.0118343195266272E-2</c:v>
                </c:pt>
                <c:pt idx="23">
                  <c:v>2.3668639053254437E-2</c:v>
                </c:pt>
                <c:pt idx="24">
                  <c:v>2.2485207100591716E-2</c:v>
                </c:pt>
                <c:pt idx="25">
                  <c:v>1.1834319526627219E-2</c:v>
                </c:pt>
                <c:pt idx="26">
                  <c:v>4.7337278106508875E-2</c:v>
                </c:pt>
                <c:pt idx="27">
                  <c:v>1.1834319526627219E-2</c:v>
                </c:pt>
                <c:pt idx="28">
                  <c:v>1.5384615384615385E-2</c:v>
                </c:pt>
                <c:pt idx="29">
                  <c:v>1.0650887573964497E-2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682176"/>
        <c:axId val="249376768"/>
      </c:barChart>
      <c:catAx>
        <c:axId val="2496821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37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767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6821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drug information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90'!$B$489:$B$518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90'!$D$489:$D$518</c:f>
              <c:numCache>
                <c:formatCode>0.0%</c:formatCode>
                <c:ptCount val="30"/>
                <c:pt idx="0">
                  <c:v>3.0769230769230771E-2</c:v>
                </c:pt>
                <c:pt idx="1">
                  <c:v>2.6035502958579881E-2</c:v>
                </c:pt>
                <c:pt idx="2">
                  <c:v>3.5502958579881655E-3</c:v>
                </c:pt>
                <c:pt idx="3">
                  <c:v>4.0236686390532544E-2</c:v>
                </c:pt>
                <c:pt idx="4">
                  <c:v>1.8934911242603551E-2</c:v>
                </c:pt>
                <c:pt idx="5">
                  <c:v>2.3668639053254437E-2</c:v>
                </c:pt>
                <c:pt idx="6">
                  <c:v>4.7337278106508876E-3</c:v>
                </c:pt>
                <c:pt idx="7">
                  <c:v>3.5502958579881655E-3</c:v>
                </c:pt>
                <c:pt idx="8">
                  <c:v>1.7751479289940829E-2</c:v>
                </c:pt>
                <c:pt idx="9">
                  <c:v>1.4201183431952662E-2</c:v>
                </c:pt>
                <c:pt idx="10">
                  <c:v>3.5502958579881655E-3</c:v>
                </c:pt>
                <c:pt idx="11">
                  <c:v>8.7573964497041426E-2</c:v>
                </c:pt>
                <c:pt idx="12">
                  <c:v>2.9585798816568046E-2</c:v>
                </c:pt>
                <c:pt idx="13">
                  <c:v>4.0236686390532544E-2</c:v>
                </c:pt>
                <c:pt idx="14">
                  <c:v>2.2485207100591716E-2</c:v>
                </c:pt>
                <c:pt idx="15">
                  <c:v>8.8757396449704137E-2</c:v>
                </c:pt>
                <c:pt idx="16">
                  <c:v>8.2840236686390536E-3</c:v>
                </c:pt>
                <c:pt idx="17">
                  <c:v>1.1834319526627219E-3</c:v>
                </c:pt>
                <c:pt idx="18">
                  <c:v>3.5502958579881655E-3</c:v>
                </c:pt>
                <c:pt idx="19">
                  <c:v>7.100591715976331E-3</c:v>
                </c:pt>
                <c:pt idx="20">
                  <c:v>4.7337278106508876E-3</c:v>
                </c:pt>
                <c:pt idx="21">
                  <c:v>2.6035502958579881E-2</c:v>
                </c:pt>
                <c:pt idx="22">
                  <c:v>2.1301775147928994E-2</c:v>
                </c:pt>
                <c:pt idx="23">
                  <c:v>2.2485207100591716E-2</c:v>
                </c:pt>
                <c:pt idx="24">
                  <c:v>2.8402366863905324E-2</c:v>
                </c:pt>
                <c:pt idx="25">
                  <c:v>1.1834319526627219E-2</c:v>
                </c:pt>
                <c:pt idx="26">
                  <c:v>5.3254437869822487E-2</c:v>
                </c:pt>
                <c:pt idx="27">
                  <c:v>7.100591715976331E-3</c:v>
                </c:pt>
                <c:pt idx="28">
                  <c:v>1.8934911242603551E-2</c:v>
                </c:pt>
                <c:pt idx="29">
                  <c:v>1.5384615384615385E-2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90'!$B$489:$B$518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90'!$F$489:$F$518</c:f>
              <c:numCache>
                <c:formatCode>0.0%</c:formatCode>
                <c:ptCount val="30"/>
                <c:pt idx="0">
                  <c:v>9.4674556213017753E-3</c:v>
                </c:pt>
                <c:pt idx="1">
                  <c:v>1.301775147928994E-2</c:v>
                </c:pt>
                <c:pt idx="2">
                  <c:v>2.3668639053254438E-3</c:v>
                </c:pt>
                <c:pt idx="3">
                  <c:v>9.4674556213017753E-3</c:v>
                </c:pt>
                <c:pt idx="4">
                  <c:v>3.5502958579881655E-3</c:v>
                </c:pt>
                <c:pt idx="5">
                  <c:v>2.8402366863905324E-2</c:v>
                </c:pt>
                <c:pt idx="6">
                  <c:v>2.3668639053254438E-3</c:v>
                </c:pt>
                <c:pt idx="7">
                  <c:v>4.7337278106508876E-3</c:v>
                </c:pt>
                <c:pt idx="8">
                  <c:v>2.7218934911242602E-2</c:v>
                </c:pt>
                <c:pt idx="9">
                  <c:v>4.7337278106508876E-3</c:v>
                </c:pt>
                <c:pt idx="10">
                  <c:v>1.1834319526627219E-2</c:v>
                </c:pt>
                <c:pt idx="11">
                  <c:v>2.9585798816568046E-2</c:v>
                </c:pt>
                <c:pt idx="12">
                  <c:v>7.100591715976331E-3</c:v>
                </c:pt>
                <c:pt idx="13">
                  <c:v>1.4201183431952662E-2</c:v>
                </c:pt>
                <c:pt idx="14">
                  <c:v>4.7337278106508876E-3</c:v>
                </c:pt>
                <c:pt idx="15">
                  <c:v>3.7869822485207101E-2</c:v>
                </c:pt>
                <c:pt idx="16">
                  <c:v>8.2840236686390536E-3</c:v>
                </c:pt>
                <c:pt idx="17">
                  <c:v>0</c:v>
                </c:pt>
                <c:pt idx="18">
                  <c:v>2.3668639053254438E-3</c:v>
                </c:pt>
                <c:pt idx="19">
                  <c:v>3.5502958579881655E-3</c:v>
                </c:pt>
                <c:pt idx="20">
                  <c:v>9.4674556213017753E-3</c:v>
                </c:pt>
                <c:pt idx="21">
                  <c:v>1.0650887573964497E-2</c:v>
                </c:pt>
                <c:pt idx="22">
                  <c:v>1.0650887573964497E-2</c:v>
                </c:pt>
                <c:pt idx="23">
                  <c:v>1.1834319526627219E-3</c:v>
                </c:pt>
                <c:pt idx="24">
                  <c:v>5.9171597633136093E-3</c:v>
                </c:pt>
                <c:pt idx="25">
                  <c:v>7.100591715976331E-3</c:v>
                </c:pt>
                <c:pt idx="26">
                  <c:v>2.7218934911242602E-2</c:v>
                </c:pt>
                <c:pt idx="27">
                  <c:v>8.2840236686390536E-3</c:v>
                </c:pt>
                <c:pt idx="28">
                  <c:v>3.5502958579881655E-3</c:v>
                </c:pt>
                <c:pt idx="29">
                  <c:v>5.9171597633136093E-3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430784"/>
        <c:axId val="249432320"/>
      </c:barChart>
      <c:catAx>
        <c:axId val="249430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4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32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430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patient visits at admission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90'!$B$558:$B$587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90'!$D$558:$D$587</c:f>
              <c:numCache>
                <c:formatCode>0.0%</c:formatCode>
                <c:ptCount val="30"/>
                <c:pt idx="0">
                  <c:v>7.100591715976331E-3</c:v>
                </c:pt>
                <c:pt idx="1">
                  <c:v>9.4674556213017753E-3</c:v>
                </c:pt>
                <c:pt idx="2">
                  <c:v>2.3668639053254438E-3</c:v>
                </c:pt>
                <c:pt idx="3">
                  <c:v>8.2840236686390536E-3</c:v>
                </c:pt>
                <c:pt idx="4">
                  <c:v>8.2840236686390536E-3</c:v>
                </c:pt>
                <c:pt idx="5">
                  <c:v>9.4674556213017753E-3</c:v>
                </c:pt>
                <c:pt idx="6">
                  <c:v>1.1834319526627219E-3</c:v>
                </c:pt>
                <c:pt idx="7">
                  <c:v>1.1834319526627219E-3</c:v>
                </c:pt>
                <c:pt idx="8">
                  <c:v>3.5502958579881655E-3</c:v>
                </c:pt>
                <c:pt idx="9">
                  <c:v>4.7337278106508876E-3</c:v>
                </c:pt>
                <c:pt idx="10">
                  <c:v>4.7337278106508876E-3</c:v>
                </c:pt>
                <c:pt idx="11">
                  <c:v>3.0769230769230771E-2</c:v>
                </c:pt>
                <c:pt idx="12">
                  <c:v>1.1834319526627219E-2</c:v>
                </c:pt>
                <c:pt idx="13">
                  <c:v>1.8934911242603551E-2</c:v>
                </c:pt>
                <c:pt idx="14">
                  <c:v>1.301775147928994E-2</c:v>
                </c:pt>
                <c:pt idx="15">
                  <c:v>1.4201183431952662E-2</c:v>
                </c:pt>
                <c:pt idx="16">
                  <c:v>7.100591715976331E-3</c:v>
                </c:pt>
                <c:pt idx="17">
                  <c:v>0</c:v>
                </c:pt>
                <c:pt idx="18">
                  <c:v>0</c:v>
                </c:pt>
                <c:pt idx="19">
                  <c:v>1.1834319526627219E-3</c:v>
                </c:pt>
                <c:pt idx="20">
                  <c:v>3.5502958579881655E-3</c:v>
                </c:pt>
                <c:pt idx="21">
                  <c:v>8.2840236686390536E-3</c:v>
                </c:pt>
                <c:pt idx="22">
                  <c:v>3.5502958579881655E-3</c:v>
                </c:pt>
                <c:pt idx="23">
                  <c:v>0</c:v>
                </c:pt>
                <c:pt idx="24">
                  <c:v>0</c:v>
                </c:pt>
                <c:pt idx="25">
                  <c:v>4.7337278106508876E-3</c:v>
                </c:pt>
                <c:pt idx="26">
                  <c:v>1.6568047337278107E-2</c:v>
                </c:pt>
                <c:pt idx="27">
                  <c:v>0</c:v>
                </c:pt>
                <c:pt idx="28">
                  <c:v>3.5502958579881655E-3</c:v>
                </c:pt>
                <c:pt idx="29">
                  <c:v>1.4201183431952662E-2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90'!$B$558:$B$587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90'!$F$558:$F$587</c:f>
              <c:numCache>
                <c:formatCode>0.0%</c:formatCode>
                <c:ptCount val="30"/>
                <c:pt idx="0">
                  <c:v>3.3136094674556214E-2</c:v>
                </c:pt>
                <c:pt idx="1">
                  <c:v>2.9585798816568046E-2</c:v>
                </c:pt>
                <c:pt idx="2">
                  <c:v>3.5502958579881655E-3</c:v>
                </c:pt>
                <c:pt idx="3">
                  <c:v>4.142011834319527E-2</c:v>
                </c:pt>
                <c:pt idx="4">
                  <c:v>1.4201183431952662E-2</c:v>
                </c:pt>
                <c:pt idx="5">
                  <c:v>4.2603550295857988E-2</c:v>
                </c:pt>
                <c:pt idx="6">
                  <c:v>5.9171597633136093E-3</c:v>
                </c:pt>
                <c:pt idx="7">
                  <c:v>7.100591715976331E-3</c:v>
                </c:pt>
                <c:pt idx="8">
                  <c:v>4.142011834319527E-2</c:v>
                </c:pt>
                <c:pt idx="9">
                  <c:v>1.4201183431952662E-2</c:v>
                </c:pt>
                <c:pt idx="10">
                  <c:v>1.0650887573964497E-2</c:v>
                </c:pt>
                <c:pt idx="11">
                  <c:v>8.6390532544378701E-2</c:v>
                </c:pt>
                <c:pt idx="12">
                  <c:v>2.4852071005917159E-2</c:v>
                </c:pt>
                <c:pt idx="13">
                  <c:v>3.5502958579881658E-2</c:v>
                </c:pt>
                <c:pt idx="14">
                  <c:v>1.4201183431952662E-2</c:v>
                </c:pt>
                <c:pt idx="15">
                  <c:v>0.11242603550295859</c:v>
                </c:pt>
                <c:pt idx="16">
                  <c:v>9.4674556213017753E-3</c:v>
                </c:pt>
                <c:pt idx="17">
                  <c:v>1.1834319526627219E-3</c:v>
                </c:pt>
                <c:pt idx="18">
                  <c:v>5.9171597633136093E-3</c:v>
                </c:pt>
                <c:pt idx="19">
                  <c:v>9.4674556213017753E-3</c:v>
                </c:pt>
                <c:pt idx="20">
                  <c:v>1.0650887573964497E-2</c:v>
                </c:pt>
                <c:pt idx="21">
                  <c:v>2.8402366863905324E-2</c:v>
                </c:pt>
                <c:pt idx="22">
                  <c:v>2.8402366863905324E-2</c:v>
                </c:pt>
                <c:pt idx="23">
                  <c:v>2.3668639053254437E-2</c:v>
                </c:pt>
                <c:pt idx="24">
                  <c:v>3.4319526627218933E-2</c:v>
                </c:pt>
                <c:pt idx="25">
                  <c:v>1.4201183431952662E-2</c:v>
                </c:pt>
                <c:pt idx="26">
                  <c:v>6.3905325443786978E-2</c:v>
                </c:pt>
                <c:pt idx="27">
                  <c:v>1.5384615384615385E-2</c:v>
                </c:pt>
                <c:pt idx="28">
                  <c:v>1.8934911242603551E-2</c:v>
                </c:pt>
                <c:pt idx="29">
                  <c:v>7.100591715976331E-3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478144"/>
        <c:axId val="249484032"/>
      </c:barChart>
      <c:catAx>
        <c:axId val="2494781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4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840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4781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patient counselling at discharge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90'!$B$627:$B$656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90'!$D$627:$D$656</c:f>
              <c:numCache>
                <c:formatCode>0.0%</c:formatCode>
                <c:ptCount val="30"/>
                <c:pt idx="0">
                  <c:v>3.5502958579881655E-3</c:v>
                </c:pt>
                <c:pt idx="1">
                  <c:v>9.4674556213017753E-3</c:v>
                </c:pt>
                <c:pt idx="2">
                  <c:v>4.7337278106508876E-3</c:v>
                </c:pt>
                <c:pt idx="3">
                  <c:v>1.1834319526627219E-2</c:v>
                </c:pt>
                <c:pt idx="4">
                  <c:v>7.100591715976331E-3</c:v>
                </c:pt>
                <c:pt idx="5">
                  <c:v>3.3136094674556214E-2</c:v>
                </c:pt>
                <c:pt idx="6">
                  <c:v>1.1834319526627219E-3</c:v>
                </c:pt>
                <c:pt idx="7">
                  <c:v>1.1834319526627219E-3</c:v>
                </c:pt>
                <c:pt idx="8">
                  <c:v>9.4674556213017753E-3</c:v>
                </c:pt>
                <c:pt idx="9">
                  <c:v>4.7337278106508876E-3</c:v>
                </c:pt>
                <c:pt idx="10">
                  <c:v>1.0650887573964497E-2</c:v>
                </c:pt>
                <c:pt idx="11">
                  <c:v>1.4201183431952662E-2</c:v>
                </c:pt>
                <c:pt idx="12">
                  <c:v>1.0650887573964497E-2</c:v>
                </c:pt>
                <c:pt idx="13">
                  <c:v>2.7218934911242602E-2</c:v>
                </c:pt>
                <c:pt idx="14">
                  <c:v>1.301775147928994E-2</c:v>
                </c:pt>
                <c:pt idx="15">
                  <c:v>4.3786982248520713E-2</c:v>
                </c:pt>
                <c:pt idx="16">
                  <c:v>5.9171597633136093E-3</c:v>
                </c:pt>
                <c:pt idx="17">
                  <c:v>0</c:v>
                </c:pt>
                <c:pt idx="18">
                  <c:v>3.5502958579881655E-3</c:v>
                </c:pt>
                <c:pt idx="19">
                  <c:v>2.3668639053254438E-3</c:v>
                </c:pt>
                <c:pt idx="20">
                  <c:v>5.9171597633136093E-3</c:v>
                </c:pt>
                <c:pt idx="21">
                  <c:v>5.9171597633136093E-3</c:v>
                </c:pt>
                <c:pt idx="22">
                  <c:v>2.3668639053254438E-3</c:v>
                </c:pt>
                <c:pt idx="23">
                  <c:v>0</c:v>
                </c:pt>
                <c:pt idx="24">
                  <c:v>0</c:v>
                </c:pt>
                <c:pt idx="25">
                  <c:v>3.5502958579881655E-3</c:v>
                </c:pt>
                <c:pt idx="26">
                  <c:v>2.3668639053254437E-2</c:v>
                </c:pt>
                <c:pt idx="27">
                  <c:v>0</c:v>
                </c:pt>
                <c:pt idx="28">
                  <c:v>1.1834319526627219E-3</c:v>
                </c:pt>
                <c:pt idx="29">
                  <c:v>1.6568047337278107E-2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90'!$B$627:$B$656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90'!$F$627:$F$656</c:f>
              <c:numCache>
                <c:formatCode>0.0%</c:formatCode>
                <c:ptCount val="30"/>
                <c:pt idx="0">
                  <c:v>3.6686390532544376E-2</c:v>
                </c:pt>
                <c:pt idx="1">
                  <c:v>2.9585798816568046E-2</c:v>
                </c:pt>
                <c:pt idx="2">
                  <c:v>1.1834319526627219E-3</c:v>
                </c:pt>
                <c:pt idx="3">
                  <c:v>3.7869822485207101E-2</c:v>
                </c:pt>
                <c:pt idx="4">
                  <c:v>1.5384615384615385E-2</c:v>
                </c:pt>
                <c:pt idx="5">
                  <c:v>1.8934911242603551E-2</c:v>
                </c:pt>
                <c:pt idx="6">
                  <c:v>5.9171597633136093E-3</c:v>
                </c:pt>
                <c:pt idx="7">
                  <c:v>7.100591715976331E-3</c:v>
                </c:pt>
                <c:pt idx="8">
                  <c:v>3.5502958579881658E-2</c:v>
                </c:pt>
                <c:pt idx="9">
                  <c:v>1.4201183431952662E-2</c:v>
                </c:pt>
                <c:pt idx="10">
                  <c:v>4.7337278106508876E-3</c:v>
                </c:pt>
                <c:pt idx="11">
                  <c:v>0.10295857988165681</c:v>
                </c:pt>
                <c:pt idx="12">
                  <c:v>2.6035502958579881E-2</c:v>
                </c:pt>
                <c:pt idx="13">
                  <c:v>2.7218934911242602E-2</c:v>
                </c:pt>
                <c:pt idx="14">
                  <c:v>1.4201183431952662E-2</c:v>
                </c:pt>
                <c:pt idx="15">
                  <c:v>8.2840236686390539E-2</c:v>
                </c:pt>
                <c:pt idx="16">
                  <c:v>1.0650887573964497E-2</c:v>
                </c:pt>
                <c:pt idx="17">
                  <c:v>1.1834319526627219E-3</c:v>
                </c:pt>
                <c:pt idx="18">
                  <c:v>2.3668639053254438E-3</c:v>
                </c:pt>
                <c:pt idx="19">
                  <c:v>8.2840236686390536E-3</c:v>
                </c:pt>
                <c:pt idx="20">
                  <c:v>8.2840236686390536E-3</c:v>
                </c:pt>
                <c:pt idx="21">
                  <c:v>3.0769230769230771E-2</c:v>
                </c:pt>
                <c:pt idx="22">
                  <c:v>2.9585798816568046E-2</c:v>
                </c:pt>
                <c:pt idx="23">
                  <c:v>2.3668639053254437E-2</c:v>
                </c:pt>
                <c:pt idx="24">
                  <c:v>3.4319526627218933E-2</c:v>
                </c:pt>
                <c:pt idx="25">
                  <c:v>1.5384615384615385E-2</c:v>
                </c:pt>
                <c:pt idx="26">
                  <c:v>5.6804733727810648E-2</c:v>
                </c:pt>
                <c:pt idx="27">
                  <c:v>1.5384615384615385E-2</c:v>
                </c:pt>
                <c:pt idx="28">
                  <c:v>2.1301775147928994E-2</c:v>
                </c:pt>
                <c:pt idx="29">
                  <c:v>4.7337278106508876E-3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505280"/>
        <c:axId val="249506816"/>
      </c:barChart>
      <c:catAx>
        <c:axId val="2495052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0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068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052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Unit dose dispensing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90'!$D$797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90'!$B$798:$B$827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90'!$D$798:$D$827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0.87878787878787878</c:v>
                </c:pt>
                <c:pt idx="2">
                  <c:v>0.2</c:v>
                </c:pt>
                <c:pt idx="3">
                  <c:v>0.5</c:v>
                </c:pt>
                <c:pt idx="4">
                  <c:v>0.10526315789473684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0.5</c:v>
                </c:pt>
                <c:pt idx="10">
                  <c:v>7.6923076923076927E-2</c:v>
                </c:pt>
                <c:pt idx="11">
                  <c:v>0.15151515151515152</c:v>
                </c:pt>
                <c:pt idx="12">
                  <c:v>0.25806451612903225</c:v>
                </c:pt>
                <c:pt idx="13">
                  <c:v>0.17391304347826086</c:v>
                </c:pt>
                <c:pt idx="14">
                  <c:v>0</c:v>
                </c:pt>
                <c:pt idx="15">
                  <c:v>0.21495327102803738</c:v>
                </c:pt>
                <c:pt idx="16">
                  <c:v>0.2857142857142857</c:v>
                </c:pt>
                <c:pt idx="17">
                  <c:v>0</c:v>
                </c:pt>
                <c:pt idx="18">
                  <c:v>0.6</c:v>
                </c:pt>
                <c:pt idx="19">
                  <c:v>0.88888888888888884</c:v>
                </c:pt>
                <c:pt idx="20">
                  <c:v>0.16666666666666666</c:v>
                </c:pt>
                <c:pt idx="21">
                  <c:v>6.4516129032258063E-2</c:v>
                </c:pt>
                <c:pt idx="22">
                  <c:v>0.92592592592592593</c:v>
                </c:pt>
                <c:pt idx="23">
                  <c:v>0.45</c:v>
                </c:pt>
                <c:pt idx="24">
                  <c:v>0</c:v>
                </c:pt>
                <c:pt idx="25">
                  <c:v>6.25E-2</c:v>
                </c:pt>
                <c:pt idx="26">
                  <c:v>0.77941176470588236</c:v>
                </c:pt>
                <c:pt idx="27">
                  <c:v>0.46153846153846156</c:v>
                </c:pt>
                <c:pt idx="28">
                  <c:v>5.2631578947368418E-2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'Q87_Old 90'!$E$797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90'!$B$798:$B$827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90'!$E$798:$E$827</c:f>
              <c:numCache>
                <c:formatCode>#,##0.0%</c:formatCode>
                <c:ptCount val="30"/>
                <c:pt idx="0">
                  <c:v>3.2000000000000001E-2</c:v>
                </c:pt>
                <c:pt idx="1">
                  <c:v>0.69199999999999995</c:v>
                </c:pt>
                <c:pt idx="4">
                  <c:v>0.36399999999999999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</c:v>
                </c:pt>
                <c:pt idx="9">
                  <c:v>0.5</c:v>
                </c:pt>
                <c:pt idx="11">
                  <c:v>5.2999999999999999E-2</c:v>
                </c:pt>
                <c:pt idx="12">
                  <c:v>0.375</c:v>
                </c:pt>
                <c:pt idx="13">
                  <c:v>0.29199999999999998</c:v>
                </c:pt>
                <c:pt idx="14">
                  <c:v>5.6000000000000001E-2</c:v>
                </c:pt>
                <c:pt idx="15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0.92</c:v>
                </c:pt>
                <c:pt idx="20">
                  <c:v>0.25</c:v>
                </c:pt>
                <c:pt idx="21">
                  <c:v>9.0999999999999998E-2</c:v>
                </c:pt>
                <c:pt idx="24">
                  <c:v>0</c:v>
                </c:pt>
                <c:pt idx="25">
                  <c:v>5.2999999999999999E-2</c:v>
                </c:pt>
                <c:pt idx="26">
                  <c:v>0.95299999999999996</c:v>
                </c:pt>
                <c:pt idx="28">
                  <c:v>4.8000000000000001E-2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544704"/>
        <c:axId val="249546240"/>
      </c:barChart>
      <c:catAx>
        <c:axId val="249544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46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447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Centralized cytotoxic reconstitution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90'!$D$832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90'!$B$833:$B$862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90'!$D$833:$D$862</c:f>
              <c:numCache>
                <c:formatCode>0.0%</c:formatCode>
                <c:ptCount val="30"/>
                <c:pt idx="0">
                  <c:v>0.94117647058823528</c:v>
                </c:pt>
                <c:pt idx="1">
                  <c:v>0.78787878787878785</c:v>
                </c:pt>
                <c:pt idx="2">
                  <c:v>0</c:v>
                </c:pt>
                <c:pt idx="3">
                  <c:v>4.7619047619047616E-2</c:v>
                </c:pt>
                <c:pt idx="4">
                  <c:v>0.42105263157894735</c:v>
                </c:pt>
                <c:pt idx="5">
                  <c:v>0.47727272727272729</c:v>
                </c:pt>
                <c:pt idx="6">
                  <c:v>1</c:v>
                </c:pt>
                <c:pt idx="7">
                  <c:v>0.2857142857142857</c:v>
                </c:pt>
                <c:pt idx="8">
                  <c:v>0.55263157894736847</c:v>
                </c:pt>
                <c:pt idx="9">
                  <c:v>0.5625</c:v>
                </c:pt>
                <c:pt idx="10">
                  <c:v>0</c:v>
                </c:pt>
                <c:pt idx="11">
                  <c:v>0.87878787878787878</c:v>
                </c:pt>
                <c:pt idx="12">
                  <c:v>9.6774193548387094E-2</c:v>
                </c:pt>
                <c:pt idx="13">
                  <c:v>0.30434782608695654</c:v>
                </c:pt>
                <c:pt idx="14">
                  <c:v>0.60869565217391308</c:v>
                </c:pt>
                <c:pt idx="15">
                  <c:v>0.62616822429906538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0.88888888888888884</c:v>
                </c:pt>
                <c:pt idx="20">
                  <c:v>1</c:v>
                </c:pt>
                <c:pt idx="21">
                  <c:v>0.16129032258064516</c:v>
                </c:pt>
                <c:pt idx="22">
                  <c:v>0.59259259259259256</c:v>
                </c:pt>
                <c:pt idx="23">
                  <c:v>0</c:v>
                </c:pt>
                <c:pt idx="24">
                  <c:v>0.2413793103448276</c:v>
                </c:pt>
                <c:pt idx="25">
                  <c:v>0.3125</c:v>
                </c:pt>
                <c:pt idx="26">
                  <c:v>0.75</c:v>
                </c:pt>
                <c:pt idx="27">
                  <c:v>1</c:v>
                </c:pt>
                <c:pt idx="28">
                  <c:v>0.73684210526315785</c:v>
                </c:pt>
                <c:pt idx="29">
                  <c:v>0.77777777777777779</c:v>
                </c:pt>
              </c:numCache>
            </c:numRef>
          </c:val>
        </c:ser>
        <c:ser>
          <c:idx val="1"/>
          <c:order val="1"/>
          <c:tx>
            <c:strRef>
              <c:f>'Q87_Old 90'!$E$832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90'!$B$833:$B$862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90'!$E$833:$E$862</c:f>
              <c:numCache>
                <c:formatCode>#,##0.0%</c:formatCode>
                <c:ptCount val="30"/>
                <c:pt idx="0">
                  <c:v>0.871</c:v>
                </c:pt>
                <c:pt idx="1">
                  <c:v>0.76900000000000002</c:v>
                </c:pt>
                <c:pt idx="4">
                  <c:v>0.45500000000000002</c:v>
                </c:pt>
                <c:pt idx="5">
                  <c:v>0</c:v>
                </c:pt>
                <c:pt idx="6">
                  <c:v>0.7</c:v>
                </c:pt>
                <c:pt idx="7">
                  <c:v>0.25</c:v>
                </c:pt>
                <c:pt idx="8">
                  <c:v>0.6</c:v>
                </c:pt>
                <c:pt idx="9">
                  <c:v>0.63600000000000001</c:v>
                </c:pt>
                <c:pt idx="11">
                  <c:v>0.90800000000000003</c:v>
                </c:pt>
                <c:pt idx="12">
                  <c:v>0</c:v>
                </c:pt>
                <c:pt idx="13">
                  <c:v>0.25</c:v>
                </c:pt>
                <c:pt idx="14">
                  <c:v>0.66700000000000004</c:v>
                </c:pt>
                <c:pt idx="15">
                  <c:v>0.6</c:v>
                </c:pt>
                <c:pt idx="17">
                  <c:v>0</c:v>
                </c:pt>
                <c:pt idx="18">
                  <c:v>0.75</c:v>
                </c:pt>
                <c:pt idx="19">
                  <c:v>1</c:v>
                </c:pt>
                <c:pt idx="20">
                  <c:v>1</c:v>
                </c:pt>
                <c:pt idx="21">
                  <c:v>0.182</c:v>
                </c:pt>
                <c:pt idx="24">
                  <c:v>0.1</c:v>
                </c:pt>
                <c:pt idx="25">
                  <c:v>0.21099999999999999</c:v>
                </c:pt>
                <c:pt idx="26">
                  <c:v>0.79700000000000004</c:v>
                </c:pt>
                <c:pt idx="28">
                  <c:v>0.85699999999999998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587968"/>
        <c:axId val="249593856"/>
      </c:barChart>
      <c:catAx>
        <c:axId val="2495879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93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879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Centralized intravenous administration service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90'!$D$867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90'!$B$868:$B$897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90'!$D$868:$D$897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0.21212121212121213</c:v>
                </c:pt>
                <c:pt idx="2">
                  <c:v>0</c:v>
                </c:pt>
                <c:pt idx="3">
                  <c:v>0</c:v>
                </c:pt>
                <c:pt idx="4">
                  <c:v>0.10526315789473684</c:v>
                </c:pt>
                <c:pt idx="5">
                  <c:v>9.0909090909090912E-2</c:v>
                </c:pt>
                <c:pt idx="6">
                  <c:v>0</c:v>
                </c:pt>
                <c:pt idx="7">
                  <c:v>0.2857142857142857</c:v>
                </c:pt>
                <c:pt idx="8">
                  <c:v>0.10526315789473684</c:v>
                </c:pt>
                <c:pt idx="9">
                  <c:v>6.25E-2</c:v>
                </c:pt>
                <c:pt idx="10">
                  <c:v>0</c:v>
                </c:pt>
                <c:pt idx="11">
                  <c:v>0.13131313131313133</c:v>
                </c:pt>
                <c:pt idx="12">
                  <c:v>3.2258064516129031E-2</c:v>
                </c:pt>
                <c:pt idx="13">
                  <c:v>0</c:v>
                </c:pt>
                <c:pt idx="14">
                  <c:v>4.3478260869565216E-2</c:v>
                </c:pt>
                <c:pt idx="15">
                  <c:v>0.16822429906542055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0.1111111111111111</c:v>
                </c:pt>
                <c:pt idx="20">
                  <c:v>0.25</c:v>
                </c:pt>
                <c:pt idx="21">
                  <c:v>3.2258064516129031E-2</c:v>
                </c:pt>
                <c:pt idx="22">
                  <c:v>0.18518518518518517</c:v>
                </c:pt>
                <c:pt idx="23">
                  <c:v>0</c:v>
                </c:pt>
                <c:pt idx="24">
                  <c:v>0</c:v>
                </c:pt>
                <c:pt idx="25">
                  <c:v>6.25E-2</c:v>
                </c:pt>
                <c:pt idx="26">
                  <c:v>0.3235294117647059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0.3888888888888889</c:v>
                </c:pt>
              </c:numCache>
            </c:numRef>
          </c:val>
        </c:ser>
        <c:ser>
          <c:idx val="1"/>
          <c:order val="1"/>
          <c:tx>
            <c:strRef>
              <c:f>'Q87_Old 90'!$E$867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90'!$B$868:$B$897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90'!$E$868:$E$897</c:f>
              <c:numCache>
                <c:formatCode>#,##0.0%</c:formatCode>
                <c:ptCount val="30"/>
                <c:pt idx="0">
                  <c:v>0.129</c:v>
                </c:pt>
                <c:pt idx="1">
                  <c:v>0.23100000000000001</c:v>
                </c:pt>
                <c:pt idx="4">
                  <c:v>9.0999999999999998E-2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1">
                  <c:v>0.115</c:v>
                </c:pt>
                <c:pt idx="12">
                  <c:v>0.125</c:v>
                </c:pt>
                <c:pt idx="13">
                  <c:v>4.2000000000000003E-2</c:v>
                </c:pt>
                <c:pt idx="14">
                  <c:v>2.8000000000000001E-2</c:v>
                </c:pt>
                <c:pt idx="15">
                  <c:v>0.2</c:v>
                </c:pt>
                <c:pt idx="17">
                  <c:v>0.25</c:v>
                </c:pt>
                <c:pt idx="18">
                  <c:v>0</c:v>
                </c:pt>
                <c:pt idx="19">
                  <c:v>0.28000000000000003</c:v>
                </c:pt>
                <c:pt idx="20">
                  <c:v>0.125</c:v>
                </c:pt>
                <c:pt idx="21">
                  <c:v>0.152</c:v>
                </c:pt>
                <c:pt idx="24">
                  <c:v>2.5000000000000001E-2</c:v>
                </c:pt>
                <c:pt idx="25">
                  <c:v>0</c:v>
                </c:pt>
                <c:pt idx="26">
                  <c:v>0.188</c:v>
                </c:pt>
                <c:pt idx="28">
                  <c:v>0.33300000000000002</c:v>
                </c:pt>
                <c:pt idx="29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619584"/>
        <c:axId val="249621120"/>
      </c:barChart>
      <c:catAx>
        <c:axId val="2496195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6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621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6195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Therapeutic drug monitoring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90'!$D$902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90'!$B$903:$B$932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90'!$D$903:$D$932</c:f>
              <c:numCache>
                <c:formatCode>0.0%</c:formatCode>
                <c:ptCount val="30"/>
                <c:pt idx="0">
                  <c:v>5.8823529411764705E-2</c:v>
                </c:pt>
                <c:pt idx="1">
                  <c:v>0.24242424242424243</c:v>
                </c:pt>
                <c:pt idx="2">
                  <c:v>0.2</c:v>
                </c:pt>
                <c:pt idx="3">
                  <c:v>0.19047619047619047</c:v>
                </c:pt>
                <c:pt idx="4">
                  <c:v>0.47368421052631576</c:v>
                </c:pt>
                <c:pt idx="5">
                  <c:v>0.34090909090909088</c:v>
                </c:pt>
                <c:pt idx="6">
                  <c:v>0.16666666666666666</c:v>
                </c:pt>
                <c:pt idx="7">
                  <c:v>0</c:v>
                </c:pt>
                <c:pt idx="8">
                  <c:v>0.10526315789473684</c:v>
                </c:pt>
                <c:pt idx="9">
                  <c:v>0.125</c:v>
                </c:pt>
                <c:pt idx="10">
                  <c:v>7.6923076923076927E-2</c:v>
                </c:pt>
                <c:pt idx="11">
                  <c:v>0.30303030303030304</c:v>
                </c:pt>
                <c:pt idx="12">
                  <c:v>9.6774193548387094E-2</c:v>
                </c:pt>
                <c:pt idx="13">
                  <c:v>0.30434782608695654</c:v>
                </c:pt>
                <c:pt idx="14">
                  <c:v>0.56521739130434778</c:v>
                </c:pt>
                <c:pt idx="15">
                  <c:v>0.60747663551401865</c:v>
                </c:pt>
                <c:pt idx="16">
                  <c:v>0</c:v>
                </c:pt>
                <c:pt idx="17">
                  <c:v>1</c:v>
                </c:pt>
                <c:pt idx="18">
                  <c:v>0.2</c:v>
                </c:pt>
                <c:pt idx="19">
                  <c:v>0.88888888888888884</c:v>
                </c:pt>
                <c:pt idx="20">
                  <c:v>0.25</c:v>
                </c:pt>
                <c:pt idx="21">
                  <c:v>0.12903225806451613</c:v>
                </c:pt>
                <c:pt idx="22">
                  <c:v>0.37037037037037035</c:v>
                </c:pt>
                <c:pt idx="23">
                  <c:v>0</c:v>
                </c:pt>
                <c:pt idx="24">
                  <c:v>0.34482758620689657</c:v>
                </c:pt>
                <c:pt idx="25">
                  <c:v>0.375</c:v>
                </c:pt>
                <c:pt idx="26">
                  <c:v>0.41176470588235292</c:v>
                </c:pt>
                <c:pt idx="27">
                  <c:v>0.23076923076923078</c:v>
                </c:pt>
                <c:pt idx="28">
                  <c:v>0.31578947368421051</c:v>
                </c:pt>
                <c:pt idx="2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'Q87_Old 90'!$E$902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90'!$B$903:$B$932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90'!$E$903:$E$932</c:f>
              <c:numCache>
                <c:formatCode>#,##0.0%</c:formatCode>
                <c:ptCount val="30"/>
                <c:pt idx="0">
                  <c:v>3.2000000000000001E-2</c:v>
                </c:pt>
                <c:pt idx="1">
                  <c:v>0</c:v>
                </c:pt>
                <c:pt idx="4">
                  <c:v>0.27300000000000002</c:v>
                </c:pt>
                <c:pt idx="5">
                  <c:v>0</c:v>
                </c:pt>
                <c:pt idx="6">
                  <c:v>0.1</c:v>
                </c:pt>
                <c:pt idx="7">
                  <c:v>0.25</c:v>
                </c:pt>
                <c:pt idx="8">
                  <c:v>0.12</c:v>
                </c:pt>
                <c:pt idx="9">
                  <c:v>0.182</c:v>
                </c:pt>
                <c:pt idx="11">
                  <c:v>0.183</c:v>
                </c:pt>
                <c:pt idx="12">
                  <c:v>0.25</c:v>
                </c:pt>
                <c:pt idx="13">
                  <c:v>0.125</c:v>
                </c:pt>
                <c:pt idx="14">
                  <c:v>0.5</c:v>
                </c:pt>
                <c:pt idx="15">
                  <c:v>0.6</c:v>
                </c:pt>
                <c:pt idx="17">
                  <c:v>0.5</c:v>
                </c:pt>
                <c:pt idx="18">
                  <c:v>0.25</c:v>
                </c:pt>
                <c:pt idx="19">
                  <c:v>0.92</c:v>
                </c:pt>
                <c:pt idx="20">
                  <c:v>0.25</c:v>
                </c:pt>
                <c:pt idx="21">
                  <c:v>0.121</c:v>
                </c:pt>
                <c:pt idx="24">
                  <c:v>0.2</c:v>
                </c:pt>
                <c:pt idx="25">
                  <c:v>0.105</c:v>
                </c:pt>
                <c:pt idx="26">
                  <c:v>0.39100000000000001</c:v>
                </c:pt>
                <c:pt idx="28">
                  <c:v>9.5000000000000001E-2</c:v>
                </c:pt>
                <c:pt idx="29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736576"/>
        <c:axId val="249742464"/>
      </c:barChart>
      <c:catAx>
        <c:axId val="2497365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42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365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Drug information - comparison</a:t>
            </a:r>
          </a:p>
        </c:rich>
      </c:tx>
      <c:layout>
        <c:manualLayout>
          <c:xMode val="edge"/>
          <c:yMode val="edge"/>
          <c:x val="0.11808267370272646"/>
          <c:y val="1.91387473624620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90'!$D$937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90'!$B$938:$B$967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90'!$D$938:$D$967</c:f>
              <c:numCache>
                <c:formatCode>0.0%</c:formatCode>
                <c:ptCount val="30"/>
                <c:pt idx="0">
                  <c:v>0.76470588235294112</c:v>
                </c:pt>
                <c:pt idx="1">
                  <c:v>0.66666666666666663</c:v>
                </c:pt>
                <c:pt idx="2">
                  <c:v>0.6</c:v>
                </c:pt>
                <c:pt idx="3">
                  <c:v>0.80952380952380953</c:v>
                </c:pt>
                <c:pt idx="4">
                  <c:v>0.84210526315789469</c:v>
                </c:pt>
                <c:pt idx="5">
                  <c:v>0.45454545454545453</c:v>
                </c:pt>
                <c:pt idx="6">
                  <c:v>0.66666666666666663</c:v>
                </c:pt>
                <c:pt idx="7">
                  <c:v>0.42857142857142855</c:v>
                </c:pt>
                <c:pt idx="8">
                  <c:v>0.39473684210526316</c:v>
                </c:pt>
                <c:pt idx="9">
                  <c:v>0.75</c:v>
                </c:pt>
                <c:pt idx="10">
                  <c:v>0.23076923076923078</c:v>
                </c:pt>
                <c:pt idx="11">
                  <c:v>0.74747474747474751</c:v>
                </c:pt>
                <c:pt idx="12">
                  <c:v>0.80645161290322576</c:v>
                </c:pt>
                <c:pt idx="13">
                  <c:v>0.73913043478260865</c:v>
                </c:pt>
                <c:pt idx="14">
                  <c:v>0.82608695652173914</c:v>
                </c:pt>
                <c:pt idx="15">
                  <c:v>0.7009345794392523</c:v>
                </c:pt>
                <c:pt idx="16">
                  <c:v>0.5</c:v>
                </c:pt>
                <c:pt idx="17">
                  <c:v>1</c:v>
                </c:pt>
                <c:pt idx="18">
                  <c:v>0.6</c:v>
                </c:pt>
                <c:pt idx="19">
                  <c:v>0.66666666666666663</c:v>
                </c:pt>
                <c:pt idx="20">
                  <c:v>0.33333333333333331</c:v>
                </c:pt>
                <c:pt idx="21">
                  <c:v>0.70967741935483875</c:v>
                </c:pt>
                <c:pt idx="22">
                  <c:v>0.66666666666666663</c:v>
                </c:pt>
                <c:pt idx="23">
                  <c:v>0.95</c:v>
                </c:pt>
                <c:pt idx="24">
                  <c:v>0.82758620689655171</c:v>
                </c:pt>
                <c:pt idx="25">
                  <c:v>0.625</c:v>
                </c:pt>
                <c:pt idx="26">
                  <c:v>0.66176470588235292</c:v>
                </c:pt>
                <c:pt idx="27">
                  <c:v>0.46153846153846156</c:v>
                </c:pt>
                <c:pt idx="28">
                  <c:v>0.84210526315789469</c:v>
                </c:pt>
                <c:pt idx="29">
                  <c:v>0.72222222222222221</c:v>
                </c:pt>
              </c:numCache>
            </c:numRef>
          </c:val>
        </c:ser>
        <c:ser>
          <c:idx val="1"/>
          <c:order val="1"/>
          <c:tx>
            <c:strRef>
              <c:f>'Q87_Old 90'!$E$937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90'!$B$938:$B$967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90'!$E$938:$E$967</c:f>
              <c:numCache>
                <c:formatCode>#,##0.0%</c:formatCode>
                <c:ptCount val="30"/>
                <c:pt idx="0">
                  <c:v>0.74199999999999999</c:v>
                </c:pt>
                <c:pt idx="1">
                  <c:v>0.46200000000000002</c:v>
                </c:pt>
                <c:pt idx="4">
                  <c:v>0.63600000000000001</c:v>
                </c:pt>
                <c:pt idx="5">
                  <c:v>0</c:v>
                </c:pt>
                <c:pt idx="6">
                  <c:v>0.7</c:v>
                </c:pt>
                <c:pt idx="7">
                  <c:v>0.5</c:v>
                </c:pt>
                <c:pt idx="8">
                  <c:v>0.64</c:v>
                </c:pt>
                <c:pt idx="9">
                  <c:v>0.59099999999999997</c:v>
                </c:pt>
                <c:pt idx="11">
                  <c:v>0.84</c:v>
                </c:pt>
                <c:pt idx="12">
                  <c:v>1</c:v>
                </c:pt>
                <c:pt idx="13">
                  <c:v>0.58299999999999996</c:v>
                </c:pt>
                <c:pt idx="14">
                  <c:v>0.88900000000000001</c:v>
                </c:pt>
                <c:pt idx="15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0.88</c:v>
                </c:pt>
                <c:pt idx="20">
                  <c:v>0.375</c:v>
                </c:pt>
                <c:pt idx="21">
                  <c:v>0.78800000000000003</c:v>
                </c:pt>
                <c:pt idx="24">
                  <c:v>0.85</c:v>
                </c:pt>
                <c:pt idx="25">
                  <c:v>0.84199999999999997</c:v>
                </c:pt>
                <c:pt idx="26">
                  <c:v>0.875</c:v>
                </c:pt>
                <c:pt idx="28">
                  <c:v>0.81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780480"/>
        <c:axId val="249794560"/>
      </c:barChart>
      <c:catAx>
        <c:axId val="2497804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94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804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Patient visits at admission - comparison</a:t>
            </a:r>
          </a:p>
        </c:rich>
      </c:tx>
      <c:layout>
        <c:manualLayout>
          <c:xMode val="edge"/>
          <c:yMode val="edge"/>
          <c:x val="0.11808267370272646"/>
          <c:y val="1.91387473624620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90'!$D$972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90'!$B$973:$B$1002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90'!$D$973:$D$1002</c:f>
              <c:numCache>
                <c:formatCode>0.0%</c:formatCode>
                <c:ptCount val="30"/>
                <c:pt idx="0">
                  <c:v>0.17647058823529413</c:v>
                </c:pt>
                <c:pt idx="1">
                  <c:v>0.24242424242424243</c:v>
                </c:pt>
                <c:pt idx="2">
                  <c:v>0.4</c:v>
                </c:pt>
                <c:pt idx="3">
                  <c:v>0.16666666666666666</c:v>
                </c:pt>
                <c:pt idx="4">
                  <c:v>0.36842105263157893</c:v>
                </c:pt>
                <c:pt idx="5">
                  <c:v>0.18181818181818182</c:v>
                </c:pt>
                <c:pt idx="6">
                  <c:v>0.16666666666666666</c:v>
                </c:pt>
                <c:pt idx="7">
                  <c:v>0.14285714285714285</c:v>
                </c:pt>
                <c:pt idx="8">
                  <c:v>7.8947368421052627E-2</c:v>
                </c:pt>
                <c:pt idx="9">
                  <c:v>0.25</c:v>
                </c:pt>
                <c:pt idx="10">
                  <c:v>0.30769230769230771</c:v>
                </c:pt>
                <c:pt idx="11">
                  <c:v>0.26262626262626265</c:v>
                </c:pt>
                <c:pt idx="12">
                  <c:v>0.32258064516129031</c:v>
                </c:pt>
                <c:pt idx="13">
                  <c:v>0.34782608695652173</c:v>
                </c:pt>
                <c:pt idx="14">
                  <c:v>0.47826086956521741</c:v>
                </c:pt>
                <c:pt idx="15">
                  <c:v>0.11214953271028037</c:v>
                </c:pt>
                <c:pt idx="16">
                  <c:v>0.42857142857142855</c:v>
                </c:pt>
                <c:pt idx="17">
                  <c:v>0</c:v>
                </c:pt>
                <c:pt idx="18">
                  <c:v>0</c:v>
                </c:pt>
                <c:pt idx="19">
                  <c:v>0.1111111111111111</c:v>
                </c:pt>
                <c:pt idx="20">
                  <c:v>0.25</c:v>
                </c:pt>
                <c:pt idx="21">
                  <c:v>0.22580645161290322</c:v>
                </c:pt>
                <c:pt idx="22">
                  <c:v>0.1111111111111111</c:v>
                </c:pt>
                <c:pt idx="23">
                  <c:v>0</c:v>
                </c:pt>
                <c:pt idx="24">
                  <c:v>0</c:v>
                </c:pt>
                <c:pt idx="25">
                  <c:v>0.25</c:v>
                </c:pt>
                <c:pt idx="26">
                  <c:v>0.20588235294117646</c:v>
                </c:pt>
                <c:pt idx="27">
                  <c:v>0</c:v>
                </c:pt>
                <c:pt idx="28">
                  <c:v>0.15789473684210525</c:v>
                </c:pt>
                <c:pt idx="29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'Q87_Old 90'!$E$972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90'!$B$973:$B$1002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90'!$E$973:$E$1002</c:f>
              <c:numCache>
                <c:formatCode>#,##0.0%</c:formatCode>
                <c:ptCount val="30"/>
                <c:pt idx="0">
                  <c:v>3.2000000000000001E-2</c:v>
                </c:pt>
                <c:pt idx="1">
                  <c:v>7.6999999999999999E-2</c:v>
                </c:pt>
                <c:pt idx="4">
                  <c:v>0.27300000000000002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0.08</c:v>
                </c:pt>
                <c:pt idx="9">
                  <c:v>0</c:v>
                </c:pt>
                <c:pt idx="11">
                  <c:v>0.122</c:v>
                </c:pt>
                <c:pt idx="12">
                  <c:v>0.125</c:v>
                </c:pt>
                <c:pt idx="13">
                  <c:v>0.33300000000000002</c:v>
                </c:pt>
                <c:pt idx="14">
                  <c:v>0.13900000000000001</c:v>
                </c:pt>
                <c:pt idx="15">
                  <c:v>0.2</c:v>
                </c:pt>
                <c:pt idx="17">
                  <c:v>0.375</c:v>
                </c:pt>
                <c:pt idx="18">
                  <c:v>0</c:v>
                </c:pt>
                <c:pt idx="19">
                  <c:v>0.16</c:v>
                </c:pt>
                <c:pt idx="20">
                  <c:v>0.125</c:v>
                </c:pt>
                <c:pt idx="21">
                  <c:v>0.33300000000000002</c:v>
                </c:pt>
                <c:pt idx="24">
                  <c:v>0.45</c:v>
                </c:pt>
                <c:pt idx="25">
                  <c:v>0.158</c:v>
                </c:pt>
                <c:pt idx="26">
                  <c:v>6.3E-2</c:v>
                </c:pt>
                <c:pt idx="28">
                  <c:v>4.8000000000000001E-2</c:v>
                </c:pt>
                <c:pt idx="29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955072"/>
        <c:axId val="249956608"/>
      </c:barChart>
      <c:catAx>
        <c:axId val="249955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956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5507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basis: Patient counselling at discharge - comparison</a:t>
            </a:r>
          </a:p>
        </c:rich>
      </c:tx>
      <c:layout>
        <c:manualLayout>
          <c:xMode val="edge"/>
          <c:yMode val="edge"/>
          <c:x val="0.11808267370272646"/>
          <c:y val="1.91387473624620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90'!$D$1007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90'!$B$1008:$B$1037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90'!$D$1008:$D$1037</c:f>
              <c:numCache>
                <c:formatCode>0.0%</c:formatCode>
                <c:ptCount val="30"/>
                <c:pt idx="0">
                  <c:v>8.8235294117647065E-2</c:v>
                </c:pt>
                <c:pt idx="1">
                  <c:v>0.24242424242424243</c:v>
                </c:pt>
                <c:pt idx="2">
                  <c:v>0.8</c:v>
                </c:pt>
                <c:pt idx="3">
                  <c:v>0.23809523809523808</c:v>
                </c:pt>
                <c:pt idx="4">
                  <c:v>0.31578947368421051</c:v>
                </c:pt>
                <c:pt idx="5">
                  <c:v>0.63636363636363635</c:v>
                </c:pt>
                <c:pt idx="6">
                  <c:v>0.16666666666666666</c:v>
                </c:pt>
                <c:pt idx="7">
                  <c:v>0.14285714285714285</c:v>
                </c:pt>
                <c:pt idx="8">
                  <c:v>0.21052631578947367</c:v>
                </c:pt>
                <c:pt idx="9">
                  <c:v>0.25</c:v>
                </c:pt>
                <c:pt idx="10">
                  <c:v>0.69230769230769229</c:v>
                </c:pt>
                <c:pt idx="11">
                  <c:v>0.12121212121212122</c:v>
                </c:pt>
                <c:pt idx="12">
                  <c:v>0.29032258064516131</c:v>
                </c:pt>
                <c:pt idx="13">
                  <c:v>0.5</c:v>
                </c:pt>
                <c:pt idx="14">
                  <c:v>0.47826086956521741</c:v>
                </c:pt>
                <c:pt idx="15">
                  <c:v>0.34579439252336447</c:v>
                </c:pt>
                <c:pt idx="16">
                  <c:v>0.35714285714285715</c:v>
                </c:pt>
                <c:pt idx="17">
                  <c:v>0</c:v>
                </c:pt>
                <c:pt idx="18">
                  <c:v>0.6</c:v>
                </c:pt>
                <c:pt idx="19">
                  <c:v>0.22222222222222221</c:v>
                </c:pt>
                <c:pt idx="20">
                  <c:v>0.41666666666666669</c:v>
                </c:pt>
                <c:pt idx="21">
                  <c:v>0.16129032258064516</c:v>
                </c:pt>
                <c:pt idx="22">
                  <c:v>7.407407407407407E-2</c:v>
                </c:pt>
                <c:pt idx="23">
                  <c:v>0</c:v>
                </c:pt>
                <c:pt idx="24">
                  <c:v>0</c:v>
                </c:pt>
                <c:pt idx="25">
                  <c:v>0.1875</c:v>
                </c:pt>
                <c:pt idx="26">
                  <c:v>0.29411764705882354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0.77777777777777779</c:v>
                </c:pt>
              </c:numCache>
            </c:numRef>
          </c:val>
        </c:ser>
        <c:ser>
          <c:idx val="1"/>
          <c:order val="1"/>
          <c:tx>
            <c:strRef>
              <c:f>'Q87_Old 90'!$E$1007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90'!$B$1008:$B$1037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90'!$E$1008:$E$1037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9.0999999999999998E-2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0.16</c:v>
                </c:pt>
                <c:pt idx="9">
                  <c:v>0.13600000000000001</c:v>
                </c:pt>
                <c:pt idx="11">
                  <c:v>6.0999999999999999E-2</c:v>
                </c:pt>
                <c:pt idx="12">
                  <c:v>0.375</c:v>
                </c:pt>
                <c:pt idx="13">
                  <c:v>0.58299999999999996</c:v>
                </c:pt>
                <c:pt idx="14">
                  <c:v>0.33300000000000002</c:v>
                </c:pt>
                <c:pt idx="15">
                  <c:v>0.4</c:v>
                </c:pt>
                <c:pt idx="17">
                  <c:v>0.25</c:v>
                </c:pt>
                <c:pt idx="18">
                  <c:v>0.25</c:v>
                </c:pt>
                <c:pt idx="19">
                  <c:v>0.2</c:v>
                </c:pt>
                <c:pt idx="20">
                  <c:v>0.375</c:v>
                </c:pt>
                <c:pt idx="21">
                  <c:v>0.27300000000000002</c:v>
                </c:pt>
                <c:pt idx="24">
                  <c:v>0</c:v>
                </c:pt>
                <c:pt idx="25">
                  <c:v>0.158</c:v>
                </c:pt>
                <c:pt idx="26">
                  <c:v>0.25</c:v>
                </c:pt>
                <c:pt idx="28">
                  <c:v>4.8000000000000001E-2</c:v>
                </c:pt>
                <c:pt idx="29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994240"/>
        <c:axId val="249996032"/>
      </c:barChart>
      <c:catAx>
        <c:axId val="249994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996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942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36"/>
          <c:y val="0.93333379366605196"/>
          <c:w val="9.8639605953109805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33" r="0.75000000000000633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- others in 2010 (n=845)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90'!$B$728:$B$757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90'!$D$728:$D$757</c:f>
              <c:numCache>
                <c:formatCode>0.0%</c:formatCode>
                <c:ptCount val="30"/>
                <c:pt idx="0">
                  <c:v>1.1834319526627219E-3</c:v>
                </c:pt>
                <c:pt idx="1">
                  <c:v>1.1834319526627219E-3</c:v>
                </c:pt>
                <c:pt idx="2">
                  <c:v>0</c:v>
                </c:pt>
                <c:pt idx="3">
                  <c:v>0</c:v>
                </c:pt>
                <c:pt idx="4">
                  <c:v>1.1834319526627219E-3</c:v>
                </c:pt>
                <c:pt idx="5">
                  <c:v>4.7337278106508876E-3</c:v>
                </c:pt>
                <c:pt idx="6">
                  <c:v>0</c:v>
                </c:pt>
                <c:pt idx="7">
                  <c:v>0</c:v>
                </c:pt>
                <c:pt idx="8">
                  <c:v>3.5502958579881655E-3</c:v>
                </c:pt>
                <c:pt idx="9">
                  <c:v>1.1834319526627219E-3</c:v>
                </c:pt>
                <c:pt idx="10">
                  <c:v>3.5502958579881655E-3</c:v>
                </c:pt>
                <c:pt idx="11">
                  <c:v>5.9171597633136093E-3</c:v>
                </c:pt>
                <c:pt idx="12">
                  <c:v>3.5502958579881655E-3</c:v>
                </c:pt>
                <c:pt idx="13">
                  <c:v>7.100591715976331E-3</c:v>
                </c:pt>
                <c:pt idx="14">
                  <c:v>3.5502958579881655E-3</c:v>
                </c:pt>
                <c:pt idx="15">
                  <c:v>2.3668639053254438E-3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1.1834319526627219E-3</c:v>
                </c:pt>
                <c:pt idx="25">
                  <c:v>1.1834319526627219E-3</c:v>
                </c:pt>
                <c:pt idx="26">
                  <c:v>5.9171597633136093E-3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'Q87_Old 90'!$B$728:$B$757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90'!$F$728:$F$757</c:f>
              <c:numCache>
                <c:formatCode>0.0%</c:formatCode>
                <c:ptCount val="30"/>
                <c:pt idx="0">
                  <c:v>3.9053254437869819E-2</c:v>
                </c:pt>
                <c:pt idx="1">
                  <c:v>3.7869822485207101E-2</c:v>
                </c:pt>
                <c:pt idx="2">
                  <c:v>5.9171597633136093E-3</c:v>
                </c:pt>
                <c:pt idx="3">
                  <c:v>4.9704142011834318E-2</c:v>
                </c:pt>
                <c:pt idx="4">
                  <c:v>2.1301775147928994E-2</c:v>
                </c:pt>
                <c:pt idx="5">
                  <c:v>4.7337278106508875E-2</c:v>
                </c:pt>
                <c:pt idx="6">
                  <c:v>7.100591715976331E-3</c:v>
                </c:pt>
                <c:pt idx="7">
                  <c:v>8.2840236686390536E-3</c:v>
                </c:pt>
                <c:pt idx="8">
                  <c:v>4.142011834319527E-2</c:v>
                </c:pt>
                <c:pt idx="9">
                  <c:v>1.7751479289940829E-2</c:v>
                </c:pt>
                <c:pt idx="10">
                  <c:v>1.1834319526627219E-2</c:v>
                </c:pt>
                <c:pt idx="11">
                  <c:v>0.11124260355029586</c:v>
                </c:pt>
                <c:pt idx="12">
                  <c:v>3.3136094674556214E-2</c:v>
                </c:pt>
                <c:pt idx="13">
                  <c:v>4.7337278106508875E-2</c:v>
                </c:pt>
                <c:pt idx="14">
                  <c:v>2.3668639053254437E-2</c:v>
                </c:pt>
                <c:pt idx="15">
                  <c:v>0.1242603550295858</c:v>
                </c:pt>
                <c:pt idx="16">
                  <c:v>1.6568047337278107E-2</c:v>
                </c:pt>
                <c:pt idx="17">
                  <c:v>1.1834319526627219E-3</c:v>
                </c:pt>
                <c:pt idx="18">
                  <c:v>5.9171597633136093E-3</c:v>
                </c:pt>
                <c:pt idx="19">
                  <c:v>1.0650887573964497E-2</c:v>
                </c:pt>
                <c:pt idx="20">
                  <c:v>1.4201183431952662E-2</c:v>
                </c:pt>
                <c:pt idx="21">
                  <c:v>3.6686390532544376E-2</c:v>
                </c:pt>
                <c:pt idx="22">
                  <c:v>3.1952662721893489E-2</c:v>
                </c:pt>
                <c:pt idx="23">
                  <c:v>2.3668639053254437E-2</c:v>
                </c:pt>
                <c:pt idx="24">
                  <c:v>3.3136094674556214E-2</c:v>
                </c:pt>
                <c:pt idx="25">
                  <c:v>1.7751479289940829E-2</c:v>
                </c:pt>
                <c:pt idx="26">
                  <c:v>7.4556213017751477E-2</c:v>
                </c:pt>
                <c:pt idx="27">
                  <c:v>1.5384615384615385E-2</c:v>
                </c:pt>
                <c:pt idx="28">
                  <c:v>2.2485207100591716E-2</c:v>
                </c:pt>
                <c:pt idx="29">
                  <c:v>2.1301775147928994E-2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0050048"/>
        <c:axId val="250051584"/>
      </c:barChart>
      <c:catAx>
        <c:axId val="2500500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5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0515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500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Activities in the field of safe medication practice implemented on regular basis others - comparison</a:t>
            </a:r>
          </a:p>
        </c:rich>
      </c:tx>
      <c:layout>
        <c:manualLayout>
          <c:xMode val="edge"/>
          <c:yMode val="edge"/>
          <c:x val="0.11808267370272646"/>
          <c:y val="1.91387473624620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'Q87_Old 90'!$D$1043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'Q87_Old 90'!$B$1044:$B$1073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90'!$D$1044:$D$1073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9.0909090909090912E-2</c:v>
                </c:pt>
                <c:pt idx="6">
                  <c:v>0</c:v>
                </c:pt>
                <c:pt idx="7">
                  <c:v>0</c:v>
                </c:pt>
                <c:pt idx="8">
                  <c:v>7.8947368421052627E-2</c:v>
                </c:pt>
                <c:pt idx="9">
                  <c:v>6.25E-2</c:v>
                </c:pt>
                <c:pt idx="10">
                  <c:v>0.23076923076923078</c:v>
                </c:pt>
                <c:pt idx="11">
                  <c:v>5.0505050505050504E-2</c:v>
                </c:pt>
                <c:pt idx="12">
                  <c:v>9.6774193548387094E-2</c:v>
                </c:pt>
                <c:pt idx="13">
                  <c:v>0.13043478260869565</c:v>
                </c:pt>
                <c:pt idx="14">
                  <c:v>0.13043478260869565</c:v>
                </c:pt>
                <c:pt idx="15">
                  <c:v>1.8691588785046728E-2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6.25E-2</c:v>
                </c:pt>
                <c:pt idx="26">
                  <c:v>7.3529411764705885E-2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'Q87_Old 90'!$E$1043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'Q87_Old 90'!$B$1044:$B$1073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'Q87_Old 90'!$E$1044:$E$1073</c:f>
              <c:numCache>
                <c:formatCode>#,##0.0%</c:formatCode>
                <c:ptCount val="30"/>
                <c:pt idx="0">
                  <c:v>9.7000000000000003E-2</c:v>
                </c:pt>
                <c:pt idx="1">
                  <c:v>0</c:v>
                </c:pt>
                <c:pt idx="4">
                  <c:v>9.0999999999999998E-2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0.04</c:v>
                </c:pt>
                <c:pt idx="9">
                  <c:v>0.182</c:v>
                </c:pt>
                <c:pt idx="11">
                  <c:v>3.7999999999999999E-2</c:v>
                </c:pt>
                <c:pt idx="12">
                  <c:v>0</c:v>
                </c:pt>
                <c:pt idx="13">
                  <c:v>4.2000000000000003E-2</c:v>
                </c:pt>
                <c:pt idx="14">
                  <c:v>0.19400000000000001</c:v>
                </c:pt>
                <c:pt idx="15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0.08</c:v>
                </c:pt>
                <c:pt idx="20">
                  <c:v>0</c:v>
                </c:pt>
                <c:pt idx="21">
                  <c:v>0.182</c:v>
                </c:pt>
                <c:pt idx="24">
                  <c:v>0</c:v>
                </c:pt>
                <c:pt idx="25">
                  <c:v>5.2999999999999999E-2</c:v>
                </c:pt>
                <c:pt idx="26">
                  <c:v>9.4E-2</c:v>
                </c:pt>
                <c:pt idx="28">
                  <c:v>9.5000000000000001E-2</c:v>
                </c:pt>
                <c:pt idx="29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0064256"/>
        <c:axId val="250074240"/>
      </c:barChart>
      <c:catAx>
        <c:axId val="250064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07424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64256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11406394694947"/>
          <c:y val="0.93333379366605196"/>
          <c:w val="9.863960595310986E-2"/>
          <c:h val="4.242426334845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55" r="0.750000000000006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43</xdr:row>
      <xdr:rowOff>129540</xdr:rowOff>
    </xdr:from>
    <xdr:to>
      <xdr:col>25</xdr:col>
      <xdr:colOff>320040</xdr:colOff>
      <xdr:row>68</xdr:row>
      <xdr:rowOff>0</xdr:rowOff>
    </xdr:to>
    <xdr:graphicFrame macro="">
      <xdr:nvGraphicFramePr>
        <xdr:cNvPr id="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449580</xdr:colOff>
      <xdr:row>75</xdr:row>
      <xdr:rowOff>99060</xdr:rowOff>
    </xdr:from>
    <xdr:to>
      <xdr:col>26</xdr:col>
      <xdr:colOff>0</xdr:colOff>
      <xdr:row>97</xdr:row>
      <xdr:rowOff>0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26</xdr:col>
      <xdr:colOff>38100</xdr:colOff>
      <xdr:row>26</xdr:row>
      <xdr:rowOff>76200</xdr:rowOff>
    </xdr:to>
    <xdr:graphicFrame macro="">
      <xdr:nvGraphicFramePr>
        <xdr:cNvPr id="1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182880</xdr:colOff>
      <xdr:row>43</xdr:row>
      <xdr:rowOff>137160</xdr:rowOff>
    </xdr:from>
    <xdr:to>
      <xdr:col>26</xdr:col>
      <xdr:colOff>220980</xdr:colOff>
      <xdr:row>68</xdr:row>
      <xdr:rowOff>0</xdr:rowOff>
    </xdr:to>
    <xdr:graphicFrame macro="">
      <xdr:nvGraphicFramePr>
        <xdr:cNvPr id="215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121920</xdr:colOff>
      <xdr:row>112</xdr:row>
      <xdr:rowOff>91440</xdr:rowOff>
    </xdr:from>
    <xdr:to>
      <xdr:col>26</xdr:col>
      <xdr:colOff>167640</xdr:colOff>
      <xdr:row>137</xdr:row>
      <xdr:rowOff>0</xdr:rowOff>
    </xdr:to>
    <xdr:graphicFrame macro="">
      <xdr:nvGraphicFramePr>
        <xdr:cNvPr id="21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129540</xdr:colOff>
      <xdr:row>145</xdr:row>
      <xdr:rowOff>15240</xdr:rowOff>
    </xdr:from>
    <xdr:to>
      <xdr:col>26</xdr:col>
      <xdr:colOff>182880</xdr:colOff>
      <xdr:row>167</xdr:row>
      <xdr:rowOff>15240</xdr:rowOff>
    </xdr:to>
    <xdr:graphicFrame macro="">
      <xdr:nvGraphicFramePr>
        <xdr:cNvPr id="215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182880</xdr:colOff>
      <xdr:row>4</xdr:row>
      <xdr:rowOff>137160</xdr:rowOff>
    </xdr:from>
    <xdr:to>
      <xdr:col>26</xdr:col>
      <xdr:colOff>220980</xdr:colOff>
      <xdr:row>25</xdr:row>
      <xdr:rowOff>137160</xdr:rowOff>
    </xdr:to>
    <xdr:graphicFrame macro="">
      <xdr:nvGraphicFramePr>
        <xdr:cNvPr id="21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182880</xdr:colOff>
      <xdr:row>75</xdr:row>
      <xdr:rowOff>137160</xdr:rowOff>
    </xdr:from>
    <xdr:to>
      <xdr:col>26</xdr:col>
      <xdr:colOff>220980</xdr:colOff>
      <xdr:row>96</xdr:row>
      <xdr:rowOff>137160</xdr:rowOff>
    </xdr:to>
    <xdr:graphicFrame macro="">
      <xdr:nvGraphicFramePr>
        <xdr:cNvPr id="21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198120</xdr:colOff>
      <xdr:row>44</xdr:row>
      <xdr:rowOff>114300</xdr:rowOff>
    </xdr:from>
    <xdr:to>
      <xdr:col>26</xdr:col>
      <xdr:colOff>228600</xdr:colOff>
      <xdr:row>68</xdr:row>
      <xdr:rowOff>0</xdr:rowOff>
    </xdr:to>
    <xdr:graphicFrame macro="">
      <xdr:nvGraphicFramePr>
        <xdr:cNvPr id="278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160020</xdr:colOff>
      <xdr:row>111</xdr:row>
      <xdr:rowOff>0</xdr:rowOff>
    </xdr:from>
    <xdr:to>
      <xdr:col>26</xdr:col>
      <xdr:colOff>205740</xdr:colOff>
      <xdr:row>135</xdr:row>
      <xdr:rowOff>0</xdr:rowOff>
    </xdr:to>
    <xdr:graphicFrame macro="">
      <xdr:nvGraphicFramePr>
        <xdr:cNvPr id="278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160020</xdr:colOff>
      <xdr:row>177</xdr:row>
      <xdr:rowOff>137160</xdr:rowOff>
    </xdr:from>
    <xdr:to>
      <xdr:col>26</xdr:col>
      <xdr:colOff>213360</xdr:colOff>
      <xdr:row>202</xdr:row>
      <xdr:rowOff>0</xdr:rowOff>
    </xdr:to>
    <xdr:graphicFrame macro="">
      <xdr:nvGraphicFramePr>
        <xdr:cNvPr id="278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160020</xdr:colOff>
      <xdr:row>245</xdr:row>
      <xdr:rowOff>114300</xdr:rowOff>
    </xdr:from>
    <xdr:to>
      <xdr:col>26</xdr:col>
      <xdr:colOff>220980</xdr:colOff>
      <xdr:row>269</xdr:row>
      <xdr:rowOff>0</xdr:rowOff>
    </xdr:to>
    <xdr:graphicFrame macro="">
      <xdr:nvGraphicFramePr>
        <xdr:cNvPr id="278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198120</xdr:colOff>
      <xdr:row>5</xdr:row>
      <xdr:rowOff>114300</xdr:rowOff>
    </xdr:from>
    <xdr:to>
      <xdr:col>26</xdr:col>
      <xdr:colOff>228600</xdr:colOff>
      <xdr:row>26</xdr:row>
      <xdr:rowOff>99060</xdr:rowOff>
    </xdr:to>
    <xdr:graphicFrame macro="">
      <xdr:nvGraphicFramePr>
        <xdr:cNvPr id="278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160020</xdr:colOff>
      <xdr:row>74</xdr:row>
      <xdr:rowOff>0</xdr:rowOff>
    </xdr:from>
    <xdr:to>
      <xdr:col>26</xdr:col>
      <xdr:colOff>205740</xdr:colOff>
      <xdr:row>95</xdr:row>
      <xdr:rowOff>0</xdr:rowOff>
    </xdr:to>
    <xdr:graphicFrame macro="">
      <xdr:nvGraphicFramePr>
        <xdr:cNvPr id="278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160020</xdr:colOff>
      <xdr:row>140</xdr:row>
      <xdr:rowOff>137160</xdr:rowOff>
    </xdr:from>
    <xdr:to>
      <xdr:col>26</xdr:col>
      <xdr:colOff>213360</xdr:colOff>
      <xdr:row>162</xdr:row>
      <xdr:rowOff>0</xdr:rowOff>
    </xdr:to>
    <xdr:graphicFrame macro="">
      <xdr:nvGraphicFramePr>
        <xdr:cNvPr id="278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160020</xdr:colOff>
      <xdr:row>208</xdr:row>
      <xdr:rowOff>114300</xdr:rowOff>
    </xdr:from>
    <xdr:to>
      <xdr:col>26</xdr:col>
      <xdr:colOff>220980</xdr:colOff>
      <xdr:row>229</xdr:row>
      <xdr:rowOff>129540</xdr:rowOff>
    </xdr:to>
    <xdr:graphicFrame macro="">
      <xdr:nvGraphicFramePr>
        <xdr:cNvPr id="278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44</xdr:row>
      <xdr:rowOff>106680</xdr:rowOff>
    </xdr:from>
    <xdr:to>
      <xdr:col>26</xdr:col>
      <xdr:colOff>198120</xdr:colOff>
      <xdr:row>68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111</xdr:row>
      <xdr:rowOff>0</xdr:rowOff>
    </xdr:from>
    <xdr:to>
      <xdr:col>26</xdr:col>
      <xdr:colOff>198120</xdr:colOff>
      <xdr:row>135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175260</xdr:colOff>
      <xdr:row>178</xdr:row>
      <xdr:rowOff>137160</xdr:rowOff>
    </xdr:from>
    <xdr:to>
      <xdr:col>26</xdr:col>
      <xdr:colOff>266700</xdr:colOff>
      <xdr:row>203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121920</xdr:colOff>
      <xdr:row>5</xdr:row>
      <xdr:rowOff>106680</xdr:rowOff>
    </xdr:from>
    <xdr:to>
      <xdr:col>26</xdr:col>
      <xdr:colOff>198120</xdr:colOff>
      <xdr:row>26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114300</xdr:colOff>
      <xdr:row>74</xdr:row>
      <xdr:rowOff>0</xdr:rowOff>
    </xdr:from>
    <xdr:to>
      <xdr:col>26</xdr:col>
      <xdr:colOff>198120</xdr:colOff>
      <xdr:row>95</xdr:row>
      <xdr:rowOff>30480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175260</xdr:colOff>
      <xdr:row>140</xdr:row>
      <xdr:rowOff>137160</xdr:rowOff>
    </xdr:from>
    <xdr:to>
      <xdr:col>26</xdr:col>
      <xdr:colOff>266700</xdr:colOff>
      <xdr:row>162</xdr:row>
      <xdr:rowOff>30480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203200</xdr:colOff>
      <xdr:row>207</xdr:row>
      <xdr:rowOff>50800</xdr:rowOff>
    </xdr:from>
    <xdr:to>
      <xdr:col>26</xdr:col>
      <xdr:colOff>294640</xdr:colOff>
      <xdr:row>229</xdr:row>
      <xdr:rowOff>7620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250</xdr:row>
      <xdr:rowOff>15240</xdr:rowOff>
    </xdr:from>
    <xdr:to>
      <xdr:col>18</xdr:col>
      <xdr:colOff>381000</xdr:colOff>
      <xdr:row>273</xdr:row>
      <xdr:rowOff>0</xdr:rowOff>
    </xdr:to>
    <xdr:graphicFrame macro="">
      <xdr:nvGraphicFramePr>
        <xdr:cNvPr id="176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91440</xdr:colOff>
      <xdr:row>316</xdr:row>
      <xdr:rowOff>114300</xdr:rowOff>
    </xdr:from>
    <xdr:to>
      <xdr:col>18</xdr:col>
      <xdr:colOff>487680</xdr:colOff>
      <xdr:row>342</xdr:row>
      <xdr:rowOff>0</xdr:rowOff>
    </xdr:to>
    <xdr:graphicFrame macro="">
      <xdr:nvGraphicFramePr>
        <xdr:cNvPr id="17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91440</xdr:colOff>
      <xdr:row>385</xdr:row>
      <xdr:rowOff>68580</xdr:rowOff>
    </xdr:from>
    <xdr:to>
      <xdr:col>18</xdr:col>
      <xdr:colOff>495300</xdr:colOff>
      <xdr:row>411</xdr:row>
      <xdr:rowOff>0</xdr:rowOff>
    </xdr:to>
    <xdr:graphicFrame macro="">
      <xdr:nvGraphicFramePr>
        <xdr:cNvPr id="176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91440</xdr:colOff>
      <xdr:row>454</xdr:row>
      <xdr:rowOff>68580</xdr:rowOff>
    </xdr:from>
    <xdr:to>
      <xdr:col>19</xdr:col>
      <xdr:colOff>7620</xdr:colOff>
      <xdr:row>480</xdr:row>
      <xdr:rowOff>0</xdr:rowOff>
    </xdr:to>
    <xdr:graphicFrame macro="">
      <xdr:nvGraphicFramePr>
        <xdr:cNvPr id="176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91440</xdr:colOff>
      <xdr:row>523</xdr:row>
      <xdr:rowOff>68580</xdr:rowOff>
    </xdr:from>
    <xdr:to>
      <xdr:col>19</xdr:col>
      <xdr:colOff>22860</xdr:colOff>
      <xdr:row>549</xdr:row>
      <xdr:rowOff>0</xdr:rowOff>
    </xdr:to>
    <xdr:graphicFrame macro="">
      <xdr:nvGraphicFramePr>
        <xdr:cNvPr id="176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91440</xdr:colOff>
      <xdr:row>591</xdr:row>
      <xdr:rowOff>137160</xdr:rowOff>
    </xdr:from>
    <xdr:to>
      <xdr:col>19</xdr:col>
      <xdr:colOff>38100</xdr:colOff>
      <xdr:row>618</xdr:row>
      <xdr:rowOff>0</xdr:rowOff>
    </xdr:to>
    <xdr:graphicFrame macro="">
      <xdr:nvGraphicFramePr>
        <xdr:cNvPr id="176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91440</xdr:colOff>
      <xdr:row>662</xdr:row>
      <xdr:rowOff>68580</xdr:rowOff>
    </xdr:from>
    <xdr:to>
      <xdr:col>19</xdr:col>
      <xdr:colOff>53340</xdr:colOff>
      <xdr:row>687</xdr:row>
      <xdr:rowOff>0</xdr:rowOff>
    </xdr:to>
    <xdr:graphicFrame macro="">
      <xdr:nvGraphicFramePr>
        <xdr:cNvPr id="1762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91440</xdr:colOff>
      <xdr:row>693</xdr:row>
      <xdr:rowOff>68580</xdr:rowOff>
    </xdr:from>
    <xdr:to>
      <xdr:col>19</xdr:col>
      <xdr:colOff>60960</xdr:colOff>
      <xdr:row>719</xdr:row>
      <xdr:rowOff>0</xdr:rowOff>
    </xdr:to>
    <xdr:graphicFrame macro="">
      <xdr:nvGraphicFramePr>
        <xdr:cNvPr id="1762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91440</xdr:colOff>
      <xdr:row>763</xdr:row>
      <xdr:rowOff>68580</xdr:rowOff>
    </xdr:from>
    <xdr:to>
      <xdr:col>19</xdr:col>
      <xdr:colOff>68580</xdr:colOff>
      <xdr:row>789</xdr:row>
      <xdr:rowOff>0</xdr:rowOff>
    </xdr:to>
    <xdr:graphicFrame macro="">
      <xdr:nvGraphicFramePr>
        <xdr:cNvPr id="1762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662940</xdr:colOff>
      <xdr:row>212</xdr:row>
      <xdr:rowOff>15240</xdr:rowOff>
    </xdr:from>
    <xdr:to>
      <xdr:col>18</xdr:col>
      <xdr:colOff>381000</xdr:colOff>
      <xdr:row>233</xdr:row>
      <xdr:rowOff>137160</xdr:rowOff>
    </xdr:to>
    <xdr:graphicFrame macro="">
      <xdr:nvGraphicFramePr>
        <xdr:cNvPr id="17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91440</xdr:colOff>
      <xdr:row>278</xdr:row>
      <xdr:rowOff>114300</xdr:rowOff>
    </xdr:from>
    <xdr:to>
      <xdr:col>18</xdr:col>
      <xdr:colOff>487680</xdr:colOff>
      <xdr:row>300</xdr:row>
      <xdr:rowOff>45720</xdr:rowOff>
    </xdr:to>
    <xdr:graphicFrame macro="">
      <xdr:nvGraphicFramePr>
        <xdr:cNvPr id="176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91440</xdr:colOff>
      <xdr:row>347</xdr:row>
      <xdr:rowOff>106680</xdr:rowOff>
    </xdr:from>
    <xdr:to>
      <xdr:col>19</xdr:col>
      <xdr:colOff>0</xdr:colOff>
      <xdr:row>369</xdr:row>
      <xdr:rowOff>91440</xdr:rowOff>
    </xdr:to>
    <xdr:graphicFrame macro="">
      <xdr:nvGraphicFramePr>
        <xdr:cNvPr id="176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91440</xdr:colOff>
      <xdr:row>416</xdr:row>
      <xdr:rowOff>68580</xdr:rowOff>
    </xdr:from>
    <xdr:to>
      <xdr:col>19</xdr:col>
      <xdr:colOff>7620</xdr:colOff>
      <xdr:row>438</xdr:row>
      <xdr:rowOff>60960</xdr:rowOff>
    </xdr:to>
    <xdr:graphicFrame macro="">
      <xdr:nvGraphicFramePr>
        <xdr:cNvPr id="176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91440</xdr:colOff>
      <xdr:row>485</xdr:row>
      <xdr:rowOff>68580</xdr:rowOff>
    </xdr:from>
    <xdr:to>
      <xdr:col>19</xdr:col>
      <xdr:colOff>22860</xdr:colOff>
      <xdr:row>507</xdr:row>
      <xdr:rowOff>76200</xdr:rowOff>
    </xdr:to>
    <xdr:graphicFrame macro="">
      <xdr:nvGraphicFramePr>
        <xdr:cNvPr id="176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91440</xdr:colOff>
      <xdr:row>553</xdr:row>
      <xdr:rowOff>137160</xdr:rowOff>
    </xdr:from>
    <xdr:to>
      <xdr:col>19</xdr:col>
      <xdr:colOff>38100</xdr:colOff>
      <xdr:row>575</xdr:row>
      <xdr:rowOff>144780</xdr:rowOff>
    </xdr:to>
    <xdr:graphicFrame macro="">
      <xdr:nvGraphicFramePr>
        <xdr:cNvPr id="176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91440</xdr:colOff>
      <xdr:row>624</xdr:row>
      <xdr:rowOff>68580</xdr:rowOff>
    </xdr:from>
    <xdr:to>
      <xdr:col>19</xdr:col>
      <xdr:colOff>53340</xdr:colOff>
      <xdr:row>646</xdr:row>
      <xdr:rowOff>99060</xdr:rowOff>
    </xdr:to>
    <xdr:graphicFrame macro="">
      <xdr:nvGraphicFramePr>
        <xdr:cNvPr id="1763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396240</xdr:colOff>
      <xdr:row>799</xdr:row>
      <xdr:rowOff>76200</xdr:rowOff>
    </xdr:from>
    <xdr:to>
      <xdr:col>16</xdr:col>
      <xdr:colOff>342900</xdr:colOff>
      <xdr:row>827</xdr:row>
      <xdr:rowOff>0</xdr:rowOff>
    </xdr:to>
    <xdr:graphicFrame macro="">
      <xdr:nvGraphicFramePr>
        <xdr:cNvPr id="1763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396240</xdr:colOff>
      <xdr:row>834</xdr:row>
      <xdr:rowOff>76200</xdr:rowOff>
    </xdr:from>
    <xdr:to>
      <xdr:col>16</xdr:col>
      <xdr:colOff>342900</xdr:colOff>
      <xdr:row>862</xdr:row>
      <xdr:rowOff>0</xdr:rowOff>
    </xdr:to>
    <xdr:graphicFrame macro="">
      <xdr:nvGraphicFramePr>
        <xdr:cNvPr id="1763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396240</xdr:colOff>
      <xdr:row>869</xdr:row>
      <xdr:rowOff>76200</xdr:rowOff>
    </xdr:from>
    <xdr:to>
      <xdr:col>16</xdr:col>
      <xdr:colOff>342900</xdr:colOff>
      <xdr:row>897</xdr:row>
      <xdr:rowOff>0</xdr:rowOff>
    </xdr:to>
    <xdr:graphicFrame macro="">
      <xdr:nvGraphicFramePr>
        <xdr:cNvPr id="1763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396240</xdr:colOff>
      <xdr:row>904</xdr:row>
      <xdr:rowOff>76200</xdr:rowOff>
    </xdr:from>
    <xdr:to>
      <xdr:col>16</xdr:col>
      <xdr:colOff>342900</xdr:colOff>
      <xdr:row>932</xdr:row>
      <xdr:rowOff>0</xdr:rowOff>
    </xdr:to>
    <xdr:graphicFrame macro="">
      <xdr:nvGraphicFramePr>
        <xdr:cNvPr id="1763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396240</xdr:colOff>
      <xdr:row>939</xdr:row>
      <xdr:rowOff>76200</xdr:rowOff>
    </xdr:from>
    <xdr:to>
      <xdr:col>16</xdr:col>
      <xdr:colOff>342900</xdr:colOff>
      <xdr:row>967</xdr:row>
      <xdr:rowOff>0</xdr:rowOff>
    </xdr:to>
    <xdr:graphicFrame macro="">
      <xdr:nvGraphicFramePr>
        <xdr:cNvPr id="176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396240</xdr:colOff>
      <xdr:row>974</xdr:row>
      <xdr:rowOff>76200</xdr:rowOff>
    </xdr:from>
    <xdr:to>
      <xdr:col>16</xdr:col>
      <xdr:colOff>342900</xdr:colOff>
      <xdr:row>1002</xdr:row>
      <xdr:rowOff>0</xdr:rowOff>
    </xdr:to>
    <xdr:graphicFrame macro="">
      <xdr:nvGraphicFramePr>
        <xdr:cNvPr id="176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396240</xdr:colOff>
      <xdr:row>1009</xdr:row>
      <xdr:rowOff>76200</xdr:rowOff>
    </xdr:from>
    <xdr:to>
      <xdr:col>16</xdr:col>
      <xdr:colOff>342900</xdr:colOff>
      <xdr:row>1037</xdr:row>
      <xdr:rowOff>0</xdr:rowOff>
    </xdr:to>
    <xdr:graphicFrame macro="">
      <xdr:nvGraphicFramePr>
        <xdr:cNvPr id="1764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91440</xdr:colOff>
      <xdr:row>725</xdr:row>
      <xdr:rowOff>68580</xdr:rowOff>
    </xdr:from>
    <xdr:to>
      <xdr:col>19</xdr:col>
      <xdr:colOff>53340</xdr:colOff>
      <xdr:row>747</xdr:row>
      <xdr:rowOff>99060</xdr:rowOff>
    </xdr:to>
    <xdr:graphicFrame macro="">
      <xdr:nvGraphicFramePr>
        <xdr:cNvPr id="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320040</xdr:colOff>
      <xdr:row>1039</xdr:row>
      <xdr:rowOff>127000</xdr:rowOff>
    </xdr:from>
    <xdr:to>
      <xdr:col>16</xdr:col>
      <xdr:colOff>266700</xdr:colOff>
      <xdr:row>1067</xdr:row>
      <xdr:rowOff>101600</xdr:rowOff>
    </xdr:to>
    <xdr:graphicFrame macro="">
      <xdr:nvGraphicFramePr>
        <xdr:cNvPr id="2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K29" sqref="K29"/>
    </sheetView>
  </sheetViews>
  <sheetFormatPr defaultColWidth="9.33203125" defaultRowHeight="12" x14ac:dyDescent="0.2"/>
  <cols>
    <col min="1" max="1" width="9.33203125" style="1"/>
    <col min="2" max="2" width="14" style="1" bestFit="1" customWidth="1"/>
    <col min="3" max="4" width="9.33203125" style="1"/>
    <col min="5" max="5" width="12" style="1" bestFit="1" customWidth="1"/>
    <col min="6" max="8" width="9.33203125" style="1"/>
    <col min="9" max="9" width="10.33203125" style="1" bestFit="1" customWidth="1"/>
    <col min="10" max="10" width="9.33203125" style="1"/>
    <col min="11" max="11" width="8.1640625" style="1" customWidth="1"/>
    <col min="12" max="12" width="9.33203125" style="1"/>
    <col min="13" max="13" width="10.33203125" style="1" bestFit="1" customWidth="1"/>
    <col min="14" max="16384" width="9.33203125" style="1"/>
  </cols>
  <sheetData>
    <row r="1" spans="1:14" ht="15.75" x14ac:dyDescent="0.25">
      <c r="A1" s="24" t="s">
        <v>34</v>
      </c>
    </row>
    <row r="3" spans="1:14" ht="12.75" x14ac:dyDescent="0.2">
      <c r="A3" s="26" t="s">
        <v>35</v>
      </c>
      <c r="F3" s="25" t="s">
        <v>1</v>
      </c>
      <c r="G3" s="25"/>
      <c r="H3" s="25"/>
      <c r="I3" s="25"/>
      <c r="J3" s="25" t="s">
        <v>2</v>
      </c>
    </row>
    <row r="4" spans="1:14" x14ac:dyDescent="0.2">
      <c r="A4" s="141" t="s">
        <v>0</v>
      </c>
      <c r="B4" s="142" t="s">
        <v>0</v>
      </c>
      <c r="C4" s="233" t="s">
        <v>44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x14ac:dyDescent="0.2">
      <c r="A5" s="143"/>
      <c r="B5" s="125"/>
      <c r="C5" s="233" t="s">
        <v>1</v>
      </c>
      <c r="D5" s="233"/>
      <c r="E5" s="233"/>
      <c r="F5" s="233"/>
      <c r="G5" s="233" t="s">
        <v>2</v>
      </c>
      <c r="H5" s="233"/>
      <c r="I5" s="233"/>
      <c r="J5" s="233"/>
      <c r="K5" s="233" t="s">
        <v>3</v>
      </c>
      <c r="L5" s="233"/>
      <c r="M5" s="233"/>
      <c r="N5" s="233"/>
    </row>
    <row r="6" spans="1:14" x14ac:dyDescent="0.2">
      <c r="A6" s="143"/>
      <c r="B6" s="125"/>
      <c r="C6" s="144" t="s">
        <v>4</v>
      </c>
      <c r="D6" s="144" t="s">
        <v>26</v>
      </c>
      <c r="E6" s="144" t="s">
        <v>27</v>
      </c>
      <c r="F6" s="144" t="s">
        <v>28</v>
      </c>
      <c r="G6" s="144" t="s">
        <v>4</v>
      </c>
      <c r="H6" s="144" t="s">
        <v>26</v>
      </c>
      <c r="I6" s="144" t="s">
        <v>27</v>
      </c>
      <c r="J6" s="144" t="s">
        <v>28</v>
      </c>
      <c r="K6" s="144" t="s">
        <v>4</v>
      </c>
      <c r="L6" s="144" t="s">
        <v>26</v>
      </c>
      <c r="M6" s="144" t="s">
        <v>27</v>
      </c>
      <c r="N6" s="144" t="s">
        <v>28</v>
      </c>
    </row>
    <row r="7" spans="1:14" ht="13.5" x14ac:dyDescent="0.2">
      <c r="A7" s="145" t="s">
        <v>29</v>
      </c>
      <c r="B7" s="146" t="s">
        <v>5</v>
      </c>
      <c r="C7" s="147">
        <v>15</v>
      </c>
      <c r="D7" s="148">
        <f>IF($K7=0,0,C7/$K7)</f>
        <v>0.45454545454545453</v>
      </c>
      <c r="E7" s="149">
        <f>C7/C$38</f>
        <v>2.982107355864811E-2</v>
      </c>
      <c r="F7" s="149">
        <f>C7/$K$38</f>
        <v>1.6411378555798686E-2</v>
      </c>
      <c r="G7" s="150">
        <f>K7-C7</f>
        <v>18</v>
      </c>
      <c r="H7" s="148">
        <f t="shared" ref="H7:H38" si="0">IF($K7=0,0,G7/$K7)</f>
        <v>0.54545454545454541</v>
      </c>
      <c r="I7" s="149">
        <f>G7/G$38</f>
        <v>4.3795620437956206E-2</v>
      </c>
      <c r="J7" s="149">
        <f>G7/$K$38</f>
        <v>1.9693654266958426E-2</v>
      </c>
      <c r="K7" s="150">
        <v>33</v>
      </c>
      <c r="L7" s="148">
        <f t="shared" ref="L7:L38" si="1">IF($K7=0,0,K7/$K7)</f>
        <v>1</v>
      </c>
      <c r="M7" s="149">
        <f>K7/K$38</f>
        <v>3.6105032822757115E-2</v>
      </c>
      <c r="N7" s="151">
        <f>K7/$K$38</f>
        <v>3.6105032822757115E-2</v>
      </c>
    </row>
    <row r="8" spans="1:14" ht="13.5" x14ac:dyDescent="0.2">
      <c r="A8" s="145"/>
      <c r="B8" s="146" t="s">
        <v>6</v>
      </c>
      <c r="C8" s="152">
        <v>30</v>
      </c>
      <c r="D8" s="148">
        <f>IF($K8=0,0,C8/$K8)</f>
        <v>0.90909090909090906</v>
      </c>
      <c r="E8" s="148">
        <f t="shared" ref="E8:E36" si="2">C8/C$38</f>
        <v>5.9642147117296221E-2</v>
      </c>
      <c r="F8" s="148">
        <f t="shared" ref="F8:F36" si="3">C8/$K$38</f>
        <v>3.2822757111597371E-2</v>
      </c>
      <c r="G8" s="153">
        <f t="shared" ref="G8:G36" si="4">K8-C8</f>
        <v>3</v>
      </c>
      <c r="H8" s="148">
        <f t="shared" si="0"/>
        <v>9.0909090909090912E-2</v>
      </c>
      <c r="I8" s="148">
        <f t="shared" ref="I8:I36" si="5">G8/G$38</f>
        <v>7.2992700729927005E-3</v>
      </c>
      <c r="J8" s="148">
        <f t="shared" ref="J8:J36" si="6">G8/$K$38</f>
        <v>3.2822757111597373E-3</v>
      </c>
      <c r="K8" s="153">
        <v>33</v>
      </c>
      <c r="L8" s="148">
        <f t="shared" si="1"/>
        <v>1</v>
      </c>
      <c r="M8" s="148">
        <f t="shared" ref="M8:M36" si="7">K8/K$38</f>
        <v>3.6105032822757115E-2</v>
      </c>
      <c r="N8" s="154">
        <f t="shared" ref="N8:N36" si="8">K8/$K$38</f>
        <v>3.6105032822757115E-2</v>
      </c>
    </row>
    <row r="9" spans="1:14" ht="13.5" x14ac:dyDescent="0.2">
      <c r="A9" s="145"/>
      <c r="B9" s="146" t="s">
        <v>38</v>
      </c>
      <c r="C9" s="152">
        <v>1</v>
      </c>
      <c r="D9" s="148">
        <f t="shared" ref="D9:D38" si="9">IF($K9=0,0,C9/$K9)</f>
        <v>0.2</v>
      </c>
      <c r="E9" s="148">
        <f t="shared" si="2"/>
        <v>1.9880715705765406E-3</v>
      </c>
      <c r="F9" s="148">
        <f t="shared" si="3"/>
        <v>1.0940919037199124E-3</v>
      </c>
      <c r="G9" s="153">
        <f t="shared" si="4"/>
        <v>4</v>
      </c>
      <c r="H9" s="148">
        <f t="shared" si="0"/>
        <v>0.8</v>
      </c>
      <c r="I9" s="148">
        <f t="shared" si="5"/>
        <v>9.7323600973236012E-3</v>
      </c>
      <c r="J9" s="148">
        <f t="shared" si="6"/>
        <v>4.3763676148796497E-3</v>
      </c>
      <c r="K9" s="153">
        <v>5</v>
      </c>
      <c r="L9" s="148">
        <f t="shared" si="1"/>
        <v>1</v>
      </c>
      <c r="M9" s="148">
        <f t="shared" si="7"/>
        <v>5.4704595185995622E-3</v>
      </c>
      <c r="N9" s="154">
        <f t="shared" si="8"/>
        <v>5.4704595185995622E-3</v>
      </c>
    </row>
    <row r="10" spans="1:14" ht="13.5" x14ac:dyDescent="0.2">
      <c r="A10" s="145"/>
      <c r="B10" s="146" t="s">
        <v>39</v>
      </c>
      <c r="C10" s="152">
        <v>25</v>
      </c>
      <c r="D10" s="148">
        <f t="shared" si="9"/>
        <v>0.45454545454545453</v>
      </c>
      <c r="E10" s="148">
        <f t="shared" si="2"/>
        <v>4.9701789264413522E-2</v>
      </c>
      <c r="F10" s="148">
        <f t="shared" si="3"/>
        <v>2.7352297592997812E-2</v>
      </c>
      <c r="G10" s="153">
        <f t="shared" si="4"/>
        <v>30</v>
      </c>
      <c r="H10" s="148">
        <f t="shared" si="0"/>
        <v>0.54545454545454541</v>
      </c>
      <c r="I10" s="148">
        <f t="shared" si="5"/>
        <v>7.2992700729927001E-2</v>
      </c>
      <c r="J10" s="148">
        <f t="shared" si="6"/>
        <v>3.2822757111597371E-2</v>
      </c>
      <c r="K10" s="153">
        <v>55</v>
      </c>
      <c r="L10" s="148">
        <f t="shared" si="1"/>
        <v>1</v>
      </c>
      <c r="M10" s="148">
        <f t="shared" si="7"/>
        <v>6.0175054704595186E-2</v>
      </c>
      <c r="N10" s="154">
        <f t="shared" si="8"/>
        <v>6.0175054704595186E-2</v>
      </c>
    </row>
    <row r="11" spans="1:14" ht="13.5" x14ac:dyDescent="0.2">
      <c r="A11" s="145"/>
      <c r="B11" s="146" t="s">
        <v>16</v>
      </c>
      <c r="C11" s="152">
        <v>9</v>
      </c>
      <c r="D11" s="148">
        <f t="shared" si="9"/>
        <v>0.25714285714285712</v>
      </c>
      <c r="E11" s="148">
        <f t="shared" si="2"/>
        <v>1.7892644135188866E-2</v>
      </c>
      <c r="F11" s="148">
        <f t="shared" si="3"/>
        <v>9.8468271334792128E-3</v>
      </c>
      <c r="G11" s="153">
        <f t="shared" si="4"/>
        <v>26</v>
      </c>
      <c r="H11" s="148">
        <f t="shared" si="0"/>
        <v>0.74285714285714288</v>
      </c>
      <c r="I11" s="148">
        <f t="shared" si="5"/>
        <v>6.3260340632603412E-2</v>
      </c>
      <c r="J11" s="148">
        <f t="shared" si="6"/>
        <v>2.8446389496717725E-2</v>
      </c>
      <c r="K11" s="153">
        <v>35</v>
      </c>
      <c r="L11" s="148">
        <f t="shared" si="1"/>
        <v>1</v>
      </c>
      <c r="M11" s="148">
        <f t="shared" si="7"/>
        <v>3.8293216630196934E-2</v>
      </c>
      <c r="N11" s="154">
        <f t="shared" si="8"/>
        <v>3.8293216630196934E-2</v>
      </c>
    </row>
    <row r="12" spans="1:14" ht="13.5" x14ac:dyDescent="0.2">
      <c r="A12" s="145"/>
      <c r="B12" s="146" t="s">
        <v>8</v>
      </c>
      <c r="C12" s="152">
        <v>26</v>
      </c>
      <c r="D12" s="148">
        <f t="shared" si="9"/>
        <v>0.68421052631578949</v>
      </c>
      <c r="E12" s="148">
        <f t="shared" si="2"/>
        <v>5.168986083499006E-2</v>
      </c>
      <c r="F12" s="148">
        <f t="shared" si="3"/>
        <v>2.8446389496717725E-2</v>
      </c>
      <c r="G12" s="153">
        <f t="shared" si="4"/>
        <v>12</v>
      </c>
      <c r="H12" s="148">
        <f t="shared" si="0"/>
        <v>0.31578947368421051</v>
      </c>
      <c r="I12" s="148">
        <f t="shared" si="5"/>
        <v>2.9197080291970802E-2</v>
      </c>
      <c r="J12" s="148">
        <f t="shared" si="6"/>
        <v>1.3129102844638949E-2</v>
      </c>
      <c r="K12" s="153">
        <v>38</v>
      </c>
      <c r="L12" s="148">
        <f t="shared" si="1"/>
        <v>1</v>
      </c>
      <c r="M12" s="148">
        <f t="shared" si="7"/>
        <v>4.1575492341356671E-2</v>
      </c>
      <c r="N12" s="154">
        <f t="shared" si="8"/>
        <v>4.1575492341356671E-2</v>
      </c>
    </row>
    <row r="13" spans="1:14" ht="13.5" x14ac:dyDescent="0.2">
      <c r="A13" s="145"/>
      <c r="B13" s="146" t="s">
        <v>10</v>
      </c>
      <c r="C13" s="152">
        <v>6</v>
      </c>
      <c r="D13" s="148">
        <f t="shared" si="9"/>
        <v>1</v>
      </c>
      <c r="E13" s="148">
        <f t="shared" si="2"/>
        <v>1.1928429423459244E-2</v>
      </c>
      <c r="F13" s="148">
        <f t="shared" si="3"/>
        <v>6.5645514223194746E-3</v>
      </c>
      <c r="G13" s="153">
        <f t="shared" si="4"/>
        <v>0</v>
      </c>
      <c r="H13" s="148">
        <f t="shared" si="0"/>
        <v>0</v>
      </c>
      <c r="I13" s="148">
        <f t="shared" si="5"/>
        <v>0</v>
      </c>
      <c r="J13" s="148">
        <f t="shared" si="6"/>
        <v>0</v>
      </c>
      <c r="K13" s="153">
        <v>6</v>
      </c>
      <c r="L13" s="148">
        <f t="shared" si="1"/>
        <v>1</v>
      </c>
      <c r="M13" s="148">
        <f t="shared" si="7"/>
        <v>6.5645514223194746E-3</v>
      </c>
      <c r="N13" s="154">
        <f t="shared" si="8"/>
        <v>6.5645514223194746E-3</v>
      </c>
    </row>
    <row r="14" spans="1:14" ht="13.5" x14ac:dyDescent="0.2">
      <c r="A14" s="145"/>
      <c r="B14" s="146" t="s">
        <v>12</v>
      </c>
      <c r="C14" s="152">
        <v>4</v>
      </c>
      <c r="D14" s="148">
        <f t="shared" si="9"/>
        <v>0.22222222222222221</v>
      </c>
      <c r="E14" s="148">
        <f t="shared" si="2"/>
        <v>7.9522862823061622E-3</v>
      </c>
      <c r="F14" s="148">
        <f t="shared" si="3"/>
        <v>4.3763676148796497E-3</v>
      </c>
      <c r="G14" s="153">
        <f t="shared" si="4"/>
        <v>14</v>
      </c>
      <c r="H14" s="148">
        <f t="shared" si="0"/>
        <v>0.77777777777777779</v>
      </c>
      <c r="I14" s="148">
        <f t="shared" si="5"/>
        <v>3.4063260340632603E-2</v>
      </c>
      <c r="J14" s="148">
        <f t="shared" si="6"/>
        <v>1.5317286652078774E-2</v>
      </c>
      <c r="K14" s="153">
        <v>18</v>
      </c>
      <c r="L14" s="148">
        <f t="shared" si="1"/>
        <v>1</v>
      </c>
      <c r="M14" s="148">
        <f t="shared" si="7"/>
        <v>1.9693654266958426E-2</v>
      </c>
      <c r="N14" s="154">
        <f t="shared" si="8"/>
        <v>1.9693654266958426E-2</v>
      </c>
    </row>
    <row r="15" spans="1:14" ht="13.5" x14ac:dyDescent="0.2">
      <c r="A15" s="145"/>
      <c r="B15" s="146" t="s">
        <v>13</v>
      </c>
      <c r="C15" s="152">
        <v>30</v>
      </c>
      <c r="D15" s="148">
        <f t="shared" si="9"/>
        <v>0.81081081081081086</v>
      </c>
      <c r="E15" s="148">
        <f t="shared" si="2"/>
        <v>5.9642147117296221E-2</v>
      </c>
      <c r="F15" s="148">
        <f t="shared" si="3"/>
        <v>3.2822757111597371E-2</v>
      </c>
      <c r="G15" s="153">
        <f t="shared" si="4"/>
        <v>7</v>
      </c>
      <c r="H15" s="148">
        <f t="shared" si="0"/>
        <v>0.1891891891891892</v>
      </c>
      <c r="I15" s="148">
        <f t="shared" si="5"/>
        <v>1.7031630170316302E-2</v>
      </c>
      <c r="J15" s="148">
        <f t="shared" si="6"/>
        <v>7.658643326039387E-3</v>
      </c>
      <c r="K15" s="153">
        <v>37</v>
      </c>
      <c r="L15" s="148">
        <f t="shared" si="1"/>
        <v>1</v>
      </c>
      <c r="M15" s="148">
        <f t="shared" si="7"/>
        <v>4.0481400437636761E-2</v>
      </c>
      <c r="N15" s="154">
        <f t="shared" si="8"/>
        <v>4.0481400437636761E-2</v>
      </c>
    </row>
    <row r="16" spans="1:14" ht="13.5" x14ac:dyDescent="0.2">
      <c r="A16" s="145"/>
      <c r="B16" s="146" t="s">
        <v>14</v>
      </c>
      <c r="C16" s="152">
        <v>9</v>
      </c>
      <c r="D16" s="148">
        <f t="shared" si="9"/>
        <v>0.6</v>
      </c>
      <c r="E16" s="148">
        <f t="shared" si="2"/>
        <v>1.7892644135188866E-2</v>
      </c>
      <c r="F16" s="148">
        <f t="shared" si="3"/>
        <v>9.8468271334792128E-3</v>
      </c>
      <c r="G16" s="153">
        <f t="shared" si="4"/>
        <v>6</v>
      </c>
      <c r="H16" s="148">
        <f t="shared" si="0"/>
        <v>0.4</v>
      </c>
      <c r="I16" s="148">
        <f t="shared" si="5"/>
        <v>1.4598540145985401E-2</v>
      </c>
      <c r="J16" s="148">
        <f t="shared" si="6"/>
        <v>6.5645514223194746E-3</v>
      </c>
      <c r="K16" s="153">
        <v>15</v>
      </c>
      <c r="L16" s="148">
        <f t="shared" si="1"/>
        <v>1</v>
      </c>
      <c r="M16" s="148">
        <f t="shared" si="7"/>
        <v>1.6411378555798686E-2</v>
      </c>
      <c r="N16" s="154">
        <f t="shared" si="8"/>
        <v>1.6411378555798686E-2</v>
      </c>
    </row>
    <row r="17" spans="1:14" ht="13.5" x14ac:dyDescent="0.2">
      <c r="A17" s="145"/>
      <c r="B17" s="146" t="s">
        <v>40</v>
      </c>
      <c r="C17" s="152">
        <v>1</v>
      </c>
      <c r="D17" s="148">
        <f t="shared" si="9"/>
        <v>6.25E-2</v>
      </c>
      <c r="E17" s="148">
        <f t="shared" si="2"/>
        <v>1.9880715705765406E-3</v>
      </c>
      <c r="F17" s="148">
        <f t="shared" si="3"/>
        <v>1.0940919037199124E-3</v>
      </c>
      <c r="G17" s="153">
        <f t="shared" si="4"/>
        <v>15</v>
      </c>
      <c r="H17" s="148">
        <f t="shared" si="0"/>
        <v>0.9375</v>
      </c>
      <c r="I17" s="148">
        <f t="shared" si="5"/>
        <v>3.6496350364963501E-2</v>
      </c>
      <c r="J17" s="148">
        <f t="shared" si="6"/>
        <v>1.6411378555798686E-2</v>
      </c>
      <c r="K17" s="153">
        <v>16</v>
      </c>
      <c r="L17" s="148">
        <f t="shared" si="1"/>
        <v>1</v>
      </c>
      <c r="M17" s="148">
        <f t="shared" si="7"/>
        <v>1.7505470459518599E-2</v>
      </c>
      <c r="N17" s="154">
        <f t="shared" si="8"/>
        <v>1.7505470459518599E-2</v>
      </c>
    </row>
    <row r="18" spans="1:14" ht="13.5" x14ac:dyDescent="0.2">
      <c r="A18" s="145"/>
      <c r="B18" s="146" t="s">
        <v>9</v>
      </c>
      <c r="C18" s="152">
        <v>46</v>
      </c>
      <c r="D18" s="148">
        <f t="shared" si="9"/>
        <v>0.46938775510204084</v>
      </c>
      <c r="E18" s="148">
        <f t="shared" si="2"/>
        <v>9.1451292246520877E-2</v>
      </c>
      <c r="F18" s="148">
        <f t="shared" si="3"/>
        <v>5.0328227571115977E-2</v>
      </c>
      <c r="G18" s="153">
        <f t="shared" si="4"/>
        <v>52</v>
      </c>
      <c r="H18" s="148">
        <f t="shared" si="0"/>
        <v>0.53061224489795922</v>
      </c>
      <c r="I18" s="148">
        <f t="shared" si="5"/>
        <v>0.12652068126520682</v>
      </c>
      <c r="J18" s="148">
        <f t="shared" si="6"/>
        <v>5.689277899343545E-2</v>
      </c>
      <c r="K18" s="153">
        <v>98</v>
      </c>
      <c r="L18" s="148">
        <f t="shared" si="1"/>
        <v>1</v>
      </c>
      <c r="M18" s="148">
        <f t="shared" si="7"/>
        <v>0.10722100656455143</v>
      </c>
      <c r="N18" s="154">
        <f t="shared" si="8"/>
        <v>0.10722100656455143</v>
      </c>
    </row>
    <row r="19" spans="1:14" ht="13.5" x14ac:dyDescent="0.2">
      <c r="A19" s="145"/>
      <c r="B19" s="146" t="s">
        <v>15</v>
      </c>
      <c r="C19" s="152">
        <v>0</v>
      </c>
      <c r="D19" s="148">
        <f t="shared" si="9"/>
        <v>0</v>
      </c>
      <c r="E19" s="148">
        <f t="shared" si="2"/>
        <v>0</v>
      </c>
      <c r="F19" s="148">
        <f t="shared" si="3"/>
        <v>0</v>
      </c>
      <c r="G19" s="153">
        <f t="shared" si="4"/>
        <v>29</v>
      </c>
      <c r="H19" s="148">
        <f t="shared" si="0"/>
        <v>1</v>
      </c>
      <c r="I19" s="148">
        <f t="shared" si="5"/>
        <v>7.0559610705596104E-2</v>
      </c>
      <c r="J19" s="148">
        <f t="shared" si="6"/>
        <v>3.1728665207877461E-2</v>
      </c>
      <c r="K19" s="153">
        <v>29</v>
      </c>
      <c r="L19" s="148">
        <f t="shared" si="1"/>
        <v>1</v>
      </c>
      <c r="M19" s="148">
        <f t="shared" si="7"/>
        <v>3.1728665207877461E-2</v>
      </c>
      <c r="N19" s="154">
        <f t="shared" si="8"/>
        <v>3.1728665207877461E-2</v>
      </c>
    </row>
    <row r="20" spans="1:14" ht="13.5" x14ac:dyDescent="0.2">
      <c r="A20" s="145"/>
      <c r="B20" s="146" t="s">
        <v>17</v>
      </c>
      <c r="C20" s="152">
        <v>24</v>
      </c>
      <c r="D20" s="148">
        <f t="shared" si="9"/>
        <v>0.55813953488372092</v>
      </c>
      <c r="E20" s="148">
        <f t="shared" si="2"/>
        <v>4.7713717693836977E-2</v>
      </c>
      <c r="F20" s="148">
        <f t="shared" si="3"/>
        <v>2.6258205689277898E-2</v>
      </c>
      <c r="G20" s="153">
        <f t="shared" si="4"/>
        <v>19</v>
      </c>
      <c r="H20" s="148">
        <f t="shared" si="0"/>
        <v>0.44186046511627908</v>
      </c>
      <c r="I20" s="148">
        <f t="shared" si="5"/>
        <v>4.6228710462287104E-2</v>
      </c>
      <c r="J20" s="148">
        <f t="shared" si="6"/>
        <v>2.0787746170678335E-2</v>
      </c>
      <c r="K20" s="153">
        <v>43</v>
      </c>
      <c r="L20" s="148">
        <f t="shared" si="1"/>
        <v>1</v>
      </c>
      <c r="M20" s="148">
        <f t="shared" si="7"/>
        <v>4.7045951859956234E-2</v>
      </c>
      <c r="N20" s="154">
        <f t="shared" si="8"/>
        <v>4.7045951859956234E-2</v>
      </c>
    </row>
    <row r="21" spans="1:14" ht="13.5" x14ac:dyDescent="0.2">
      <c r="A21" s="145"/>
      <c r="B21" s="146" t="s">
        <v>18</v>
      </c>
      <c r="C21" s="152">
        <v>21</v>
      </c>
      <c r="D21" s="148">
        <f t="shared" si="9"/>
        <v>0.75</v>
      </c>
      <c r="E21" s="148">
        <f t="shared" si="2"/>
        <v>4.1749502982107355E-2</v>
      </c>
      <c r="F21" s="148">
        <f t="shared" si="3"/>
        <v>2.2975929978118162E-2</v>
      </c>
      <c r="G21" s="153">
        <f t="shared" si="4"/>
        <v>7</v>
      </c>
      <c r="H21" s="148">
        <f t="shared" si="0"/>
        <v>0.25</v>
      </c>
      <c r="I21" s="148">
        <f t="shared" si="5"/>
        <v>1.7031630170316302E-2</v>
      </c>
      <c r="J21" s="148">
        <f t="shared" si="6"/>
        <v>7.658643326039387E-3</v>
      </c>
      <c r="K21" s="153">
        <v>28</v>
      </c>
      <c r="L21" s="148">
        <f t="shared" si="1"/>
        <v>1</v>
      </c>
      <c r="M21" s="148">
        <f t="shared" si="7"/>
        <v>3.0634573304157548E-2</v>
      </c>
      <c r="N21" s="154">
        <f t="shared" si="8"/>
        <v>3.0634573304157548E-2</v>
      </c>
    </row>
    <row r="22" spans="1:14" ht="13.5" x14ac:dyDescent="0.2">
      <c r="A22" s="145"/>
      <c r="B22" s="146" t="s">
        <v>19</v>
      </c>
      <c r="C22" s="152">
        <v>57</v>
      </c>
      <c r="D22" s="148">
        <f t="shared" si="9"/>
        <v>0.4956521739130435</v>
      </c>
      <c r="E22" s="148">
        <f t="shared" si="2"/>
        <v>0.11332007952286283</v>
      </c>
      <c r="F22" s="148">
        <f t="shared" si="3"/>
        <v>6.2363238512035013E-2</v>
      </c>
      <c r="G22" s="153">
        <f t="shared" si="4"/>
        <v>58</v>
      </c>
      <c r="H22" s="148">
        <f t="shared" si="0"/>
        <v>0.5043478260869565</v>
      </c>
      <c r="I22" s="148">
        <f t="shared" si="5"/>
        <v>0.14111922141119221</v>
      </c>
      <c r="J22" s="148">
        <f t="shared" si="6"/>
        <v>6.3457330415754923E-2</v>
      </c>
      <c r="K22" s="153">
        <v>115</v>
      </c>
      <c r="L22" s="148">
        <f t="shared" si="1"/>
        <v>1</v>
      </c>
      <c r="M22" s="148">
        <f t="shared" si="7"/>
        <v>0.12582056892778992</v>
      </c>
      <c r="N22" s="154">
        <f t="shared" si="8"/>
        <v>0.12582056892778992</v>
      </c>
    </row>
    <row r="23" spans="1:14" ht="13.5" x14ac:dyDescent="0.2">
      <c r="A23" s="145"/>
      <c r="B23" s="146" t="s">
        <v>41</v>
      </c>
      <c r="C23" s="152">
        <v>11</v>
      </c>
      <c r="D23" s="148">
        <f t="shared" si="9"/>
        <v>0.39285714285714285</v>
      </c>
      <c r="E23" s="148">
        <f t="shared" si="2"/>
        <v>2.186878727634195E-2</v>
      </c>
      <c r="F23" s="148">
        <f t="shared" si="3"/>
        <v>1.2035010940919038E-2</v>
      </c>
      <c r="G23" s="153">
        <f t="shared" si="4"/>
        <v>17</v>
      </c>
      <c r="H23" s="148">
        <f t="shared" si="0"/>
        <v>0.6071428571428571</v>
      </c>
      <c r="I23" s="148">
        <f t="shared" si="5"/>
        <v>4.1362530413625302E-2</v>
      </c>
      <c r="J23" s="148">
        <f t="shared" si="6"/>
        <v>1.8599562363238512E-2</v>
      </c>
      <c r="K23" s="153">
        <v>28</v>
      </c>
      <c r="L23" s="148">
        <f t="shared" si="1"/>
        <v>1</v>
      </c>
      <c r="M23" s="148">
        <f t="shared" si="7"/>
        <v>3.0634573304157548E-2</v>
      </c>
      <c r="N23" s="154">
        <f t="shared" si="8"/>
        <v>3.0634573304157548E-2</v>
      </c>
    </row>
    <row r="24" spans="1:14" ht="13.5" x14ac:dyDescent="0.2">
      <c r="A24" s="145"/>
      <c r="B24" s="146" t="s">
        <v>20</v>
      </c>
      <c r="C24" s="152">
        <v>0</v>
      </c>
      <c r="D24" s="148">
        <f t="shared" si="9"/>
        <v>0</v>
      </c>
      <c r="E24" s="148">
        <f t="shared" si="2"/>
        <v>0</v>
      </c>
      <c r="F24" s="148">
        <f t="shared" si="3"/>
        <v>0</v>
      </c>
      <c r="G24" s="153">
        <f t="shared" si="4"/>
        <v>2</v>
      </c>
      <c r="H24" s="148">
        <f t="shared" si="0"/>
        <v>1</v>
      </c>
      <c r="I24" s="148">
        <f t="shared" si="5"/>
        <v>4.8661800486618006E-3</v>
      </c>
      <c r="J24" s="148">
        <f t="shared" si="6"/>
        <v>2.1881838074398249E-3</v>
      </c>
      <c r="K24" s="153">
        <v>2</v>
      </c>
      <c r="L24" s="148">
        <f t="shared" si="1"/>
        <v>1</v>
      </c>
      <c r="M24" s="148">
        <f t="shared" si="7"/>
        <v>2.1881838074398249E-3</v>
      </c>
      <c r="N24" s="154">
        <f t="shared" si="8"/>
        <v>2.1881838074398249E-3</v>
      </c>
    </row>
    <row r="25" spans="1:14" ht="13.5" x14ac:dyDescent="0.2">
      <c r="A25" s="145"/>
      <c r="B25" s="146" t="s">
        <v>81</v>
      </c>
      <c r="C25" s="152">
        <v>4</v>
      </c>
      <c r="D25" s="148">
        <f t="shared" si="9"/>
        <v>1</v>
      </c>
      <c r="E25" s="148">
        <f t="shared" si="2"/>
        <v>7.9522862823061622E-3</v>
      </c>
      <c r="F25" s="148">
        <f t="shared" si="3"/>
        <v>4.3763676148796497E-3</v>
      </c>
      <c r="G25" s="153">
        <f t="shared" si="4"/>
        <v>0</v>
      </c>
      <c r="H25" s="148">
        <f t="shared" si="0"/>
        <v>0</v>
      </c>
      <c r="I25" s="148">
        <f t="shared" si="5"/>
        <v>0</v>
      </c>
      <c r="J25" s="148">
        <f t="shared" si="6"/>
        <v>0</v>
      </c>
      <c r="K25" s="153">
        <v>4</v>
      </c>
      <c r="L25" s="148">
        <f t="shared" si="1"/>
        <v>1</v>
      </c>
      <c r="M25" s="148">
        <f t="shared" si="7"/>
        <v>4.3763676148796497E-3</v>
      </c>
      <c r="N25" s="154">
        <f t="shared" si="8"/>
        <v>4.3763676148796497E-3</v>
      </c>
    </row>
    <row r="26" spans="1:14" ht="13.5" x14ac:dyDescent="0.2">
      <c r="A26" s="145"/>
      <c r="B26" s="146" t="s">
        <v>21</v>
      </c>
      <c r="C26" s="152">
        <v>7</v>
      </c>
      <c r="D26" s="148">
        <f t="shared" si="9"/>
        <v>0.875</v>
      </c>
      <c r="E26" s="148">
        <f t="shared" si="2"/>
        <v>1.3916500994035786E-2</v>
      </c>
      <c r="F26" s="148">
        <f t="shared" si="3"/>
        <v>7.658643326039387E-3</v>
      </c>
      <c r="G26" s="153">
        <f t="shared" si="4"/>
        <v>1</v>
      </c>
      <c r="H26" s="148">
        <f t="shared" si="0"/>
        <v>0.125</v>
      </c>
      <c r="I26" s="148">
        <f t="shared" si="5"/>
        <v>2.4330900243309003E-3</v>
      </c>
      <c r="J26" s="148">
        <f t="shared" si="6"/>
        <v>1.0940919037199124E-3</v>
      </c>
      <c r="K26" s="153">
        <v>8</v>
      </c>
      <c r="L26" s="148">
        <f t="shared" si="1"/>
        <v>1</v>
      </c>
      <c r="M26" s="148">
        <f t="shared" si="7"/>
        <v>8.7527352297592995E-3</v>
      </c>
      <c r="N26" s="154">
        <f t="shared" si="8"/>
        <v>8.7527352297592995E-3</v>
      </c>
    </row>
    <row r="27" spans="1:14" ht="13.5" x14ac:dyDescent="0.2">
      <c r="A27" s="145"/>
      <c r="B27" s="146" t="s">
        <v>22</v>
      </c>
      <c r="C27" s="152">
        <v>9</v>
      </c>
      <c r="D27" s="148">
        <f t="shared" si="9"/>
        <v>0.9</v>
      </c>
      <c r="E27" s="148">
        <f t="shared" si="2"/>
        <v>1.7892644135188866E-2</v>
      </c>
      <c r="F27" s="148">
        <f t="shared" si="3"/>
        <v>9.8468271334792128E-3</v>
      </c>
      <c r="G27" s="153">
        <f t="shared" si="4"/>
        <v>1</v>
      </c>
      <c r="H27" s="148">
        <f t="shared" si="0"/>
        <v>0.1</v>
      </c>
      <c r="I27" s="148">
        <f t="shared" si="5"/>
        <v>2.4330900243309003E-3</v>
      </c>
      <c r="J27" s="148">
        <f t="shared" si="6"/>
        <v>1.0940919037199124E-3</v>
      </c>
      <c r="K27" s="153">
        <v>10</v>
      </c>
      <c r="L27" s="148">
        <f t="shared" si="1"/>
        <v>1</v>
      </c>
      <c r="M27" s="148">
        <f t="shared" si="7"/>
        <v>1.0940919037199124E-2</v>
      </c>
      <c r="N27" s="154">
        <f t="shared" si="8"/>
        <v>1.0940919037199124E-2</v>
      </c>
    </row>
    <row r="28" spans="1:14" ht="13.5" x14ac:dyDescent="0.2">
      <c r="A28" s="145"/>
      <c r="B28" s="146" t="s">
        <v>23</v>
      </c>
      <c r="C28" s="152">
        <v>18</v>
      </c>
      <c r="D28" s="148">
        <f t="shared" si="9"/>
        <v>0.58064516129032262</v>
      </c>
      <c r="E28" s="148">
        <f t="shared" si="2"/>
        <v>3.5785288270377733E-2</v>
      </c>
      <c r="F28" s="148">
        <f t="shared" si="3"/>
        <v>1.9693654266958426E-2</v>
      </c>
      <c r="G28" s="153">
        <f t="shared" si="4"/>
        <v>13</v>
      </c>
      <c r="H28" s="148">
        <f t="shared" si="0"/>
        <v>0.41935483870967744</v>
      </c>
      <c r="I28" s="148">
        <f t="shared" si="5"/>
        <v>3.1630170316301706E-2</v>
      </c>
      <c r="J28" s="148">
        <f t="shared" si="6"/>
        <v>1.4223194748358862E-2</v>
      </c>
      <c r="K28" s="153">
        <v>31</v>
      </c>
      <c r="L28" s="148">
        <f t="shared" si="1"/>
        <v>1</v>
      </c>
      <c r="M28" s="148">
        <f t="shared" si="7"/>
        <v>3.3916849015317288E-2</v>
      </c>
      <c r="N28" s="154">
        <f t="shared" si="8"/>
        <v>3.3916849015317288E-2</v>
      </c>
    </row>
    <row r="29" spans="1:14" ht="13.5" x14ac:dyDescent="0.2">
      <c r="A29" s="145"/>
      <c r="B29" s="146" t="s">
        <v>42</v>
      </c>
      <c r="C29" s="152">
        <v>15</v>
      </c>
      <c r="D29" s="148">
        <f t="shared" si="9"/>
        <v>0.625</v>
      </c>
      <c r="E29" s="148">
        <f t="shared" si="2"/>
        <v>2.982107355864811E-2</v>
      </c>
      <c r="F29" s="148">
        <f t="shared" si="3"/>
        <v>1.6411378555798686E-2</v>
      </c>
      <c r="G29" s="153">
        <f t="shared" si="4"/>
        <v>9</v>
      </c>
      <c r="H29" s="148">
        <f t="shared" si="0"/>
        <v>0.375</v>
      </c>
      <c r="I29" s="148">
        <f t="shared" si="5"/>
        <v>2.1897810218978103E-2</v>
      </c>
      <c r="J29" s="148">
        <f t="shared" si="6"/>
        <v>9.8468271334792128E-3</v>
      </c>
      <c r="K29" s="153">
        <v>24</v>
      </c>
      <c r="L29" s="148">
        <f t="shared" si="1"/>
        <v>1</v>
      </c>
      <c r="M29" s="148">
        <f t="shared" si="7"/>
        <v>2.6258205689277898E-2</v>
      </c>
      <c r="N29" s="154">
        <f t="shared" si="8"/>
        <v>2.6258205689277898E-2</v>
      </c>
    </row>
    <row r="30" spans="1:14" ht="13.5" x14ac:dyDescent="0.2">
      <c r="A30" s="145"/>
      <c r="B30" s="146" t="s">
        <v>43</v>
      </c>
      <c r="C30" s="152">
        <v>16</v>
      </c>
      <c r="D30" s="148">
        <f t="shared" si="9"/>
        <v>0.59259259259259256</v>
      </c>
      <c r="E30" s="148">
        <f t="shared" si="2"/>
        <v>3.1809145129224649E-2</v>
      </c>
      <c r="F30" s="148">
        <f t="shared" si="3"/>
        <v>1.7505470459518599E-2</v>
      </c>
      <c r="G30" s="153">
        <f t="shared" si="4"/>
        <v>11</v>
      </c>
      <c r="H30" s="148">
        <f t="shared" si="0"/>
        <v>0.40740740740740738</v>
      </c>
      <c r="I30" s="148">
        <f t="shared" si="5"/>
        <v>2.6763990267639901E-2</v>
      </c>
      <c r="J30" s="148">
        <f t="shared" si="6"/>
        <v>1.2035010940919038E-2</v>
      </c>
      <c r="K30" s="153">
        <v>27</v>
      </c>
      <c r="L30" s="148">
        <f t="shared" si="1"/>
        <v>1</v>
      </c>
      <c r="M30" s="148">
        <f t="shared" si="7"/>
        <v>2.9540481400437638E-2</v>
      </c>
      <c r="N30" s="154">
        <f t="shared" si="8"/>
        <v>2.9540481400437638E-2</v>
      </c>
    </row>
    <row r="31" spans="1:14" ht="13.5" x14ac:dyDescent="0.2">
      <c r="A31" s="145"/>
      <c r="B31" s="146" t="s">
        <v>36</v>
      </c>
      <c r="C31" s="152">
        <v>21</v>
      </c>
      <c r="D31" s="148">
        <f t="shared" si="9"/>
        <v>0.42</v>
      </c>
      <c r="E31" s="148">
        <f t="shared" si="2"/>
        <v>4.1749502982107355E-2</v>
      </c>
      <c r="F31" s="148">
        <f t="shared" si="3"/>
        <v>2.2975929978118162E-2</v>
      </c>
      <c r="G31" s="153">
        <f t="shared" si="4"/>
        <v>29</v>
      </c>
      <c r="H31" s="148">
        <f t="shared" si="0"/>
        <v>0.57999999999999996</v>
      </c>
      <c r="I31" s="148">
        <f t="shared" si="5"/>
        <v>7.0559610705596104E-2</v>
      </c>
      <c r="J31" s="148">
        <f t="shared" si="6"/>
        <v>3.1728665207877461E-2</v>
      </c>
      <c r="K31" s="153">
        <v>50</v>
      </c>
      <c r="L31" s="148">
        <f t="shared" si="1"/>
        <v>1</v>
      </c>
      <c r="M31" s="148">
        <f t="shared" si="7"/>
        <v>5.4704595185995623E-2</v>
      </c>
      <c r="N31" s="154">
        <f t="shared" si="8"/>
        <v>5.4704595185995623E-2</v>
      </c>
    </row>
    <row r="32" spans="1:14" ht="13.5" x14ac:dyDescent="0.2">
      <c r="A32" s="145"/>
      <c r="B32" s="146" t="s">
        <v>24</v>
      </c>
      <c r="C32" s="152">
        <v>10</v>
      </c>
      <c r="D32" s="148">
        <f t="shared" si="9"/>
        <v>0.45454545454545453</v>
      </c>
      <c r="E32" s="148">
        <f t="shared" si="2"/>
        <v>1.9880715705765408E-2</v>
      </c>
      <c r="F32" s="148">
        <f t="shared" si="3"/>
        <v>1.0940919037199124E-2</v>
      </c>
      <c r="G32" s="153">
        <f t="shared" si="4"/>
        <v>12</v>
      </c>
      <c r="H32" s="148">
        <f t="shared" si="0"/>
        <v>0.54545454545454541</v>
      </c>
      <c r="I32" s="148">
        <f t="shared" si="5"/>
        <v>2.9197080291970802E-2</v>
      </c>
      <c r="J32" s="148">
        <f t="shared" si="6"/>
        <v>1.3129102844638949E-2</v>
      </c>
      <c r="K32" s="153">
        <v>22</v>
      </c>
      <c r="L32" s="148">
        <f t="shared" si="1"/>
        <v>1</v>
      </c>
      <c r="M32" s="148">
        <f t="shared" si="7"/>
        <v>2.4070021881838075E-2</v>
      </c>
      <c r="N32" s="154">
        <f t="shared" si="8"/>
        <v>2.4070021881838075E-2</v>
      </c>
    </row>
    <row r="33" spans="1:14" ht="13.5" x14ac:dyDescent="0.2">
      <c r="A33" s="145"/>
      <c r="B33" s="146" t="s">
        <v>11</v>
      </c>
      <c r="C33" s="152">
        <v>46</v>
      </c>
      <c r="D33" s="148">
        <f t="shared" si="9"/>
        <v>0.80701754385964908</v>
      </c>
      <c r="E33" s="148">
        <f t="shared" si="2"/>
        <v>9.1451292246520877E-2</v>
      </c>
      <c r="F33" s="148">
        <f t="shared" si="3"/>
        <v>5.0328227571115977E-2</v>
      </c>
      <c r="G33" s="153">
        <f t="shared" si="4"/>
        <v>11</v>
      </c>
      <c r="H33" s="148">
        <f t="shared" si="0"/>
        <v>0.19298245614035087</v>
      </c>
      <c r="I33" s="148">
        <f t="shared" si="5"/>
        <v>2.6763990267639901E-2</v>
      </c>
      <c r="J33" s="148">
        <f t="shared" si="6"/>
        <v>1.2035010940919038E-2</v>
      </c>
      <c r="K33" s="153">
        <v>57</v>
      </c>
      <c r="L33" s="148">
        <f t="shared" si="1"/>
        <v>1</v>
      </c>
      <c r="M33" s="148">
        <f t="shared" si="7"/>
        <v>6.2363238512035013E-2</v>
      </c>
      <c r="N33" s="154">
        <f t="shared" si="8"/>
        <v>6.2363238512035013E-2</v>
      </c>
    </row>
    <row r="34" spans="1:14" ht="13.5" x14ac:dyDescent="0.2">
      <c r="A34" s="145"/>
      <c r="B34" s="146" t="s">
        <v>37</v>
      </c>
      <c r="C34" s="152">
        <v>14</v>
      </c>
      <c r="D34" s="148">
        <f t="shared" si="9"/>
        <v>0.93333333333333335</v>
      </c>
      <c r="E34" s="148">
        <f t="shared" si="2"/>
        <v>2.7833001988071572E-2</v>
      </c>
      <c r="F34" s="148">
        <f t="shared" si="3"/>
        <v>1.5317286652078774E-2</v>
      </c>
      <c r="G34" s="153">
        <f t="shared" si="4"/>
        <v>1</v>
      </c>
      <c r="H34" s="148">
        <f t="shared" si="0"/>
        <v>6.6666666666666666E-2</v>
      </c>
      <c r="I34" s="148">
        <f t="shared" si="5"/>
        <v>2.4330900243309003E-3</v>
      </c>
      <c r="J34" s="148">
        <f t="shared" si="6"/>
        <v>1.0940919037199124E-3</v>
      </c>
      <c r="K34" s="153">
        <v>15</v>
      </c>
      <c r="L34" s="148">
        <f t="shared" si="1"/>
        <v>1</v>
      </c>
      <c r="M34" s="148">
        <f t="shared" si="7"/>
        <v>1.6411378555798686E-2</v>
      </c>
      <c r="N34" s="154">
        <f t="shared" si="8"/>
        <v>1.6411378555798686E-2</v>
      </c>
    </row>
    <row r="35" spans="1:14" ht="13.5" x14ac:dyDescent="0.2">
      <c r="A35" s="145"/>
      <c r="B35" s="146" t="s">
        <v>7</v>
      </c>
      <c r="C35" s="152">
        <v>16</v>
      </c>
      <c r="D35" s="148">
        <f t="shared" si="9"/>
        <v>0.84210526315789469</v>
      </c>
      <c r="E35" s="148">
        <f t="shared" si="2"/>
        <v>3.1809145129224649E-2</v>
      </c>
      <c r="F35" s="148">
        <f t="shared" si="3"/>
        <v>1.7505470459518599E-2</v>
      </c>
      <c r="G35" s="153">
        <f t="shared" si="4"/>
        <v>3</v>
      </c>
      <c r="H35" s="148">
        <f t="shared" si="0"/>
        <v>0.15789473684210525</v>
      </c>
      <c r="I35" s="148">
        <f t="shared" si="5"/>
        <v>7.2992700729927005E-3</v>
      </c>
      <c r="J35" s="148">
        <f t="shared" si="6"/>
        <v>3.2822757111597373E-3</v>
      </c>
      <c r="K35" s="153">
        <v>19</v>
      </c>
      <c r="L35" s="148">
        <f t="shared" si="1"/>
        <v>1</v>
      </c>
      <c r="M35" s="148">
        <f t="shared" si="7"/>
        <v>2.0787746170678335E-2</v>
      </c>
      <c r="N35" s="154">
        <f t="shared" si="8"/>
        <v>2.0787746170678335E-2</v>
      </c>
    </row>
    <row r="36" spans="1:14" ht="13.5" x14ac:dyDescent="0.2">
      <c r="A36" s="145"/>
      <c r="B36" s="146" t="s">
        <v>82</v>
      </c>
      <c r="C36" s="152">
        <v>12</v>
      </c>
      <c r="D36" s="148">
        <f t="shared" si="9"/>
        <v>0.92307692307692313</v>
      </c>
      <c r="E36" s="148">
        <f t="shared" si="2"/>
        <v>2.3856858846918488E-2</v>
      </c>
      <c r="F36" s="148">
        <f t="shared" si="3"/>
        <v>1.3129102844638949E-2</v>
      </c>
      <c r="G36" s="153">
        <f t="shared" si="4"/>
        <v>1</v>
      </c>
      <c r="H36" s="148">
        <f t="shared" si="0"/>
        <v>7.6923076923076927E-2</v>
      </c>
      <c r="I36" s="148">
        <f t="shared" si="5"/>
        <v>2.4330900243309003E-3</v>
      </c>
      <c r="J36" s="148">
        <f t="shared" si="6"/>
        <v>1.0940919037199124E-3</v>
      </c>
      <c r="K36" s="153">
        <v>13</v>
      </c>
      <c r="L36" s="148">
        <f t="shared" si="1"/>
        <v>1</v>
      </c>
      <c r="M36" s="148">
        <f t="shared" si="7"/>
        <v>1.4223194748358862E-2</v>
      </c>
      <c r="N36" s="154">
        <f t="shared" si="8"/>
        <v>1.4223194748358862E-2</v>
      </c>
    </row>
    <row r="37" spans="1:14" ht="13.5" x14ac:dyDescent="0.25">
      <c r="A37" s="145"/>
      <c r="B37" s="155"/>
      <c r="C37" s="156"/>
      <c r="D37" s="148"/>
      <c r="E37" s="157"/>
      <c r="F37" s="157"/>
      <c r="G37" s="158"/>
      <c r="H37" s="148"/>
      <c r="I37" s="157"/>
      <c r="J37" s="157"/>
      <c r="K37" s="158"/>
      <c r="L37" s="148"/>
      <c r="M37" s="157"/>
      <c r="N37" s="159"/>
    </row>
    <row r="38" spans="1:14" ht="13.5" x14ac:dyDescent="0.25">
      <c r="A38" s="160"/>
      <c r="B38" s="161" t="s">
        <v>3</v>
      </c>
      <c r="C38" s="162">
        <f>SUM(C7:C37)</f>
        <v>503</v>
      </c>
      <c r="D38" s="163">
        <f t="shared" si="9"/>
        <v>0.55032822757111599</v>
      </c>
      <c r="E38" s="164">
        <v>1</v>
      </c>
      <c r="F38" s="163">
        <f>C38/$K$38</f>
        <v>0.55032822757111599</v>
      </c>
      <c r="G38" s="165">
        <f>SUM(G7:G36)</f>
        <v>411</v>
      </c>
      <c r="H38" s="163">
        <f t="shared" si="0"/>
        <v>0.44967177242888401</v>
      </c>
      <c r="I38" s="164">
        <v>1</v>
      </c>
      <c r="J38" s="163">
        <f>G38/$K$38</f>
        <v>0.44967177242888401</v>
      </c>
      <c r="K38" s="165">
        <f>SUM(K7:K36)</f>
        <v>914</v>
      </c>
      <c r="L38" s="163">
        <f t="shared" si="1"/>
        <v>1</v>
      </c>
      <c r="M38" s="164">
        <v>1</v>
      </c>
      <c r="N38" s="166">
        <f>K38/$K$38</f>
        <v>1</v>
      </c>
    </row>
    <row r="40" spans="1:14" ht="15.75" x14ac:dyDescent="0.25">
      <c r="A40" s="24" t="s">
        <v>33</v>
      </c>
    </row>
    <row r="41" spans="1:14" s="27" customFormat="1" ht="12.75" x14ac:dyDescent="0.2">
      <c r="A41" s="26"/>
    </row>
    <row r="42" spans="1:14" ht="13.5" thickBot="1" x14ac:dyDescent="0.25">
      <c r="A42" s="26" t="s">
        <v>32</v>
      </c>
      <c r="F42" s="25" t="s">
        <v>1</v>
      </c>
      <c r="G42" s="25"/>
      <c r="H42" s="25"/>
      <c r="I42" s="25"/>
      <c r="J42" s="25" t="s">
        <v>2</v>
      </c>
    </row>
    <row r="43" spans="1:14" x14ac:dyDescent="0.2">
      <c r="A43" s="122" t="s">
        <v>0</v>
      </c>
      <c r="B43" s="122" t="s">
        <v>0</v>
      </c>
      <c r="C43" s="234" t="s">
        <v>31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</row>
    <row r="44" spans="1:14" x14ac:dyDescent="0.2">
      <c r="A44" s="123"/>
      <c r="B44" s="123"/>
      <c r="C44" s="235" t="s">
        <v>1</v>
      </c>
      <c r="D44" s="236"/>
      <c r="E44" s="236"/>
      <c r="F44" s="236"/>
      <c r="G44" s="236" t="s">
        <v>2</v>
      </c>
      <c r="H44" s="236"/>
      <c r="I44" s="236"/>
      <c r="J44" s="236"/>
      <c r="K44" s="236" t="s">
        <v>3</v>
      </c>
      <c r="L44" s="236"/>
      <c r="M44" s="236"/>
      <c r="N44" s="237"/>
    </row>
    <row r="45" spans="1:14" ht="12.75" thickBot="1" x14ac:dyDescent="0.25">
      <c r="A45" s="124"/>
      <c r="B45" s="124"/>
      <c r="C45" s="2" t="s">
        <v>4</v>
      </c>
      <c r="D45" s="3" t="s">
        <v>26</v>
      </c>
      <c r="E45" s="3" t="s">
        <v>27</v>
      </c>
      <c r="F45" s="3" t="s">
        <v>28</v>
      </c>
      <c r="G45" s="3" t="s">
        <v>4</v>
      </c>
      <c r="H45" s="3" t="s">
        <v>26</v>
      </c>
      <c r="I45" s="3" t="s">
        <v>27</v>
      </c>
      <c r="J45" s="3" t="s">
        <v>28</v>
      </c>
      <c r="K45" s="3" t="s">
        <v>4</v>
      </c>
      <c r="L45" s="3" t="s">
        <v>26</v>
      </c>
      <c r="M45" s="3" t="s">
        <v>27</v>
      </c>
      <c r="N45" s="4" t="s">
        <v>28</v>
      </c>
    </row>
    <row r="46" spans="1:14" ht="13.5" x14ac:dyDescent="0.25">
      <c r="A46" s="119" t="s">
        <v>29</v>
      </c>
      <c r="B46" s="5" t="s">
        <v>5</v>
      </c>
      <c r="C46" s="6">
        <v>4</v>
      </c>
      <c r="D46" s="7">
        <v>0.308</v>
      </c>
      <c r="E46" s="7">
        <v>2.5000000000000001E-2</v>
      </c>
      <c r="F46" s="7">
        <v>8.9999999999999993E-3</v>
      </c>
      <c r="G46" s="8">
        <v>9</v>
      </c>
      <c r="H46" s="7">
        <v>0.69199999999999995</v>
      </c>
      <c r="I46" s="7">
        <v>3.2000000000000001E-2</v>
      </c>
      <c r="J46" s="7">
        <v>2.1000000000000001E-2</v>
      </c>
      <c r="K46" s="8">
        <v>13</v>
      </c>
      <c r="L46" s="7">
        <v>1</v>
      </c>
      <c r="M46" s="7">
        <v>0.03</v>
      </c>
      <c r="N46" s="9">
        <v>0.03</v>
      </c>
    </row>
    <row r="47" spans="1:14" ht="13.5" x14ac:dyDescent="0.25">
      <c r="A47" s="120"/>
      <c r="B47" s="10" t="s">
        <v>6</v>
      </c>
      <c r="C47" s="11">
        <v>2</v>
      </c>
      <c r="D47" s="12">
        <v>0.222</v>
      </c>
      <c r="E47" s="12">
        <v>1.2999999999999999E-2</v>
      </c>
      <c r="F47" s="12">
        <v>5.0000000000000001E-3</v>
      </c>
      <c r="G47" s="13">
        <v>7</v>
      </c>
      <c r="H47" s="12">
        <v>0.77800000000000002</v>
      </c>
      <c r="I47" s="12">
        <v>2.5000000000000001E-2</v>
      </c>
      <c r="J47" s="12">
        <v>1.6E-2</v>
      </c>
      <c r="K47" s="13">
        <v>9</v>
      </c>
      <c r="L47" s="12">
        <v>1</v>
      </c>
      <c r="M47" s="12">
        <v>2.1000000000000001E-2</v>
      </c>
      <c r="N47" s="14">
        <v>2.1000000000000001E-2</v>
      </c>
    </row>
    <row r="48" spans="1:14" ht="13.5" x14ac:dyDescent="0.25">
      <c r="A48" s="120"/>
      <c r="B48" s="10" t="s">
        <v>16</v>
      </c>
      <c r="C48" s="11">
        <v>2</v>
      </c>
      <c r="D48" s="12">
        <v>0.25</v>
      </c>
      <c r="E48" s="12">
        <v>1.2999999999999999E-2</v>
      </c>
      <c r="F48" s="12">
        <v>5.0000000000000001E-3</v>
      </c>
      <c r="G48" s="13">
        <v>6</v>
      </c>
      <c r="H48" s="12">
        <v>0.75</v>
      </c>
      <c r="I48" s="12">
        <v>2.1999999999999999E-2</v>
      </c>
      <c r="J48" s="12">
        <v>1.4E-2</v>
      </c>
      <c r="K48" s="13">
        <v>8</v>
      </c>
      <c r="L48" s="12">
        <v>1</v>
      </c>
      <c r="M48" s="12">
        <v>1.7999999999999999E-2</v>
      </c>
      <c r="N48" s="14">
        <v>1.7999999999999999E-2</v>
      </c>
    </row>
    <row r="49" spans="1:14" ht="13.5" x14ac:dyDescent="0.25">
      <c r="A49" s="120"/>
      <c r="B49" s="10" t="s">
        <v>8</v>
      </c>
      <c r="C49" s="11">
        <v>0</v>
      </c>
      <c r="D49" s="12">
        <v>0</v>
      </c>
      <c r="E49" s="12">
        <v>0</v>
      </c>
      <c r="F49" s="12">
        <v>0</v>
      </c>
      <c r="G49" s="13">
        <v>0</v>
      </c>
      <c r="H49" s="12">
        <v>0</v>
      </c>
      <c r="I49" s="12">
        <v>0</v>
      </c>
      <c r="J49" s="12">
        <v>0</v>
      </c>
      <c r="K49" s="13">
        <v>0</v>
      </c>
      <c r="L49" s="12">
        <v>0</v>
      </c>
      <c r="M49" s="12">
        <v>0</v>
      </c>
      <c r="N49" s="14">
        <v>0</v>
      </c>
    </row>
    <row r="50" spans="1:14" ht="13.5" x14ac:dyDescent="0.25">
      <c r="A50" s="120"/>
      <c r="B50" s="10" t="s">
        <v>10</v>
      </c>
      <c r="C50" s="11">
        <v>4</v>
      </c>
      <c r="D50" s="12">
        <v>0.66700000000000004</v>
      </c>
      <c r="E50" s="12">
        <v>2.5000000000000001E-2</v>
      </c>
      <c r="F50" s="12">
        <v>8.9999999999999993E-3</v>
      </c>
      <c r="G50" s="13">
        <v>2</v>
      </c>
      <c r="H50" s="12">
        <v>0.33300000000000002</v>
      </c>
      <c r="I50" s="12">
        <v>7.0000000000000001E-3</v>
      </c>
      <c r="J50" s="12">
        <v>5.0000000000000001E-3</v>
      </c>
      <c r="K50" s="13">
        <v>6</v>
      </c>
      <c r="L50" s="12">
        <v>1</v>
      </c>
      <c r="M50" s="12">
        <v>1.4E-2</v>
      </c>
      <c r="N50" s="14">
        <v>1.4E-2</v>
      </c>
    </row>
    <row r="51" spans="1:14" ht="13.5" x14ac:dyDescent="0.25">
      <c r="A51" s="120"/>
      <c r="B51" s="10" t="s">
        <v>12</v>
      </c>
      <c r="C51" s="11">
        <v>1</v>
      </c>
      <c r="D51" s="12">
        <v>0.14299999999999999</v>
      </c>
      <c r="E51" s="12">
        <v>6.0000000000000001E-3</v>
      </c>
      <c r="F51" s="12">
        <v>2E-3</v>
      </c>
      <c r="G51" s="13">
        <v>6</v>
      </c>
      <c r="H51" s="12">
        <v>0.85699999999999998</v>
      </c>
      <c r="I51" s="12">
        <v>2.1999999999999999E-2</v>
      </c>
      <c r="J51" s="12">
        <v>1.4E-2</v>
      </c>
      <c r="K51" s="13">
        <v>7</v>
      </c>
      <c r="L51" s="12">
        <v>1</v>
      </c>
      <c r="M51" s="12">
        <v>1.6E-2</v>
      </c>
      <c r="N51" s="14">
        <v>1.6E-2</v>
      </c>
    </row>
    <row r="52" spans="1:14" ht="13.5" x14ac:dyDescent="0.25">
      <c r="A52" s="120"/>
      <c r="B52" s="10" t="s">
        <v>13</v>
      </c>
      <c r="C52" s="11">
        <v>4</v>
      </c>
      <c r="D52" s="12">
        <v>0.28599999999999998</v>
      </c>
      <c r="E52" s="12">
        <v>2.5000000000000001E-2</v>
      </c>
      <c r="F52" s="12">
        <v>8.9999999999999993E-3</v>
      </c>
      <c r="G52" s="13">
        <v>10</v>
      </c>
      <c r="H52" s="12">
        <v>0.71399999999999997</v>
      </c>
      <c r="I52" s="12">
        <v>3.5999999999999997E-2</v>
      </c>
      <c r="J52" s="12">
        <v>2.3E-2</v>
      </c>
      <c r="K52" s="13">
        <v>14</v>
      </c>
      <c r="L52" s="12">
        <v>1</v>
      </c>
      <c r="M52" s="12">
        <v>3.2000000000000001E-2</v>
      </c>
      <c r="N52" s="14">
        <v>3.2000000000000001E-2</v>
      </c>
    </row>
    <row r="53" spans="1:14" ht="13.5" x14ac:dyDescent="0.25">
      <c r="A53" s="120"/>
      <c r="B53" s="10" t="s">
        <v>14</v>
      </c>
      <c r="C53" s="11">
        <v>13</v>
      </c>
      <c r="D53" s="12">
        <v>0.92900000000000005</v>
      </c>
      <c r="E53" s="12">
        <v>8.2000000000000003E-2</v>
      </c>
      <c r="F53" s="12">
        <v>0.03</v>
      </c>
      <c r="G53" s="13">
        <v>1</v>
      </c>
      <c r="H53" s="12">
        <v>7.0999999999999994E-2</v>
      </c>
      <c r="I53" s="12">
        <v>4.0000000000000001E-3</v>
      </c>
      <c r="J53" s="12">
        <v>2E-3</v>
      </c>
      <c r="K53" s="13">
        <v>14</v>
      </c>
      <c r="L53" s="12">
        <v>1</v>
      </c>
      <c r="M53" s="12">
        <v>3.2000000000000001E-2</v>
      </c>
      <c r="N53" s="14">
        <v>3.2000000000000001E-2</v>
      </c>
    </row>
    <row r="54" spans="1:14" ht="13.5" x14ac:dyDescent="0.25">
      <c r="A54" s="120"/>
      <c r="B54" s="10" t="s">
        <v>9</v>
      </c>
      <c r="C54" s="11">
        <v>33</v>
      </c>
      <c r="D54" s="12">
        <v>0.41299999999999998</v>
      </c>
      <c r="E54" s="12">
        <v>0.20899999999999999</v>
      </c>
      <c r="F54" s="12">
        <v>7.5999999999999998E-2</v>
      </c>
      <c r="G54" s="13">
        <v>47</v>
      </c>
      <c r="H54" s="12">
        <v>0.58799999999999997</v>
      </c>
      <c r="I54" s="12">
        <v>0.17</v>
      </c>
      <c r="J54" s="12">
        <v>0.108</v>
      </c>
      <c r="K54" s="13">
        <v>80</v>
      </c>
      <c r="L54" s="12">
        <v>1</v>
      </c>
      <c r="M54" s="12">
        <v>0.184</v>
      </c>
      <c r="N54" s="14">
        <v>0.184</v>
      </c>
    </row>
    <row r="55" spans="1:14" ht="13.5" x14ac:dyDescent="0.25">
      <c r="A55" s="120"/>
      <c r="B55" s="10" t="s">
        <v>15</v>
      </c>
      <c r="C55" s="11">
        <v>3</v>
      </c>
      <c r="D55" s="12">
        <v>0.6</v>
      </c>
      <c r="E55" s="12">
        <v>1.9E-2</v>
      </c>
      <c r="F55" s="12">
        <v>7.0000000000000001E-3</v>
      </c>
      <c r="G55" s="13">
        <v>2</v>
      </c>
      <c r="H55" s="12">
        <v>0.4</v>
      </c>
      <c r="I55" s="12">
        <v>7.0000000000000001E-3</v>
      </c>
      <c r="J55" s="12">
        <v>5.0000000000000001E-3</v>
      </c>
      <c r="K55" s="13">
        <v>5</v>
      </c>
      <c r="L55" s="12">
        <v>1</v>
      </c>
      <c r="M55" s="12">
        <v>1.0999999999999999E-2</v>
      </c>
      <c r="N55" s="14">
        <v>1.0999999999999999E-2</v>
      </c>
    </row>
    <row r="56" spans="1:14" ht="13.5" x14ac:dyDescent="0.25">
      <c r="A56" s="120"/>
      <c r="B56" s="10" t="s">
        <v>17</v>
      </c>
      <c r="C56" s="11">
        <v>0</v>
      </c>
      <c r="D56" s="12">
        <v>0</v>
      </c>
      <c r="E56" s="12">
        <v>0</v>
      </c>
      <c r="F56" s="12">
        <v>0</v>
      </c>
      <c r="G56" s="13">
        <v>8</v>
      </c>
      <c r="H56" s="12">
        <v>1</v>
      </c>
      <c r="I56" s="12">
        <v>2.9000000000000001E-2</v>
      </c>
      <c r="J56" s="12">
        <v>1.7999999999999999E-2</v>
      </c>
      <c r="K56" s="13">
        <v>8</v>
      </c>
      <c r="L56" s="12">
        <v>1</v>
      </c>
      <c r="M56" s="12">
        <v>1.7999999999999999E-2</v>
      </c>
      <c r="N56" s="14">
        <v>1.7999999999999999E-2</v>
      </c>
    </row>
    <row r="57" spans="1:14" ht="13.5" x14ac:dyDescent="0.25">
      <c r="A57" s="120"/>
      <c r="B57" s="10" t="s">
        <v>18</v>
      </c>
      <c r="C57" s="11">
        <v>2</v>
      </c>
      <c r="D57" s="12">
        <v>5.7000000000000002E-2</v>
      </c>
      <c r="E57" s="12">
        <v>1.2999999999999999E-2</v>
      </c>
      <c r="F57" s="12">
        <v>5.0000000000000001E-3</v>
      </c>
      <c r="G57" s="13">
        <v>33</v>
      </c>
      <c r="H57" s="12">
        <v>0.94299999999999995</v>
      </c>
      <c r="I57" s="12">
        <v>0.11899999999999999</v>
      </c>
      <c r="J57" s="12">
        <v>7.5999999999999998E-2</v>
      </c>
      <c r="K57" s="13">
        <v>35</v>
      </c>
      <c r="L57" s="12">
        <v>1</v>
      </c>
      <c r="M57" s="12">
        <v>0.08</v>
      </c>
      <c r="N57" s="14">
        <v>0.08</v>
      </c>
    </row>
    <row r="58" spans="1:14" ht="13.5" x14ac:dyDescent="0.25">
      <c r="A58" s="120"/>
      <c r="B58" s="10" t="s">
        <v>19</v>
      </c>
      <c r="C58" s="11">
        <v>0</v>
      </c>
      <c r="D58" s="12">
        <v>0</v>
      </c>
      <c r="E58" s="12">
        <v>0</v>
      </c>
      <c r="F58" s="12">
        <v>0</v>
      </c>
      <c r="G58" s="13">
        <v>3</v>
      </c>
      <c r="H58" s="12">
        <v>1</v>
      </c>
      <c r="I58" s="12">
        <v>1.0999999999999999E-2</v>
      </c>
      <c r="J58" s="12">
        <v>7.0000000000000001E-3</v>
      </c>
      <c r="K58" s="13">
        <v>3</v>
      </c>
      <c r="L58" s="12">
        <v>1</v>
      </c>
      <c r="M58" s="12">
        <v>7.0000000000000001E-3</v>
      </c>
      <c r="N58" s="14">
        <v>7.0000000000000001E-3</v>
      </c>
    </row>
    <row r="59" spans="1:14" ht="13.5" x14ac:dyDescent="0.25">
      <c r="A59" s="120"/>
      <c r="B59" s="10" t="s">
        <v>20</v>
      </c>
      <c r="C59" s="11">
        <v>1</v>
      </c>
      <c r="D59" s="12">
        <v>8.3000000000000004E-2</v>
      </c>
      <c r="E59" s="12">
        <v>6.0000000000000001E-3</v>
      </c>
      <c r="F59" s="12">
        <v>2E-3</v>
      </c>
      <c r="G59" s="13">
        <v>11</v>
      </c>
      <c r="H59" s="12">
        <v>0.91700000000000004</v>
      </c>
      <c r="I59" s="12">
        <v>0.04</v>
      </c>
      <c r="J59" s="12">
        <v>2.5000000000000001E-2</v>
      </c>
      <c r="K59" s="13">
        <v>12</v>
      </c>
      <c r="L59" s="12">
        <v>1</v>
      </c>
      <c r="M59" s="12">
        <v>2.8000000000000001E-2</v>
      </c>
      <c r="N59" s="14">
        <v>2.8000000000000001E-2</v>
      </c>
    </row>
    <row r="60" spans="1:14" ht="13.5" x14ac:dyDescent="0.25">
      <c r="A60" s="120"/>
      <c r="B60" s="10" t="s">
        <v>25</v>
      </c>
      <c r="C60" s="11">
        <v>1</v>
      </c>
      <c r="D60" s="12">
        <v>0.33300000000000002</v>
      </c>
      <c r="E60" s="12">
        <v>6.0000000000000001E-3</v>
      </c>
      <c r="F60" s="12">
        <v>2E-3</v>
      </c>
      <c r="G60" s="13">
        <v>2</v>
      </c>
      <c r="H60" s="12">
        <v>0.66700000000000004</v>
      </c>
      <c r="I60" s="12">
        <v>7.0000000000000001E-3</v>
      </c>
      <c r="J60" s="12">
        <v>5.0000000000000001E-3</v>
      </c>
      <c r="K60" s="13">
        <v>3</v>
      </c>
      <c r="L60" s="12">
        <v>1</v>
      </c>
      <c r="M60" s="12">
        <v>7.0000000000000001E-3</v>
      </c>
      <c r="N60" s="14">
        <v>7.0000000000000001E-3</v>
      </c>
    </row>
    <row r="61" spans="1:14" ht="13.5" x14ac:dyDescent="0.25">
      <c r="A61" s="120"/>
      <c r="B61" s="10" t="s">
        <v>21</v>
      </c>
      <c r="C61" s="11">
        <v>12</v>
      </c>
      <c r="D61" s="12">
        <v>0.5</v>
      </c>
      <c r="E61" s="12">
        <v>7.5999999999999998E-2</v>
      </c>
      <c r="F61" s="12">
        <v>2.8000000000000001E-2</v>
      </c>
      <c r="G61" s="13">
        <v>12</v>
      </c>
      <c r="H61" s="12">
        <v>0.5</v>
      </c>
      <c r="I61" s="12">
        <v>4.2999999999999997E-2</v>
      </c>
      <c r="J61" s="12">
        <v>2.8000000000000001E-2</v>
      </c>
      <c r="K61" s="13">
        <v>24</v>
      </c>
      <c r="L61" s="12">
        <v>1</v>
      </c>
      <c r="M61" s="12">
        <v>5.5E-2</v>
      </c>
      <c r="N61" s="14">
        <v>5.5E-2</v>
      </c>
    </row>
    <row r="62" spans="1:14" ht="13.5" x14ac:dyDescent="0.25">
      <c r="A62" s="120"/>
      <c r="B62" s="10" t="s">
        <v>22</v>
      </c>
      <c r="C62" s="11">
        <v>3</v>
      </c>
      <c r="D62" s="12">
        <v>0.6</v>
      </c>
      <c r="E62" s="12">
        <v>1.9E-2</v>
      </c>
      <c r="F62" s="12">
        <v>7.0000000000000001E-3</v>
      </c>
      <c r="G62" s="13">
        <v>2</v>
      </c>
      <c r="H62" s="12">
        <v>0.4</v>
      </c>
      <c r="I62" s="12">
        <v>7.0000000000000001E-3</v>
      </c>
      <c r="J62" s="12">
        <v>5.0000000000000001E-3</v>
      </c>
      <c r="K62" s="13">
        <v>5</v>
      </c>
      <c r="L62" s="12">
        <v>1</v>
      </c>
      <c r="M62" s="12">
        <v>1.0999999999999999E-2</v>
      </c>
      <c r="N62" s="14">
        <v>1.0999999999999999E-2</v>
      </c>
    </row>
    <row r="63" spans="1:14" ht="13.5" x14ac:dyDescent="0.25">
      <c r="A63" s="120"/>
      <c r="B63" s="10" t="s">
        <v>23</v>
      </c>
      <c r="C63" s="11">
        <v>14</v>
      </c>
      <c r="D63" s="12">
        <v>0.46700000000000003</v>
      </c>
      <c r="E63" s="12">
        <v>8.8999999999999996E-2</v>
      </c>
      <c r="F63" s="12">
        <v>3.2000000000000001E-2</v>
      </c>
      <c r="G63" s="13">
        <v>16</v>
      </c>
      <c r="H63" s="12">
        <v>0.53300000000000003</v>
      </c>
      <c r="I63" s="12">
        <v>5.8000000000000003E-2</v>
      </c>
      <c r="J63" s="12">
        <v>3.6999999999999998E-2</v>
      </c>
      <c r="K63" s="13">
        <v>30</v>
      </c>
      <c r="L63" s="12">
        <v>1</v>
      </c>
      <c r="M63" s="12">
        <v>6.9000000000000006E-2</v>
      </c>
      <c r="N63" s="14">
        <v>6.9000000000000006E-2</v>
      </c>
    </row>
    <row r="64" spans="1:14" ht="13.5" x14ac:dyDescent="0.25">
      <c r="A64" s="120"/>
      <c r="B64" s="10" t="s">
        <v>36</v>
      </c>
      <c r="C64" s="11">
        <v>2</v>
      </c>
      <c r="D64" s="12">
        <v>3.4000000000000002E-2</v>
      </c>
      <c r="E64" s="12">
        <v>1.2999999999999999E-2</v>
      </c>
      <c r="F64" s="12">
        <v>5.0000000000000001E-3</v>
      </c>
      <c r="G64" s="13">
        <v>57</v>
      </c>
      <c r="H64" s="12">
        <v>0.96599999999999997</v>
      </c>
      <c r="I64" s="12">
        <v>0.20599999999999999</v>
      </c>
      <c r="J64" s="12">
        <v>0.13100000000000001</v>
      </c>
      <c r="K64" s="13">
        <v>59</v>
      </c>
      <c r="L64" s="12">
        <v>1</v>
      </c>
      <c r="M64" s="12">
        <v>0.13600000000000001</v>
      </c>
      <c r="N64" s="14">
        <v>0.13600000000000001</v>
      </c>
    </row>
    <row r="65" spans="1:14" ht="13.5" x14ac:dyDescent="0.25">
      <c r="A65" s="120"/>
      <c r="B65" s="10" t="s">
        <v>24</v>
      </c>
      <c r="C65" s="11">
        <v>0</v>
      </c>
      <c r="D65" s="12">
        <v>0</v>
      </c>
      <c r="E65" s="12">
        <v>0</v>
      </c>
      <c r="F65" s="12">
        <v>0</v>
      </c>
      <c r="G65" s="13">
        <v>25</v>
      </c>
      <c r="H65" s="12">
        <v>1</v>
      </c>
      <c r="I65" s="12">
        <v>0.09</v>
      </c>
      <c r="J65" s="12">
        <v>5.7000000000000002E-2</v>
      </c>
      <c r="K65" s="13">
        <v>25</v>
      </c>
      <c r="L65" s="12">
        <v>1</v>
      </c>
      <c r="M65" s="12">
        <v>5.7000000000000002E-2</v>
      </c>
      <c r="N65" s="14">
        <v>5.7000000000000002E-2</v>
      </c>
    </row>
    <row r="66" spans="1:14" ht="13.5" x14ac:dyDescent="0.25">
      <c r="A66" s="120"/>
      <c r="B66" s="10" t="s">
        <v>11</v>
      </c>
      <c r="C66" s="11">
        <v>42</v>
      </c>
      <c r="D66" s="12">
        <v>0.85699999999999998</v>
      </c>
      <c r="E66" s="12">
        <v>0.26600000000000001</v>
      </c>
      <c r="F66" s="12">
        <v>9.7000000000000003E-2</v>
      </c>
      <c r="G66" s="13">
        <v>7</v>
      </c>
      <c r="H66" s="12">
        <v>0.14299999999999999</v>
      </c>
      <c r="I66" s="12">
        <v>2.5000000000000001E-2</v>
      </c>
      <c r="J66" s="12">
        <v>1.6E-2</v>
      </c>
      <c r="K66" s="13">
        <v>49</v>
      </c>
      <c r="L66" s="12">
        <v>1</v>
      </c>
      <c r="M66" s="12">
        <v>0.113</v>
      </c>
      <c r="N66" s="14">
        <v>0.113</v>
      </c>
    </row>
    <row r="67" spans="1:14" ht="13.5" x14ac:dyDescent="0.25">
      <c r="A67" s="120"/>
      <c r="B67" s="10" t="s">
        <v>7</v>
      </c>
      <c r="C67" s="15">
        <v>9</v>
      </c>
      <c r="D67" s="16">
        <v>0.47399999999999998</v>
      </c>
      <c r="E67" s="16">
        <v>5.7000000000000002E-2</v>
      </c>
      <c r="F67" s="16">
        <v>2.1000000000000001E-2</v>
      </c>
      <c r="G67" s="17">
        <v>10</v>
      </c>
      <c r="H67" s="16">
        <v>0.52600000000000002</v>
      </c>
      <c r="I67" s="16">
        <v>3.5999999999999997E-2</v>
      </c>
      <c r="J67" s="16">
        <v>2.3E-2</v>
      </c>
      <c r="K67" s="17">
        <v>19</v>
      </c>
      <c r="L67" s="16">
        <v>1</v>
      </c>
      <c r="M67" s="16">
        <v>4.3999999999999997E-2</v>
      </c>
      <c r="N67" s="18">
        <v>4.3999999999999997E-2</v>
      </c>
    </row>
    <row r="68" spans="1:14" ht="13.5" x14ac:dyDescent="0.25">
      <c r="A68" s="120"/>
      <c r="B68" s="10" t="s">
        <v>82</v>
      </c>
      <c r="C68" s="11">
        <v>6</v>
      </c>
      <c r="D68" s="12">
        <v>0.85699999999999998</v>
      </c>
      <c r="E68" s="12">
        <v>3.7999999999999999E-2</v>
      </c>
      <c r="F68" s="12">
        <v>1.4E-2</v>
      </c>
      <c r="G68" s="13">
        <v>1</v>
      </c>
      <c r="H68" s="12">
        <v>0.14299999999999999</v>
      </c>
      <c r="I68" s="12">
        <v>4.0000000000000001E-3</v>
      </c>
      <c r="J68" s="12">
        <v>2E-3</v>
      </c>
      <c r="K68" s="13">
        <v>7</v>
      </c>
      <c r="L68" s="12">
        <v>1</v>
      </c>
      <c r="M68" s="12">
        <v>1.6E-2</v>
      </c>
      <c r="N68" s="14">
        <v>1.6E-2</v>
      </c>
    </row>
    <row r="69" spans="1:14" ht="13.5" x14ac:dyDescent="0.25">
      <c r="A69" s="120"/>
      <c r="B69" s="167"/>
      <c r="C69" s="15"/>
      <c r="D69" s="16"/>
      <c r="E69" s="16"/>
      <c r="F69" s="16"/>
      <c r="G69" s="17"/>
      <c r="H69" s="16"/>
      <c r="I69" s="16"/>
      <c r="J69" s="16"/>
      <c r="K69" s="17"/>
      <c r="L69" s="16"/>
      <c r="M69" s="16"/>
      <c r="N69" s="18"/>
    </row>
    <row r="70" spans="1:14" ht="14.25" thickBot="1" x14ac:dyDescent="0.3">
      <c r="A70" s="121"/>
      <c r="B70" s="19" t="s">
        <v>3</v>
      </c>
      <c r="C70" s="20">
        <v>158</v>
      </c>
      <c r="D70" s="21">
        <v>0.36299999999999999</v>
      </c>
      <c r="E70" s="21">
        <v>1</v>
      </c>
      <c r="F70" s="21">
        <v>0.36299999999999999</v>
      </c>
      <c r="G70" s="22">
        <v>277</v>
      </c>
      <c r="H70" s="21">
        <v>0.63700000000000001</v>
      </c>
      <c r="I70" s="21">
        <v>1</v>
      </c>
      <c r="J70" s="21">
        <v>0.63700000000000001</v>
      </c>
      <c r="K70" s="22">
        <v>435</v>
      </c>
      <c r="L70" s="21">
        <v>1</v>
      </c>
      <c r="M70" s="21">
        <v>1</v>
      </c>
      <c r="N70" s="23">
        <v>1</v>
      </c>
    </row>
    <row r="71" spans="1:14" ht="12.75" thickBot="1" x14ac:dyDescent="0.25">
      <c r="F71" s="25" t="s">
        <v>1</v>
      </c>
      <c r="G71" s="25"/>
      <c r="H71" s="25"/>
      <c r="I71" s="25"/>
      <c r="J71" s="25" t="s">
        <v>2</v>
      </c>
    </row>
    <row r="72" spans="1:14" x14ac:dyDescent="0.2">
      <c r="A72" s="122" t="s">
        <v>0</v>
      </c>
      <c r="B72" s="122" t="s">
        <v>0</v>
      </c>
      <c r="C72" s="234" t="s">
        <v>30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</row>
    <row r="73" spans="1:14" x14ac:dyDescent="0.2">
      <c r="A73" s="123"/>
      <c r="B73" s="123"/>
      <c r="C73" s="235" t="s">
        <v>1</v>
      </c>
      <c r="D73" s="236"/>
      <c r="E73" s="236"/>
      <c r="F73" s="236"/>
      <c r="G73" s="236" t="s">
        <v>2</v>
      </c>
      <c r="H73" s="236"/>
      <c r="I73" s="236"/>
      <c r="J73" s="236"/>
      <c r="K73" s="236" t="s">
        <v>3</v>
      </c>
      <c r="L73" s="236"/>
      <c r="M73" s="236"/>
      <c r="N73" s="237"/>
    </row>
    <row r="74" spans="1:14" ht="12.75" thickBot="1" x14ac:dyDescent="0.25">
      <c r="A74" s="124"/>
      <c r="B74" s="124"/>
      <c r="C74" s="2" t="s">
        <v>4</v>
      </c>
      <c r="D74" s="3" t="s">
        <v>26</v>
      </c>
      <c r="E74" s="3" t="s">
        <v>27</v>
      </c>
      <c r="F74" s="3" t="s">
        <v>28</v>
      </c>
      <c r="G74" s="3" t="s">
        <v>4</v>
      </c>
      <c r="H74" s="3" t="s">
        <v>26</v>
      </c>
      <c r="I74" s="3" t="s">
        <v>27</v>
      </c>
      <c r="J74" s="3" t="s">
        <v>28</v>
      </c>
      <c r="K74" s="3" t="s">
        <v>4</v>
      </c>
      <c r="L74" s="3" t="s">
        <v>26</v>
      </c>
      <c r="M74" s="3" t="s">
        <v>27</v>
      </c>
      <c r="N74" s="4" t="s">
        <v>28</v>
      </c>
    </row>
    <row r="75" spans="1:14" ht="13.5" x14ac:dyDescent="0.25">
      <c r="A75" s="119" t="s">
        <v>29</v>
      </c>
      <c r="B75" s="5" t="s">
        <v>5</v>
      </c>
      <c r="C75" s="6">
        <v>21</v>
      </c>
      <c r="D75" s="7">
        <v>0.84</v>
      </c>
      <c r="E75" s="7">
        <v>7.3999999999999996E-2</v>
      </c>
      <c r="F75" s="7">
        <v>4.5999999999999999E-2</v>
      </c>
      <c r="G75" s="8">
        <v>4</v>
      </c>
      <c r="H75" s="7">
        <v>0.16</v>
      </c>
      <c r="I75" s="7">
        <v>2.3E-2</v>
      </c>
      <c r="J75" s="7">
        <v>8.9999999999999993E-3</v>
      </c>
      <c r="K75" s="8">
        <v>25</v>
      </c>
      <c r="L75" s="7">
        <v>1</v>
      </c>
      <c r="M75" s="7">
        <v>5.5E-2</v>
      </c>
      <c r="N75" s="9">
        <v>5.5E-2</v>
      </c>
    </row>
    <row r="76" spans="1:14" ht="13.5" x14ac:dyDescent="0.25">
      <c r="A76" s="120"/>
      <c r="B76" s="10" t="s">
        <v>6</v>
      </c>
      <c r="C76" s="11">
        <v>11</v>
      </c>
      <c r="D76" s="12">
        <v>0.84599999999999997</v>
      </c>
      <c r="E76" s="12">
        <v>3.9E-2</v>
      </c>
      <c r="F76" s="12">
        <v>2.4E-2</v>
      </c>
      <c r="G76" s="13">
        <v>2</v>
      </c>
      <c r="H76" s="12">
        <v>0.154</v>
      </c>
      <c r="I76" s="12">
        <v>1.0999999999999999E-2</v>
      </c>
      <c r="J76" s="12">
        <v>4.0000000000000001E-3</v>
      </c>
      <c r="K76" s="13">
        <v>13</v>
      </c>
      <c r="L76" s="12">
        <v>1</v>
      </c>
      <c r="M76" s="12">
        <v>2.8000000000000001E-2</v>
      </c>
      <c r="N76" s="14">
        <v>2.8000000000000001E-2</v>
      </c>
    </row>
    <row r="77" spans="1:14" ht="13.5" x14ac:dyDescent="0.25">
      <c r="A77" s="120"/>
      <c r="B77" s="10" t="s">
        <v>16</v>
      </c>
      <c r="C77" s="11">
        <v>9</v>
      </c>
      <c r="D77" s="12">
        <v>0.81799999999999995</v>
      </c>
      <c r="E77" s="12">
        <v>3.2000000000000001E-2</v>
      </c>
      <c r="F77" s="12">
        <v>0.02</v>
      </c>
      <c r="G77" s="13">
        <v>2</v>
      </c>
      <c r="H77" s="12">
        <v>0.182</v>
      </c>
      <c r="I77" s="12">
        <v>1.0999999999999999E-2</v>
      </c>
      <c r="J77" s="12">
        <v>4.0000000000000001E-3</v>
      </c>
      <c r="K77" s="13">
        <v>11</v>
      </c>
      <c r="L77" s="12">
        <v>1</v>
      </c>
      <c r="M77" s="12">
        <v>2.4E-2</v>
      </c>
      <c r="N77" s="14">
        <v>2.4E-2</v>
      </c>
    </row>
    <row r="78" spans="1:14" ht="13.5" x14ac:dyDescent="0.25">
      <c r="A78" s="120"/>
      <c r="B78" s="10" t="s">
        <v>8</v>
      </c>
      <c r="C78" s="11">
        <v>0</v>
      </c>
      <c r="D78" s="12">
        <v>0</v>
      </c>
      <c r="E78" s="12">
        <v>0</v>
      </c>
      <c r="F78" s="12">
        <v>0</v>
      </c>
      <c r="G78" s="13">
        <v>0</v>
      </c>
      <c r="H78" s="12">
        <v>0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4">
        <v>0</v>
      </c>
    </row>
    <row r="79" spans="1:14" ht="13.5" x14ac:dyDescent="0.25">
      <c r="A79" s="120"/>
      <c r="B79" s="10" t="s">
        <v>10</v>
      </c>
      <c r="C79" s="11">
        <v>8</v>
      </c>
      <c r="D79" s="12">
        <v>1</v>
      </c>
      <c r="E79" s="12">
        <v>2.8000000000000001E-2</v>
      </c>
      <c r="F79" s="12">
        <v>1.7000000000000001E-2</v>
      </c>
      <c r="G79" s="13">
        <v>0</v>
      </c>
      <c r="H79" s="12">
        <v>0</v>
      </c>
      <c r="I79" s="12">
        <v>0</v>
      </c>
      <c r="J79" s="12">
        <v>0</v>
      </c>
      <c r="K79" s="13">
        <v>8</v>
      </c>
      <c r="L79" s="12">
        <v>1</v>
      </c>
      <c r="M79" s="12">
        <v>1.7000000000000001E-2</v>
      </c>
      <c r="N79" s="14">
        <v>1.7000000000000001E-2</v>
      </c>
    </row>
    <row r="80" spans="1:14" ht="13.5" x14ac:dyDescent="0.25">
      <c r="A80" s="120"/>
      <c r="B80" s="10" t="s">
        <v>12</v>
      </c>
      <c r="C80" s="11">
        <v>3</v>
      </c>
      <c r="D80" s="12">
        <v>0.375</v>
      </c>
      <c r="E80" s="12">
        <v>1.0999999999999999E-2</v>
      </c>
      <c r="F80" s="12">
        <v>7.0000000000000001E-3</v>
      </c>
      <c r="G80" s="13">
        <v>5</v>
      </c>
      <c r="H80" s="12">
        <v>0.625</v>
      </c>
      <c r="I80" s="12">
        <v>2.8000000000000001E-2</v>
      </c>
      <c r="J80" s="12">
        <v>1.0999999999999999E-2</v>
      </c>
      <c r="K80" s="13">
        <v>8</v>
      </c>
      <c r="L80" s="12">
        <v>1</v>
      </c>
      <c r="M80" s="12">
        <v>1.7000000000000001E-2</v>
      </c>
      <c r="N80" s="14">
        <v>1.7000000000000001E-2</v>
      </c>
    </row>
    <row r="81" spans="1:14" ht="13.5" x14ac:dyDescent="0.25">
      <c r="A81" s="120"/>
      <c r="B81" s="10" t="s">
        <v>13</v>
      </c>
      <c r="C81" s="11">
        <v>19</v>
      </c>
      <c r="D81" s="12">
        <v>0.79200000000000004</v>
      </c>
      <c r="E81" s="12">
        <v>6.7000000000000004E-2</v>
      </c>
      <c r="F81" s="12">
        <v>4.1000000000000002E-2</v>
      </c>
      <c r="G81" s="13">
        <v>5</v>
      </c>
      <c r="H81" s="12">
        <v>0.20799999999999999</v>
      </c>
      <c r="I81" s="12">
        <v>2.8000000000000001E-2</v>
      </c>
      <c r="J81" s="12">
        <v>1.0999999999999999E-2</v>
      </c>
      <c r="K81" s="13">
        <v>24</v>
      </c>
      <c r="L81" s="12">
        <v>1</v>
      </c>
      <c r="M81" s="12">
        <v>5.1999999999999998E-2</v>
      </c>
      <c r="N81" s="14">
        <v>5.1999999999999998E-2</v>
      </c>
    </row>
    <row r="82" spans="1:14" ht="13.5" x14ac:dyDescent="0.25">
      <c r="A82" s="120"/>
      <c r="B82" s="10" t="s">
        <v>14</v>
      </c>
      <c r="C82" s="11">
        <v>11</v>
      </c>
      <c r="D82" s="12">
        <v>0.78600000000000003</v>
      </c>
      <c r="E82" s="12">
        <v>3.9E-2</v>
      </c>
      <c r="F82" s="12">
        <v>2.4E-2</v>
      </c>
      <c r="G82" s="13">
        <v>3</v>
      </c>
      <c r="H82" s="12">
        <v>0.214</v>
      </c>
      <c r="I82" s="12">
        <v>1.7000000000000001E-2</v>
      </c>
      <c r="J82" s="12">
        <v>7.0000000000000001E-3</v>
      </c>
      <c r="K82" s="13">
        <v>14</v>
      </c>
      <c r="L82" s="12">
        <v>1</v>
      </c>
      <c r="M82" s="12">
        <v>3.1E-2</v>
      </c>
      <c r="N82" s="14">
        <v>3.1E-2</v>
      </c>
    </row>
    <row r="83" spans="1:14" ht="13.5" x14ac:dyDescent="0.25">
      <c r="A83" s="120"/>
      <c r="B83" s="10" t="s">
        <v>15</v>
      </c>
      <c r="C83" s="11">
        <v>11</v>
      </c>
      <c r="D83" s="12">
        <v>1</v>
      </c>
      <c r="E83" s="12">
        <v>3.9E-2</v>
      </c>
      <c r="F83" s="12">
        <v>2.4E-2</v>
      </c>
      <c r="G83" s="13">
        <v>0</v>
      </c>
      <c r="H83" s="12">
        <v>0</v>
      </c>
      <c r="I83" s="12">
        <v>0</v>
      </c>
      <c r="J83" s="12">
        <v>0</v>
      </c>
      <c r="K83" s="13">
        <v>11</v>
      </c>
      <c r="L83" s="12">
        <v>1</v>
      </c>
      <c r="M83" s="12">
        <v>2.4E-2</v>
      </c>
      <c r="N83" s="14">
        <v>2.4E-2</v>
      </c>
    </row>
    <row r="84" spans="1:14" ht="13.5" x14ac:dyDescent="0.25">
      <c r="A84" s="120"/>
      <c r="B84" s="10" t="s">
        <v>17</v>
      </c>
      <c r="C84" s="11">
        <v>0</v>
      </c>
      <c r="D84" s="12">
        <v>0</v>
      </c>
      <c r="E84" s="12">
        <v>0</v>
      </c>
      <c r="F84" s="12">
        <v>0</v>
      </c>
      <c r="G84" s="13">
        <v>6</v>
      </c>
      <c r="H84" s="12">
        <v>1</v>
      </c>
      <c r="I84" s="12">
        <v>3.4000000000000002E-2</v>
      </c>
      <c r="J84" s="12">
        <v>1.2999999999999999E-2</v>
      </c>
      <c r="K84" s="13">
        <v>6</v>
      </c>
      <c r="L84" s="12">
        <v>1</v>
      </c>
      <c r="M84" s="12">
        <v>1.2999999999999999E-2</v>
      </c>
      <c r="N84" s="14">
        <v>1.2999999999999999E-2</v>
      </c>
    </row>
    <row r="85" spans="1:14" ht="13.5" x14ac:dyDescent="0.25">
      <c r="A85" s="120"/>
      <c r="B85" s="10" t="s">
        <v>18</v>
      </c>
      <c r="C85" s="11">
        <v>4</v>
      </c>
      <c r="D85" s="12">
        <v>0.121</v>
      </c>
      <c r="E85" s="12">
        <v>1.4E-2</v>
      </c>
      <c r="F85" s="12">
        <v>8.9999999999999993E-3</v>
      </c>
      <c r="G85" s="13">
        <v>29</v>
      </c>
      <c r="H85" s="12">
        <v>0.879</v>
      </c>
      <c r="I85" s="12">
        <v>0.16500000000000001</v>
      </c>
      <c r="J85" s="12">
        <v>6.3E-2</v>
      </c>
      <c r="K85" s="13">
        <v>33</v>
      </c>
      <c r="L85" s="12">
        <v>1</v>
      </c>
      <c r="M85" s="12">
        <v>7.1999999999999995E-2</v>
      </c>
      <c r="N85" s="14">
        <v>7.1999999999999995E-2</v>
      </c>
    </row>
    <row r="86" spans="1:14" ht="13.5" x14ac:dyDescent="0.25">
      <c r="A86" s="120"/>
      <c r="B86" s="10" t="s">
        <v>19</v>
      </c>
      <c r="C86" s="11">
        <v>2</v>
      </c>
      <c r="D86" s="12">
        <v>0.4</v>
      </c>
      <c r="E86" s="12">
        <v>7.0000000000000001E-3</v>
      </c>
      <c r="F86" s="12">
        <v>4.0000000000000001E-3</v>
      </c>
      <c r="G86" s="13">
        <v>3</v>
      </c>
      <c r="H86" s="12">
        <v>0.6</v>
      </c>
      <c r="I86" s="12">
        <v>1.7000000000000001E-2</v>
      </c>
      <c r="J86" s="12">
        <v>7.0000000000000001E-3</v>
      </c>
      <c r="K86" s="13">
        <v>5</v>
      </c>
      <c r="L86" s="12">
        <v>1</v>
      </c>
      <c r="M86" s="12">
        <v>1.0999999999999999E-2</v>
      </c>
      <c r="N86" s="14">
        <v>1.0999999999999999E-2</v>
      </c>
    </row>
    <row r="87" spans="1:14" ht="13.5" x14ac:dyDescent="0.25">
      <c r="A87" s="120"/>
      <c r="B87" s="10" t="s">
        <v>20</v>
      </c>
      <c r="C87" s="11">
        <v>16</v>
      </c>
      <c r="D87" s="12">
        <v>1</v>
      </c>
      <c r="E87" s="12">
        <v>5.7000000000000002E-2</v>
      </c>
      <c r="F87" s="12">
        <v>3.5000000000000003E-2</v>
      </c>
      <c r="G87" s="13">
        <v>0</v>
      </c>
      <c r="H87" s="12">
        <v>0</v>
      </c>
      <c r="I87" s="12">
        <v>0</v>
      </c>
      <c r="J87" s="12">
        <v>0</v>
      </c>
      <c r="K87" s="13">
        <v>16</v>
      </c>
      <c r="L87" s="12">
        <v>1</v>
      </c>
      <c r="M87" s="12">
        <v>3.5000000000000003E-2</v>
      </c>
      <c r="N87" s="14">
        <v>3.5000000000000003E-2</v>
      </c>
    </row>
    <row r="88" spans="1:14" ht="13.5" x14ac:dyDescent="0.25">
      <c r="A88" s="120"/>
      <c r="B88" s="10" t="s">
        <v>25</v>
      </c>
      <c r="C88" s="11">
        <v>1</v>
      </c>
      <c r="D88" s="12">
        <v>0.33300000000000002</v>
      </c>
      <c r="E88" s="12">
        <v>4.0000000000000001E-3</v>
      </c>
      <c r="F88" s="12">
        <v>2E-3</v>
      </c>
      <c r="G88" s="13">
        <v>2</v>
      </c>
      <c r="H88" s="12">
        <v>0.66700000000000004</v>
      </c>
      <c r="I88" s="12">
        <v>1.0999999999999999E-2</v>
      </c>
      <c r="J88" s="12">
        <v>4.0000000000000001E-3</v>
      </c>
      <c r="K88" s="13">
        <v>3</v>
      </c>
      <c r="L88" s="12">
        <v>1</v>
      </c>
      <c r="M88" s="12">
        <v>7.0000000000000001E-3</v>
      </c>
      <c r="N88" s="14">
        <v>7.0000000000000001E-3</v>
      </c>
    </row>
    <row r="89" spans="1:14" ht="13.5" x14ac:dyDescent="0.25">
      <c r="A89" s="120"/>
      <c r="B89" s="10" t="s">
        <v>21</v>
      </c>
      <c r="C89" s="11">
        <v>7</v>
      </c>
      <c r="D89" s="12">
        <v>0.35</v>
      </c>
      <c r="E89" s="12">
        <v>2.5000000000000001E-2</v>
      </c>
      <c r="F89" s="12">
        <v>1.4999999999999999E-2</v>
      </c>
      <c r="G89" s="13">
        <v>13</v>
      </c>
      <c r="H89" s="12">
        <v>0.65</v>
      </c>
      <c r="I89" s="12">
        <v>7.3999999999999996E-2</v>
      </c>
      <c r="J89" s="12">
        <v>2.8000000000000001E-2</v>
      </c>
      <c r="K89" s="13">
        <v>20</v>
      </c>
      <c r="L89" s="12">
        <v>1</v>
      </c>
      <c r="M89" s="12">
        <v>4.3999999999999997E-2</v>
      </c>
      <c r="N89" s="14">
        <v>4.3999999999999997E-2</v>
      </c>
    </row>
    <row r="90" spans="1:14" ht="13.5" x14ac:dyDescent="0.25">
      <c r="A90" s="120"/>
      <c r="B90" s="10" t="s">
        <v>22</v>
      </c>
      <c r="C90" s="11">
        <v>7</v>
      </c>
      <c r="D90" s="12">
        <v>1</v>
      </c>
      <c r="E90" s="12">
        <v>2.5000000000000001E-2</v>
      </c>
      <c r="F90" s="12">
        <v>1.4999999999999999E-2</v>
      </c>
      <c r="G90" s="13">
        <v>0</v>
      </c>
      <c r="H90" s="12">
        <v>0</v>
      </c>
      <c r="I90" s="12">
        <v>0</v>
      </c>
      <c r="J90" s="12">
        <v>0</v>
      </c>
      <c r="K90" s="13">
        <v>7</v>
      </c>
      <c r="L90" s="12">
        <v>1</v>
      </c>
      <c r="M90" s="12">
        <v>1.4999999999999999E-2</v>
      </c>
      <c r="N90" s="14">
        <v>1.4999999999999999E-2</v>
      </c>
    </row>
    <row r="91" spans="1:14" ht="13.5" x14ac:dyDescent="0.25">
      <c r="A91" s="120"/>
      <c r="B91" s="10" t="s">
        <v>23</v>
      </c>
      <c r="C91" s="11">
        <v>16</v>
      </c>
      <c r="D91" s="12">
        <v>0.55200000000000005</v>
      </c>
      <c r="E91" s="12">
        <v>5.7000000000000002E-2</v>
      </c>
      <c r="F91" s="12">
        <v>3.5000000000000003E-2</v>
      </c>
      <c r="G91" s="13">
        <v>13</v>
      </c>
      <c r="H91" s="12">
        <v>0.44800000000000001</v>
      </c>
      <c r="I91" s="12">
        <v>7.3999999999999996E-2</v>
      </c>
      <c r="J91" s="12">
        <v>2.8000000000000001E-2</v>
      </c>
      <c r="K91" s="13">
        <v>29</v>
      </c>
      <c r="L91" s="12">
        <v>1</v>
      </c>
      <c r="M91" s="12">
        <v>6.3E-2</v>
      </c>
      <c r="N91" s="14">
        <v>6.3E-2</v>
      </c>
    </row>
    <row r="92" spans="1:14" ht="13.5" x14ac:dyDescent="0.25">
      <c r="A92" s="120"/>
      <c r="B92" s="10" t="s">
        <v>36</v>
      </c>
      <c r="C92" s="11">
        <v>43</v>
      </c>
      <c r="D92" s="12">
        <v>0.74099999999999999</v>
      </c>
      <c r="E92" s="12">
        <v>0.152</v>
      </c>
      <c r="F92" s="12">
        <v>9.4E-2</v>
      </c>
      <c r="G92" s="13">
        <v>15</v>
      </c>
      <c r="H92" s="12">
        <v>0.25900000000000001</v>
      </c>
      <c r="I92" s="12">
        <v>8.5000000000000006E-2</v>
      </c>
      <c r="J92" s="12">
        <v>3.3000000000000002E-2</v>
      </c>
      <c r="K92" s="13">
        <v>58</v>
      </c>
      <c r="L92" s="12">
        <v>1</v>
      </c>
      <c r="M92" s="12">
        <v>0.127</v>
      </c>
      <c r="N92" s="14">
        <v>0.127</v>
      </c>
    </row>
    <row r="93" spans="1:14" ht="13.5" x14ac:dyDescent="0.25">
      <c r="A93" s="120"/>
      <c r="B93" s="10" t="s">
        <v>24</v>
      </c>
      <c r="C93" s="11">
        <v>0</v>
      </c>
      <c r="D93" s="12">
        <v>0</v>
      </c>
      <c r="E93" s="12">
        <v>0</v>
      </c>
      <c r="F93" s="12">
        <v>0</v>
      </c>
      <c r="G93" s="13">
        <v>25</v>
      </c>
      <c r="H93" s="12">
        <v>1</v>
      </c>
      <c r="I93" s="12">
        <v>0.14199999999999999</v>
      </c>
      <c r="J93" s="12">
        <v>5.5E-2</v>
      </c>
      <c r="K93" s="13">
        <v>25</v>
      </c>
      <c r="L93" s="12">
        <v>1</v>
      </c>
      <c r="M93" s="12">
        <v>5.5E-2</v>
      </c>
      <c r="N93" s="14">
        <v>5.5E-2</v>
      </c>
    </row>
    <row r="94" spans="1:14" ht="13.5" x14ac:dyDescent="0.25">
      <c r="A94" s="120"/>
      <c r="B94" s="10" t="s">
        <v>11</v>
      </c>
      <c r="C94" s="11">
        <v>30</v>
      </c>
      <c r="D94" s="12">
        <v>0.88200000000000001</v>
      </c>
      <c r="E94" s="12">
        <v>0.106</v>
      </c>
      <c r="F94" s="12">
        <v>6.6000000000000003E-2</v>
      </c>
      <c r="G94" s="13">
        <v>4</v>
      </c>
      <c r="H94" s="12">
        <v>0.11799999999999999</v>
      </c>
      <c r="I94" s="12">
        <v>2.3E-2</v>
      </c>
      <c r="J94" s="12">
        <v>8.9999999999999993E-3</v>
      </c>
      <c r="K94" s="13">
        <v>34</v>
      </c>
      <c r="L94" s="12">
        <v>1</v>
      </c>
      <c r="M94" s="12">
        <v>7.3999999999999996E-2</v>
      </c>
      <c r="N94" s="14">
        <v>7.3999999999999996E-2</v>
      </c>
    </row>
    <row r="95" spans="1:14" ht="13.5" x14ac:dyDescent="0.25">
      <c r="A95" s="120"/>
      <c r="B95" s="10" t="s">
        <v>7</v>
      </c>
      <c r="C95" s="15">
        <v>5</v>
      </c>
      <c r="D95" s="16">
        <v>0.313</v>
      </c>
      <c r="E95" s="16">
        <v>1.7999999999999999E-2</v>
      </c>
      <c r="F95" s="16">
        <v>1.0999999999999999E-2</v>
      </c>
      <c r="G95" s="17">
        <v>11</v>
      </c>
      <c r="H95" s="16">
        <v>0.68799999999999994</v>
      </c>
      <c r="I95" s="16">
        <v>6.3E-2</v>
      </c>
      <c r="J95" s="16">
        <v>2.4E-2</v>
      </c>
      <c r="K95" s="17">
        <v>16</v>
      </c>
      <c r="L95" s="16">
        <v>1</v>
      </c>
      <c r="M95" s="16">
        <v>3.5000000000000003E-2</v>
      </c>
      <c r="N95" s="18">
        <v>3.5000000000000003E-2</v>
      </c>
    </row>
    <row r="96" spans="1:14" ht="13.5" x14ac:dyDescent="0.25">
      <c r="A96" s="120"/>
      <c r="B96" s="10" t="s">
        <v>9</v>
      </c>
      <c r="C96" s="11">
        <v>57</v>
      </c>
      <c r="D96" s="12">
        <v>0.65500000000000003</v>
      </c>
      <c r="E96" s="12">
        <v>0.20200000000000001</v>
      </c>
      <c r="F96" s="12">
        <v>0.124</v>
      </c>
      <c r="G96" s="13">
        <v>30</v>
      </c>
      <c r="H96" s="12">
        <v>0.34499999999999997</v>
      </c>
      <c r="I96" s="12">
        <v>0.17</v>
      </c>
      <c r="J96" s="12">
        <v>6.6000000000000003E-2</v>
      </c>
      <c r="K96" s="13">
        <v>87</v>
      </c>
      <c r="L96" s="12">
        <v>1</v>
      </c>
      <c r="M96" s="12">
        <v>0.19</v>
      </c>
      <c r="N96" s="14">
        <v>0.19</v>
      </c>
    </row>
    <row r="97" spans="1:14" ht="13.5" x14ac:dyDescent="0.25">
      <c r="A97" s="120"/>
      <c r="B97" s="10" t="s">
        <v>82</v>
      </c>
      <c r="C97" s="11">
        <v>1</v>
      </c>
      <c r="D97" s="12">
        <v>0.2</v>
      </c>
      <c r="E97" s="12">
        <v>4.0000000000000001E-3</v>
      </c>
      <c r="F97" s="12">
        <v>2E-3</v>
      </c>
      <c r="G97" s="13">
        <v>4</v>
      </c>
      <c r="H97" s="12">
        <v>0.8</v>
      </c>
      <c r="I97" s="12">
        <v>2.3E-2</v>
      </c>
      <c r="J97" s="12">
        <v>8.9999999999999993E-3</v>
      </c>
      <c r="K97" s="13">
        <v>5</v>
      </c>
      <c r="L97" s="12">
        <v>1</v>
      </c>
      <c r="M97" s="12">
        <v>1.0999999999999999E-2</v>
      </c>
      <c r="N97" s="14">
        <v>1.0999999999999999E-2</v>
      </c>
    </row>
    <row r="98" spans="1:14" ht="13.5" x14ac:dyDescent="0.25">
      <c r="A98" s="120"/>
      <c r="B98" s="167"/>
      <c r="C98" s="15"/>
      <c r="D98" s="16"/>
      <c r="E98" s="16"/>
      <c r="F98" s="16"/>
      <c r="G98" s="17"/>
      <c r="H98" s="16"/>
      <c r="I98" s="16"/>
      <c r="J98" s="16"/>
      <c r="K98" s="17"/>
      <c r="L98" s="16"/>
      <c r="M98" s="16"/>
      <c r="N98" s="18"/>
    </row>
    <row r="99" spans="1:14" ht="14.25" thickBot="1" x14ac:dyDescent="0.3">
      <c r="A99" s="121"/>
      <c r="B99" s="19" t="s">
        <v>3</v>
      </c>
      <c r="C99" s="20">
        <v>282</v>
      </c>
      <c r="D99" s="21">
        <v>0.61599999999999999</v>
      </c>
      <c r="E99" s="21">
        <v>1</v>
      </c>
      <c r="F99" s="21">
        <v>0.61599999999999999</v>
      </c>
      <c r="G99" s="22">
        <v>176</v>
      </c>
      <c r="H99" s="21">
        <v>0.38400000000000001</v>
      </c>
      <c r="I99" s="21">
        <v>1</v>
      </c>
      <c r="J99" s="21">
        <v>0.38400000000000001</v>
      </c>
      <c r="K99" s="22">
        <v>458</v>
      </c>
      <c r="L99" s="21">
        <v>1</v>
      </c>
      <c r="M99" s="21">
        <v>1</v>
      </c>
      <c r="N99" s="23">
        <v>1</v>
      </c>
    </row>
  </sheetData>
  <mergeCells count="12">
    <mergeCell ref="C73:F73"/>
    <mergeCell ref="G73:J73"/>
    <mergeCell ref="K73:N73"/>
    <mergeCell ref="C43:N43"/>
    <mergeCell ref="C44:F44"/>
    <mergeCell ref="G44:J44"/>
    <mergeCell ref="K44:N44"/>
    <mergeCell ref="C4:N4"/>
    <mergeCell ref="C5:F5"/>
    <mergeCell ref="G5:J5"/>
    <mergeCell ref="K5:N5"/>
    <mergeCell ref="C72:N72"/>
  </mergeCells>
  <phoneticPr fontId="0" type="noConversion"/>
  <pageMargins left="0.75" right="0.75" top="1" bottom="1" header="0.5" footer="0.5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opLeftCell="A52" zoomScale="70" zoomScaleNormal="70" workbookViewId="0">
      <selection activeCell="C78" sqref="C78"/>
    </sheetView>
  </sheetViews>
  <sheetFormatPr defaultColWidth="9.33203125" defaultRowHeight="12" x14ac:dyDescent="0.2"/>
  <cols>
    <col min="1" max="1" width="9.33203125" style="1"/>
    <col min="2" max="2" width="14" style="1" bestFit="1" customWidth="1"/>
    <col min="3" max="4" width="9.33203125" style="1"/>
    <col min="5" max="5" width="10.33203125" style="1" bestFit="1" customWidth="1"/>
    <col min="6" max="8" width="9.33203125" style="1"/>
    <col min="9" max="9" width="10.33203125" style="1" bestFit="1" customWidth="1"/>
    <col min="10" max="12" width="9.33203125" style="1"/>
    <col min="13" max="13" width="10.33203125" style="1" bestFit="1" customWidth="1"/>
    <col min="14" max="16384" width="9.33203125" style="1"/>
  </cols>
  <sheetData>
    <row r="1" spans="1:14" ht="15.75" x14ac:dyDescent="0.25">
      <c r="A1" s="24" t="s">
        <v>45</v>
      </c>
    </row>
    <row r="2" spans="1:14" s="27" customFormat="1" ht="12.75" x14ac:dyDescent="0.2">
      <c r="A2" s="26"/>
    </row>
    <row r="3" spans="1:14" ht="12.75" x14ac:dyDescent="0.2">
      <c r="A3" s="26" t="s">
        <v>35</v>
      </c>
      <c r="F3" s="25" t="s">
        <v>1</v>
      </c>
      <c r="G3" s="25"/>
      <c r="H3" s="25"/>
      <c r="I3" s="25"/>
      <c r="J3" s="25" t="s">
        <v>2</v>
      </c>
    </row>
    <row r="4" spans="1:14" x14ac:dyDescent="0.2">
      <c r="A4" s="141" t="s">
        <v>0</v>
      </c>
      <c r="B4" s="142" t="s">
        <v>0</v>
      </c>
      <c r="C4" s="233" t="s">
        <v>46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x14ac:dyDescent="0.2">
      <c r="A5" s="143"/>
      <c r="B5" s="125"/>
      <c r="C5" s="233" t="s">
        <v>1</v>
      </c>
      <c r="D5" s="233"/>
      <c r="E5" s="233"/>
      <c r="F5" s="233"/>
      <c r="G5" s="233" t="s">
        <v>2</v>
      </c>
      <c r="H5" s="233"/>
      <c r="I5" s="233"/>
      <c r="J5" s="233"/>
      <c r="K5" s="233" t="s">
        <v>3</v>
      </c>
      <c r="L5" s="233"/>
      <c r="M5" s="233"/>
      <c r="N5" s="233"/>
    </row>
    <row r="6" spans="1:14" x14ac:dyDescent="0.2">
      <c r="A6" s="143"/>
      <c r="B6" s="125"/>
      <c r="C6" s="144" t="s">
        <v>4</v>
      </c>
      <c r="D6" s="144" t="s">
        <v>26</v>
      </c>
      <c r="E6" s="144" t="s">
        <v>27</v>
      </c>
      <c r="F6" s="144" t="s">
        <v>28</v>
      </c>
      <c r="G6" s="144" t="s">
        <v>4</v>
      </c>
      <c r="H6" s="144" t="s">
        <v>26</v>
      </c>
      <c r="I6" s="144" t="s">
        <v>27</v>
      </c>
      <c r="J6" s="144" t="s">
        <v>28</v>
      </c>
      <c r="K6" s="144" t="s">
        <v>4</v>
      </c>
      <c r="L6" s="144" t="s">
        <v>26</v>
      </c>
      <c r="M6" s="144" t="s">
        <v>27</v>
      </c>
      <c r="N6" s="144" t="s">
        <v>28</v>
      </c>
    </row>
    <row r="7" spans="1:14" ht="13.5" x14ac:dyDescent="0.2">
      <c r="A7" s="145" t="s">
        <v>29</v>
      </c>
      <c r="B7" s="146" t="s">
        <v>5</v>
      </c>
      <c r="C7" s="147">
        <v>8</v>
      </c>
      <c r="D7" s="148">
        <f>IF($K7=0,0,C7/$K7)</f>
        <v>0.24242424242424243</v>
      </c>
      <c r="E7" s="149">
        <f>C7/C$38</f>
        <v>3.7037037037037035E-2</v>
      </c>
      <c r="F7" s="149">
        <f>C7/$K$38</f>
        <v>8.9988751406074249E-3</v>
      </c>
      <c r="G7" s="150">
        <f>K7-C7</f>
        <v>25</v>
      </c>
      <c r="H7" s="148">
        <f t="shared" ref="H7:H38" si="0">IF($K7=0,0,G7/$K7)</f>
        <v>0.75757575757575757</v>
      </c>
      <c r="I7" s="149">
        <f>G7/G$38</f>
        <v>3.7147102526002972E-2</v>
      </c>
      <c r="J7" s="149">
        <f>G7/$K$38</f>
        <v>2.81214848143982E-2</v>
      </c>
      <c r="K7" s="150">
        <v>33</v>
      </c>
      <c r="L7" s="148">
        <f t="shared" ref="L7:L38" si="1">IF($K7=0,0,K7/$K7)</f>
        <v>1</v>
      </c>
      <c r="M7" s="149">
        <f>K7/K$38</f>
        <v>3.7120359955005622E-2</v>
      </c>
      <c r="N7" s="151">
        <f>K7/$K$38</f>
        <v>3.7120359955005622E-2</v>
      </c>
    </row>
    <row r="8" spans="1:14" ht="13.5" x14ac:dyDescent="0.2">
      <c r="A8" s="145"/>
      <c r="B8" s="146" t="s">
        <v>6</v>
      </c>
      <c r="C8" s="152">
        <v>21</v>
      </c>
      <c r="D8" s="148">
        <f>IF($K8=0,0,C8/$K8)</f>
        <v>0.63636363636363635</v>
      </c>
      <c r="E8" s="148">
        <f t="shared" ref="E8:E36" si="2">C8/C$38</f>
        <v>9.7222222222222224E-2</v>
      </c>
      <c r="F8" s="148">
        <f t="shared" ref="F8:F36" si="3">C8/$K$38</f>
        <v>2.3622047244094488E-2</v>
      </c>
      <c r="G8" s="153">
        <f t="shared" ref="G8:G36" si="4">K8-C8</f>
        <v>12</v>
      </c>
      <c r="H8" s="148">
        <f t="shared" si="0"/>
        <v>0.36363636363636365</v>
      </c>
      <c r="I8" s="148">
        <f t="shared" ref="I8:I36" si="5">G8/G$38</f>
        <v>1.7830609212481426E-2</v>
      </c>
      <c r="J8" s="148">
        <f t="shared" ref="J8:J36" si="6">G8/$K$38</f>
        <v>1.3498312710911136E-2</v>
      </c>
      <c r="K8" s="153">
        <v>33</v>
      </c>
      <c r="L8" s="148">
        <f t="shared" si="1"/>
        <v>1</v>
      </c>
      <c r="M8" s="148">
        <f t="shared" ref="M8:M36" si="7">K8/K$38</f>
        <v>3.7120359955005622E-2</v>
      </c>
      <c r="N8" s="154">
        <f t="shared" ref="N8:N36" si="8">K8/$K$38</f>
        <v>3.7120359955005622E-2</v>
      </c>
    </row>
    <row r="9" spans="1:14" ht="13.5" x14ac:dyDescent="0.2">
      <c r="A9" s="145"/>
      <c r="B9" s="146" t="s">
        <v>38</v>
      </c>
      <c r="C9" s="152">
        <v>1</v>
      </c>
      <c r="D9" s="148">
        <f t="shared" ref="D9:D38" si="9">IF($K9=0,0,C9/$K9)</f>
        <v>0.2</v>
      </c>
      <c r="E9" s="148">
        <f t="shared" si="2"/>
        <v>4.6296296296296294E-3</v>
      </c>
      <c r="F9" s="148">
        <f t="shared" si="3"/>
        <v>1.1248593925759281E-3</v>
      </c>
      <c r="G9" s="153">
        <f t="shared" si="4"/>
        <v>4</v>
      </c>
      <c r="H9" s="148">
        <f t="shared" si="0"/>
        <v>0.8</v>
      </c>
      <c r="I9" s="148">
        <f t="shared" si="5"/>
        <v>5.9435364041604752E-3</v>
      </c>
      <c r="J9" s="148">
        <f t="shared" si="6"/>
        <v>4.4994375703037125E-3</v>
      </c>
      <c r="K9" s="153">
        <v>5</v>
      </c>
      <c r="L9" s="148">
        <f t="shared" si="1"/>
        <v>1</v>
      </c>
      <c r="M9" s="148">
        <f t="shared" si="7"/>
        <v>5.6242969628796397E-3</v>
      </c>
      <c r="N9" s="154">
        <f t="shared" si="8"/>
        <v>5.6242969628796397E-3</v>
      </c>
    </row>
    <row r="10" spans="1:14" ht="13.5" x14ac:dyDescent="0.2">
      <c r="A10" s="145"/>
      <c r="B10" s="146" t="s">
        <v>39</v>
      </c>
      <c r="C10" s="152">
        <v>1</v>
      </c>
      <c r="D10" s="148">
        <f t="shared" si="9"/>
        <v>1.8518518518518517E-2</v>
      </c>
      <c r="E10" s="148">
        <f t="shared" si="2"/>
        <v>4.6296296296296294E-3</v>
      </c>
      <c r="F10" s="148">
        <f t="shared" si="3"/>
        <v>1.1248593925759281E-3</v>
      </c>
      <c r="G10" s="153">
        <f t="shared" si="4"/>
        <v>53</v>
      </c>
      <c r="H10" s="148">
        <f t="shared" si="0"/>
        <v>0.98148148148148151</v>
      </c>
      <c r="I10" s="148">
        <f t="shared" si="5"/>
        <v>7.8751857355126298E-2</v>
      </c>
      <c r="J10" s="148">
        <f t="shared" si="6"/>
        <v>5.9617547806524188E-2</v>
      </c>
      <c r="K10" s="153">
        <v>54</v>
      </c>
      <c r="L10" s="148">
        <f t="shared" si="1"/>
        <v>1</v>
      </c>
      <c r="M10" s="148">
        <f t="shared" si="7"/>
        <v>6.074240719910011E-2</v>
      </c>
      <c r="N10" s="154">
        <f t="shared" si="8"/>
        <v>6.074240719910011E-2</v>
      </c>
    </row>
    <row r="11" spans="1:14" ht="13.5" x14ac:dyDescent="0.2">
      <c r="A11" s="145"/>
      <c r="B11" s="146" t="s">
        <v>16</v>
      </c>
      <c r="C11" s="152">
        <v>8</v>
      </c>
      <c r="D11" s="148">
        <f t="shared" si="9"/>
        <v>0.22857142857142856</v>
      </c>
      <c r="E11" s="148">
        <f t="shared" si="2"/>
        <v>3.7037037037037035E-2</v>
      </c>
      <c r="F11" s="148">
        <f t="shared" si="3"/>
        <v>8.9988751406074249E-3</v>
      </c>
      <c r="G11" s="153">
        <f t="shared" si="4"/>
        <v>27</v>
      </c>
      <c r="H11" s="148">
        <f t="shared" si="0"/>
        <v>0.77142857142857146</v>
      </c>
      <c r="I11" s="148">
        <f t="shared" si="5"/>
        <v>4.0118870728083213E-2</v>
      </c>
      <c r="J11" s="148">
        <f t="shared" si="6"/>
        <v>3.0371203599550055E-2</v>
      </c>
      <c r="K11" s="153">
        <v>35</v>
      </c>
      <c r="L11" s="148">
        <f t="shared" si="1"/>
        <v>1</v>
      </c>
      <c r="M11" s="148">
        <f t="shared" si="7"/>
        <v>3.937007874015748E-2</v>
      </c>
      <c r="N11" s="154">
        <f t="shared" si="8"/>
        <v>3.937007874015748E-2</v>
      </c>
    </row>
    <row r="12" spans="1:14" ht="13.5" x14ac:dyDescent="0.2">
      <c r="A12" s="145"/>
      <c r="B12" s="146" t="s">
        <v>8</v>
      </c>
      <c r="C12" s="152">
        <v>13</v>
      </c>
      <c r="D12" s="148">
        <f t="shared" si="9"/>
        <v>0.40625</v>
      </c>
      <c r="E12" s="148">
        <f t="shared" si="2"/>
        <v>6.0185185185185182E-2</v>
      </c>
      <c r="F12" s="148">
        <f t="shared" si="3"/>
        <v>1.4623172103487065E-2</v>
      </c>
      <c r="G12" s="153">
        <f t="shared" si="4"/>
        <v>19</v>
      </c>
      <c r="H12" s="148">
        <f t="shared" si="0"/>
        <v>0.59375</v>
      </c>
      <c r="I12" s="148">
        <f t="shared" si="5"/>
        <v>2.8231797919762259E-2</v>
      </c>
      <c r="J12" s="148">
        <f t="shared" si="6"/>
        <v>2.1372328458942633E-2</v>
      </c>
      <c r="K12" s="153">
        <v>32</v>
      </c>
      <c r="L12" s="148">
        <f t="shared" si="1"/>
        <v>1</v>
      </c>
      <c r="M12" s="148">
        <f t="shared" si="7"/>
        <v>3.59955005624297E-2</v>
      </c>
      <c r="N12" s="154">
        <f t="shared" si="8"/>
        <v>3.59955005624297E-2</v>
      </c>
    </row>
    <row r="13" spans="1:14" ht="13.5" x14ac:dyDescent="0.2">
      <c r="A13" s="145"/>
      <c r="B13" s="146" t="s">
        <v>10</v>
      </c>
      <c r="C13" s="152">
        <v>5</v>
      </c>
      <c r="D13" s="148">
        <f t="shared" si="9"/>
        <v>0.83333333333333337</v>
      </c>
      <c r="E13" s="148">
        <f t="shared" si="2"/>
        <v>2.3148148148148147E-2</v>
      </c>
      <c r="F13" s="148">
        <f t="shared" si="3"/>
        <v>5.6242969628796397E-3</v>
      </c>
      <c r="G13" s="153">
        <f t="shared" si="4"/>
        <v>1</v>
      </c>
      <c r="H13" s="148">
        <f t="shared" si="0"/>
        <v>0.16666666666666666</v>
      </c>
      <c r="I13" s="148">
        <f t="shared" si="5"/>
        <v>1.4858841010401188E-3</v>
      </c>
      <c r="J13" s="148">
        <f t="shared" si="6"/>
        <v>1.1248593925759281E-3</v>
      </c>
      <c r="K13" s="153">
        <v>6</v>
      </c>
      <c r="L13" s="148">
        <f t="shared" si="1"/>
        <v>1</v>
      </c>
      <c r="M13" s="148">
        <f t="shared" si="7"/>
        <v>6.7491563554555678E-3</v>
      </c>
      <c r="N13" s="154">
        <f t="shared" si="8"/>
        <v>6.7491563554555678E-3</v>
      </c>
    </row>
    <row r="14" spans="1:14" ht="13.5" x14ac:dyDescent="0.2">
      <c r="A14" s="145"/>
      <c r="B14" s="146" t="s">
        <v>12</v>
      </c>
      <c r="C14" s="152">
        <v>2</v>
      </c>
      <c r="D14" s="148">
        <f t="shared" si="9"/>
        <v>0.1111111111111111</v>
      </c>
      <c r="E14" s="148">
        <f t="shared" si="2"/>
        <v>9.2592592592592587E-3</v>
      </c>
      <c r="F14" s="148">
        <f t="shared" si="3"/>
        <v>2.2497187851518562E-3</v>
      </c>
      <c r="G14" s="153">
        <f t="shared" si="4"/>
        <v>16</v>
      </c>
      <c r="H14" s="148">
        <f t="shared" si="0"/>
        <v>0.88888888888888884</v>
      </c>
      <c r="I14" s="148">
        <f t="shared" si="5"/>
        <v>2.3774145616641901E-2</v>
      </c>
      <c r="J14" s="148">
        <f t="shared" si="6"/>
        <v>1.799775028121485E-2</v>
      </c>
      <c r="K14" s="153">
        <v>18</v>
      </c>
      <c r="L14" s="148">
        <f t="shared" si="1"/>
        <v>1</v>
      </c>
      <c r="M14" s="148">
        <f t="shared" si="7"/>
        <v>2.0247469066366704E-2</v>
      </c>
      <c r="N14" s="154">
        <f t="shared" si="8"/>
        <v>2.0247469066366704E-2</v>
      </c>
    </row>
    <row r="15" spans="1:14" ht="13.5" x14ac:dyDescent="0.2">
      <c r="A15" s="145"/>
      <c r="B15" s="146" t="s">
        <v>13</v>
      </c>
      <c r="C15" s="152">
        <v>3</v>
      </c>
      <c r="D15" s="148">
        <f t="shared" si="9"/>
        <v>9.0909090909090912E-2</v>
      </c>
      <c r="E15" s="148">
        <f t="shared" si="2"/>
        <v>1.3888888888888888E-2</v>
      </c>
      <c r="F15" s="148">
        <f t="shared" si="3"/>
        <v>3.3745781777277839E-3</v>
      </c>
      <c r="G15" s="153">
        <f t="shared" si="4"/>
        <v>30</v>
      </c>
      <c r="H15" s="148">
        <f t="shared" si="0"/>
        <v>0.90909090909090906</v>
      </c>
      <c r="I15" s="148">
        <f t="shared" si="5"/>
        <v>4.4576523031203567E-2</v>
      </c>
      <c r="J15" s="148">
        <f t="shared" si="6"/>
        <v>3.3745781777277842E-2</v>
      </c>
      <c r="K15" s="153">
        <v>33</v>
      </c>
      <c r="L15" s="148">
        <f t="shared" si="1"/>
        <v>1</v>
      </c>
      <c r="M15" s="148">
        <f t="shared" si="7"/>
        <v>3.7120359955005622E-2</v>
      </c>
      <c r="N15" s="154">
        <f t="shared" si="8"/>
        <v>3.7120359955005622E-2</v>
      </c>
    </row>
    <row r="16" spans="1:14" ht="13.5" x14ac:dyDescent="0.2">
      <c r="A16" s="145"/>
      <c r="B16" s="146" t="s">
        <v>14</v>
      </c>
      <c r="C16" s="152">
        <v>5</v>
      </c>
      <c r="D16" s="148">
        <f t="shared" si="9"/>
        <v>0.35714285714285715</v>
      </c>
      <c r="E16" s="148">
        <f t="shared" si="2"/>
        <v>2.3148148148148147E-2</v>
      </c>
      <c r="F16" s="148">
        <f t="shared" si="3"/>
        <v>5.6242969628796397E-3</v>
      </c>
      <c r="G16" s="153">
        <f t="shared" si="4"/>
        <v>9</v>
      </c>
      <c r="H16" s="148">
        <f t="shared" si="0"/>
        <v>0.6428571428571429</v>
      </c>
      <c r="I16" s="148">
        <f t="shared" si="5"/>
        <v>1.3372956909361069E-2</v>
      </c>
      <c r="J16" s="148">
        <f t="shared" si="6"/>
        <v>1.0123734533183352E-2</v>
      </c>
      <c r="K16" s="153">
        <v>14</v>
      </c>
      <c r="L16" s="148">
        <f t="shared" si="1"/>
        <v>1</v>
      </c>
      <c r="M16" s="148">
        <f t="shared" si="7"/>
        <v>1.5748031496062992E-2</v>
      </c>
      <c r="N16" s="154">
        <f t="shared" si="8"/>
        <v>1.5748031496062992E-2</v>
      </c>
    </row>
    <row r="17" spans="1:14" ht="13.5" x14ac:dyDescent="0.2">
      <c r="A17" s="145"/>
      <c r="B17" s="146" t="s">
        <v>40</v>
      </c>
      <c r="C17" s="152">
        <v>2</v>
      </c>
      <c r="D17" s="148">
        <f t="shared" si="9"/>
        <v>0.125</v>
      </c>
      <c r="E17" s="148">
        <f t="shared" si="2"/>
        <v>9.2592592592592587E-3</v>
      </c>
      <c r="F17" s="148">
        <f t="shared" si="3"/>
        <v>2.2497187851518562E-3</v>
      </c>
      <c r="G17" s="153">
        <f t="shared" si="4"/>
        <v>14</v>
      </c>
      <c r="H17" s="148">
        <f t="shared" si="0"/>
        <v>0.875</v>
      </c>
      <c r="I17" s="148">
        <f t="shared" si="5"/>
        <v>2.0802377414561663E-2</v>
      </c>
      <c r="J17" s="148">
        <f t="shared" si="6"/>
        <v>1.5748031496062992E-2</v>
      </c>
      <c r="K17" s="153">
        <v>16</v>
      </c>
      <c r="L17" s="148">
        <f t="shared" si="1"/>
        <v>1</v>
      </c>
      <c r="M17" s="148">
        <f t="shared" si="7"/>
        <v>1.799775028121485E-2</v>
      </c>
      <c r="N17" s="154">
        <f t="shared" si="8"/>
        <v>1.799775028121485E-2</v>
      </c>
    </row>
    <row r="18" spans="1:14" ht="13.5" x14ac:dyDescent="0.2">
      <c r="A18" s="145"/>
      <c r="B18" s="146" t="s">
        <v>9</v>
      </c>
      <c r="C18" s="152">
        <v>13</v>
      </c>
      <c r="D18" s="148">
        <f t="shared" si="9"/>
        <v>0.13541666666666666</v>
      </c>
      <c r="E18" s="148">
        <f t="shared" si="2"/>
        <v>6.0185185185185182E-2</v>
      </c>
      <c r="F18" s="148">
        <f t="shared" si="3"/>
        <v>1.4623172103487065E-2</v>
      </c>
      <c r="G18" s="153">
        <f t="shared" si="4"/>
        <v>83</v>
      </c>
      <c r="H18" s="148">
        <f t="shared" si="0"/>
        <v>0.86458333333333337</v>
      </c>
      <c r="I18" s="148">
        <f t="shared" si="5"/>
        <v>0.12332838038632987</v>
      </c>
      <c r="J18" s="148">
        <f t="shared" si="6"/>
        <v>9.3363329583802029E-2</v>
      </c>
      <c r="K18" s="153">
        <v>96</v>
      </c>
      <c r="L18" s="148">
        <f t="shared" si="1"/>
        <v>1</v>
      </c>
      <c r="M18" s="148">
        <f t="shared" si="7"/>
        <v>0.10798650168728909</v>
      </c>
      <c r="N18" s="154">
        <f t="shared" si="8"/>
        <v>0.10798650168728909</v>
      </c>
    </row>
    <row r="19" spans="1:14" ht="13.5" x14ac:dyDescent="0.2">
      <c r="A19" s="145"/>
      <c r="B19" s="146" t="s">
        <v>15</v>
      </c>
      <c r="C19" s="152">
        <v>0</v>
      </c>
      <c r="D19" s="148">
        <f t="shared" si="9"/>
        <v>0</v>
      </c>
      <c r="E19" s="148">
        <f t="shared" si="2"/>
        <v>0</v>
      </c>
      <c r="F19" s="148">
        <f t="shared" si="3"/>
        <v>0</v>
      </c>
      <c r="G19" s="153">
        <f t="shared" si="4"/>
        <v>31</v>
      </c>
      <c r="H19" s="148">
        <f t="shared" si="0"/>
        <v>1</v>
      </c>
      <c r="I19" s="148">
        <f t="shared" si="5"/>
        <v>4.6062407132243688E-2</v>
      </c>
      <c r="J19" s="148">
        <f t="shared" si="6"/>
        <v>3.4870641169853771E-2</v>
      </c>
      <c r="K19" s="153">
        <v>31</v>
      </c>
      <c r="L19" s="148">
        <f t="shared" si="1"/>
        <v>1</v>
      </c>
      <c r="M19" s="148">
        <f t="shared" si="7"/>
        <v>3.4870641169853771E-2</v>
      </c>
      <c r="N19" s="154">
        <f t="shared" si="8"/>
        <v>3.4870641169853771E-2</v>
      </c>
    </row>
    <row r="20" spans="1:14" ht="13.5" x14ac:dyDescent="0.2">
      <c r="A20" s="145"/>
      <c r="B20" s="146" t="s">
        <v>17</v>
      </c>
      <c r="C20" s="152">
        <v>15</v>
      </c>
      <c r="D20" s="148">
        <f t="shared" si="9"/>
        <v>0.34090909090909088</v>
      </c>
      <c r="E20" s="148">
        <f t="shared" si="2"/>
        <v>6.9444444444444448E-2</v>
      </c>
      <c r="F20" s="148">
        <f t="shared" si="3"/>
        <v>1.6872890888638921E-2</v>
      </c>
      <c r="G20" s="153">
        <f t="shared" si="4"/>
        <v>29</v>
      </c>
      <c r="H20" s="148">
        <f t="shared" si="0"/>
        <v>0.65909090909090906</v>
      </c>
      <c r="I20" s="148">
        <f t="shared" si="5"/>
        <v>4.3090638930163447E-2</v>
      </c>
      <c r="J20" s="148">
        <f t="shared" si="6"/>
        <v>3.2620922384701913E-2</v>
      </c>
      <c r="K20" s="153">
        <v>44</v>
      </c>
      <c r="L20" s="148">
        <f t="shared" si="1"/>
        <v>1</v>
      </c>
      <c r="M20" s="148">
        <f t="shared" si="7"/>
        <v>4.9493813273340834E-2</v>
      </c>
      <c r="N20" s="154">
        <f t="shared" si="8"/>
        <v>4.9493813273340834E-2</v>
      </c>
    </row>
    <row r="21" spans="1:14" ht="13.5" x14ac:dyDescent="0.2">
      <c r="A21" s="145"/>
      <c r="B21" s="146" t="s">
        <v>18</v>
      </c>
      <c r="C21" s="152">
        <v>11</v>
      </c>
      <c r="D21" s="148">
        <f t="shared" si="9"/>
        <v>0.40740740740740738</v>
      </c>
      <c r="E21" s="148">
        <f t="shared" si="2"/>
        <v>5.0925925925925923E-2</v>
      </c>
      <c r="F21" s="148">
        <f t="shared" si="3"/>
        <v>1.2373453318335208E-2</v>
      </c>
      <c r="G21" s="153">
        <f t="shared" si="4"/>
        <v>16</v>
      </c>
      <c r="H21" s="148">
        <f t="shared" si="0"/>
        <v>0.59259259259259256</v>
      </c>
      <c r="I21" s="148">
        <f t="shared" si="5"/>
        <v>2.3774145616641901E-2</v>
      </c>
      <c r="J21" s="148">
        <f t="shared" si="6"/>
        <v>1.799775028121485E-2</v>
      </c>
      <c r="K21" s="153">
        <v>27</v>
      </c>
      <c r="L21" s="148">
        <f t="shared" si="1"/>
        <v>1</v>
      </c>
      <c r="M21" s="148">
        <f t="shared" si="7"/>
        <v>3.0371203599550055E-2</v>
      </c>
      <c r="N21" s="154">
        <f t="shared" si="8"/>
        <v>3.0371203599550055E-2</v>
      </c>
    </row>
    <row r="22" spans="1:14" ht="13.5" x14ac:dyDescent="0.2">
      <c r="A22" s="145"/>
      <c r="B22" s="146" t="s">
        <v>19</v>
      </c>
      <c r="C22" s="152">
        <v>4</v>
      </c>
      <c r="D22" s="148">
        <f t="shared" si="9"/>
        <v>3.4482758620689655E-2</v>
      </c>
      <c r="E22" s="148">
        <f t="shared" si="2"/>
        <v>1.8518518518518517E-2</v>
      </c>
      <c r="F22" s="148">
        <f t="shared" si="3"/>
        <v>4.4994375703037125E-3</v>
      </c>
      <c r="G22" s="153">
        <f t="shared" si="4"/>
        <v>112</v>
      </c>
      <c r="H22" s="148">
        <f t="shared" si="0"/>
        <v>0.96551724137931039</v>
      </c>
      <c r="I22" s="148">
        <f t="shared" si="5"/>
        <v>0.16641901931649331</v>
      </c>
      <c r="J22" s="148">
        <f t="shared" si="6"/>
        <v>0.12598425196850394</v>
      </c>
      <c r="K22" s="153">
        <v>116</v>
      </c>
      <c r="L22" s="148">
        <f t="shared" si="1"/>
        <v>1</v>
      </c>
      <c r="M22" s="148">
        <f t="shared" si="7"/>
        <v>0.13048368953880765</v>
      </c>
      <c r="N22" s="154">
        <f t="shared" si="8"/>
        <v>0.13048368953880765</v>
      </c>
    </row>
    <row r="23" spans="1:14" ht="13.5" x14ac:dyDescent="0.2">
      <c r="A23" s="145"/>
      <c r="B23" s="146" t="s">
        <v>41</v>
      </c>
      <c r="C23" s="152">
        <v>1</v>
      </c>
      <c r="D23" s="148">
        <f t="shared" si="9"/>
        <v>3.5714285714285712E-2</v>
      </c>
      <c r="E23" s="148">
        <f t="shared" si="2"/>
        <v>4.6296296296296294E-3</v>
      </c>
      <c r="F23" s="148">
        <f t="shared" si="3"/>
        <v>1.1248593925759281E-3</v>
      </c>
      <c r="G23" s="153">
        <f t="shared" si="4"/>
        <v>27</v>
      </c>
      <c r="H23" s="148">
        <f t="shared" si="0"/>
        <v>0.9642857142857143</v>
      </c>
      <c r="I23" s="148">
        <f t="shared" si="5"/>
        <v>4.0118870728083213E-2</v>
      </c>
      <c r="J23" s="148">
        <f t="shared" si="6"/>
        <v>3.0371203599550055E-2</v>
      </c>
      <c r="K23" s="153">
        <v>28</v>
      </c>
      <c r="L23" s="148">
        <f t="shared" si="1"/>
        <v>1</v>
      </c>
      <c r="M23" s="148">
        <f t="shared" si="7"/>
        <v>3.1496062992125984E-2</v>
      </c>
      <c r="N23" s="154">
        <f t="shared" si="8"/>
        <v>3.1496062992125984E-2</v>
      </c>
    </row>
    <row r="24" spans="1:14" ht="13.5" x14ac:dyDescent="0.2">
      <c r="A24" s="145"/>
      <c r="B24" s="146" t="s">
        <v>20</v>
      </c>
      <c r="C24" s="152">
        <v>0</v>
      </c>
      <c r="D24" s="148">
        <f t="shared" si="9"/>
        <v>0</v>
      </c>
      <c r="E24" s="148">
        <f t="shared" si="2"/>
        <v>0</v>
      </c>
      <c r="F24" s="148">
        <f t="shared" si="3"/>
        <v>0</v>
      </c>
      <c r="G24" s="153">
        <f t="shared" si="4"/>
        <v>1</v>
      </c>
      <c r="H24" s="148">
        <f t="shared" si="0"/>
        <v>1</v>
      </c>
      <c r="I24" s="148">
        <f t="shared" si="5"/>
        <v>1.4858841010401188E-3</v>
      </c>
      <c r="J24" s="148">
        <f t="shared" si="6"/>
        <v>1.1248593925759281E-3</v>
      </c>
      <c r="K24" s="153">
        <v>1</v>
      </c>
      <c r="L24" s="148">
        <f t="shared" si="1"/>
        <v>1</v>
      </c>
      <c r="M24" s="148">
        <f t="shared" si="7"/>
        <v>1.1248593925759281E-3</v>
      </c>
      <c r="N24" s="154">
        <f t="shared" si="8"/>
        <v>1.1248593925759281E-3</v>
      </c>
    </row>
    <row r="25" spans="1:14" ht="13.5" x14ac:dyDescent="0.2">
      <c r="A25" s="145"/>
      <c r="B25" s="146" t="s">
        <v>81</v>
      </c>
      <c r="C25" s="152">
        <v>4</v>
      </c>
      <c r="D25" s="148">
        <f t="shared" si="9"/>
        <v>1</v>
      </c>
      <c r="E25" s="148">
        <f t="shared" si="2"/>
        <v>1.8518518518518517E-2</v>
      </c>
      <c r="F25" s="148">
        <f t="shared" si="3"/>
        <v>4.4994375703037125E-3</v>
      </c>
      <c r="G25" s="153">
        <f t="shared" si="4"/>
        <v>0</v>
      </c>
      <c r="H25" s="148">
        <f t="shared" si="0"/>
        <v>0</v>
      </c>
      <c r="I25" s="148">
        <f t="shared" si="5"/>
        <v>0</v>
      </c>
      <c r="J25" s="148">
        <f t="shared" si="6"/>
        <v>0</v>
      </c>
      <c r="K25" s="153">
        <v>4</v>
      </c>
      <c r="L25" s="148">
        <f t="shared" si="1"/>
        <v>1</v>
      </c>
      <c r="M25" s="148">
        <f t="shared" si="7"/>
        <v>4.4994375703037125E-3</v>
      </c>
      <c r="N25" s="154">
        <f t="shared" si="8"/>
        <v>4.4994375703037125E-3</v>
      </c>
    </row>
    <row r="26" spans="1:14" ht="13.5" x14ac:dyDescent="0.2">
      <c r="A26" s="145"/>
      <c r="B26" s="146" t="s">
        <v>21</v>
      </c>
      <c r="C26" s="152">
        <v>8</v>
      </c>
      <c r="D26" s="148">
        <f t="shared" si="9"/>
        <v>1</v>
      </c>
      <c r="E26" s="148">
        <f t="shared" si="2"/>
        <v>3.7037037037037035E-2</v>
      </c>
      <c r="F26" s="148">
        <f t="shared" si="3"/>
        <v>8.9988751406074249E-3</v>
      </c>
      <c r="G26" s="153">
        <f t="shared" si="4"/>
        <v>0</v>
      </c>
      <c r="H26" s="148">
        <f t="shared" si="0"/>
        <v>0</v>
      </c>
      <c r="I26" s="148">
        <f t="shared" si="5"/>
        <v>0</v>
      </c>
      <c r="J26" s="148">
        <f t="shared" si="6"/>
        <v>0</v>
      </c>
      <c r="K26" s="153">
        <v>8</v>
      </c>
      <c r="L26" s="148">
        <f t="shared" si="1"/>
        <v>1</v>
      </c>
      <c r="M26" s="148">
        <f t="shared" si="7"/>
        <v>8.9988751406074249E-3</v>
      </c>
      <c r="N26" s="154">
        <f t="shared" si="8"/>
        <v>8.9988751406074249E-3</v>
      </c>
    </row>
    <row r="27" spans="1:14" ht="13.5" x14ac:dyDescent="0.2">
      <c r="A27" s="145"/>
      <c r="B27" s="146" t="s">
        <v>22</v>
      </c>
      <c r="C27" s="152">
        <v>3</v>
      </c>
      <c r="D27" s="148">
        <f t="shared" si="9"/>
        <v>0.3</v>
      </c>
      <c r="E27" s="148">
        <f t="shared" si="2"/>
        <v>1.3888888888888888E-2</v>
      </c>
      <c r="F27" s="148">
        <f t="shared" si="3"/>
        <v>3.3745781777277839E-3</v>
      </c>
      <c r="G27" s="153">
        <f t="shared" si="4"/>
        <v>7</v>
      </c>
      <c r="H27" s="148">
        <f t="shared" si="0"/>
        <v>0.7</v>
      </c>
      <c r="I27" s="148">
        <f t="shared" si="5"/>
        <v>1.0401188707280832E-2</v>
      </c>
      <c r="J27" s="148">
        <f t="shared" si="6"/>
        <v>7.874015748031496E-3</v>
      </c>
      <c r="K27" s="153">
        <v>10</v>
      </c>
      <c r="L27" s="148">
        <f t="shared" si="1"/>
        <v>1</v>
      </c>
      <c r="M27" s="148">
        <f t="shared" si="7"/>
        <v>1.1248593925759279E-2</v>
      </c>
      <c r="N27" s="154">
        <f t="shared" si="8"/>
        <v>1.1248593925759279E-2</v>
      </c>
    </row>
    <row r="28" spans="1:14" ht="13.5" x14ac:dyDescent="0.2">
      <c r="A28" s="145"/>
      <c r="B28" s="146" t="s">
        <v>23</v>
      </c>
      <c r="C28" s="152">
        <v>5</v>
      </c>
      <c r="D28" s="148">
        <f t="shared" si="9"/>
        <v>0.21739130434782608</v>
      </c>
      <c r="E28" s="148">
        <f t="shared" si="2"/>
        <v>2.3148148148148147E-2</v>
      </c>
      <c r="F28" s="148">
        <f t="shared" si="3"/>
        <v>5.6242969628796397E-3</v>
      </c>
      <c r="G28" s="153">
        <f t="shared" si="4"/>
        <v>18</v>
      </c>
      <c r="H28" s="148">
        <f t="shared" si="0"/>
        <v>0.78260869565217395</v>
      </c>
      <c r="I28" s="148">
        <f t="shared" si="5"/>
        <v>2.6745913818722138E-2</v>
      </c>
      <c r="J28" s="148">
        <f t="shared" si="6"/>
        <v>2.0247469066366704E-2</v>
      </c>
      <c r="K28" s="153">
        <v>23</v>
      </c>
      <c r="L28" s="148">
        <f t="shared" si="1"/>
        <v>1</v>
      </c>
      <c r="M28" s="148">
        <f t="shared" si="7"/>
        <v>2.5871766029246346E-2</v>
      </c>
      <c r="N28" s="154">
        <f t="shared" si="8"/>
        <v>2.5871766029246346E-2</v>
      </c>
    </row>
    <row r="29" spans="1:14" ht="13.5" x14ac:dyDescent="0.2">
      <c r="A29" s="145"/>
      <c r="B29" s="146" t="s">
        <v>42</v>
      </c>
      <c r="C29" s="152">
        <v>7</v>
      </c>
      <c r="D29" s="148">
        <f t="shared" si="9"/>
        <v>0.31818181818181818</v>
      </c>
      <c r="E29" s="148">
        <f t="shared" si="2"/>
        <v>3.2407407407407406E-2</v>
      </c>
      <c r="F29" s="148">
        <f t="shared" si="3"/>
        <v>7.874015748031496E-3</v>
      </c>
      <c r="G29" s="153">
        <f t="shared" si="4"/>
        <v>15</v>
      </c>
      <c r="H29" s="148">
        <f t="shared" si="0"/>
        <v>0.68181818181818177</v>
      </c>
      <c r="I29" s="148">
        <f t="shared" si="5"/>
        <v>2.2288261515601784E-2</v>
      </c>
      <c r="J29" s="148">
        <f t="shared" si="6"/>
        <v>1.6872890888638921E-2</v>
      </c>
      <c r="K29" s="153">
        <v>22</v>
      </c>
      <c r="L29" s="148">
        <f t="shared" si="1"/>
        <v>1</v>
      </c>
      <c r="M29" s="148">
        <f t="shared" si="7"/>
        <v>2.4746906636670417E-2</v>
      </c>
      <c r="N29" s="154">
        <f t="shared" si="8"/>
        <v>2.4746906636670417E-2</v>
      </c>
    </row>
    <row r="30" spans="1:14" ht="13.5" x14ac:dyDescent="0.2">
      <c r="A30" s="145"/>
      <c r="B30" s="146" t="s">
        <v>43</v>
      </c>
      <c r="C30" s="152">
        <v>6</v>
      </c>
      <c r="D30" s="148">
        <f t="shared" si="9"/>
        <v>0.25</v>
      </c>
      <c r="E30" s="148">
        <f t="shared" si="2"/>
        <v>2.7777777777777776E-2</v>
      </c>
      <c r="F30" s="148">
        <f t="shared" si="3"/>
        <v>6.7491563554555678E-3</v>
      </c>
      <c r="G30" s="153">
        <f t="shared" si="4"/>
        <v>18</v>
      </c>
      <c r="H30" s="148">
        <f t="shared" si="0"/>
        <v>0.75</v>
      </c>
      <c r="I30" s="148">
        <f t="shared" si="5"/>
        <v>2.6745913818722138E-2</v>
      </c>
      <c r="J30" s="148">
        <f t="shared" si="6"/>
        <v>2.0247469066366704E-2</v>
      </c>
      <c r="K30" s="153">
        <v>24</v>
      </c>
      <c r="L30" s="148">
        <f t="shared" si="1"/>
        <v>1</v>
      </c>
      <c r="M30" s="148">
        <f t="shared" si="7"/>
        <v>2.6996625421822271E-2</v>
      </c>
      <c r="N30" s="154">
        <f t="shared" si="8"/>
        <v>2.6996625421822271E-2</v>
      </c>
    </row>
    <row r="31" spans="1:14" ht="13.5" x14ac:dyDescent="0.2">
      <c r="A31" s="145"/>
      <c r="B31" s="146" t="s">
        <v>36</v>
      </c>
      <c r="C31" s="152">
        <v>5</v>
      </c>
      <c r="D31" s="148">
        <f t="shared" si="9"/>
        <v>8.6206896551724144E-2</v>
      </c>
      <c r="E31" s="148">
        <f t="shared" si="2"/>
        <v>2.3148148148148147E-2</v>
      </c>
      <c r="F31" s="148">
        <f t="shared" si="3"/>
        <v>5.6242969628796397E-3</v>
      </c>
      <c r="G31" s="153">
        <f t="shared" si="4"/>
        <v>53</v>
      </c>
      <c r="H31" s="148">
        <f t="shared" si="0"/>
        <v>0.91379310344827591</v>
      </c>
      <c r="I31" s="148">
        <f t="shared" si="5"/>
        <v>7.8751857355126298E-2</v>
      </c>
      <c r="J31" s="148">
        <f t="shared" si="6"/>
        <v>5.9617547806524188E-2</v>
      </c>
      <c r="K31" s="153">
        <v>58</v>
      </c>
      <c r="L31" s="148">
        <f t="shared" si="1"/>
        <v>1</v>
      </c>
      <c r="M31" s="148">
        <f t="shared" si="7"/>
        <v>6.5241844769403826E-2</v>
      </c>
      <c r="N31" s="154">
        <f t="shared" si="8"/>
        <v>6.5241844769403826E-2</v>
      </c>
    </row>
    <row r="32" spans="1:14" ht="13.5" x14ac:dyDescent="0.2">
      <c r="A32" s="145"/>
      <c r="B32" s="146" t="s">
        <v>24</v>
      </c>
      <c r="C32" s="152">
        <v>5</v>
      </c>
      <c r="D32" s="148">
        <f t="shared" si="9"/>
        <v>0.25</v>
      </c>
      <c r="E32" s="148">
        <f t="shared" si="2"/>
        <v>2.3148148148148147E-2</v>
      </c>
      <c r="F32" s="148">
        <f t="shared" si="3"/>
        <v>5.6242969628796397E-3</v>
      </c>
      <c r="G32" s="153">
        <f t="shared" si="4"/>
        <v>15</v>
      </c>
      <c r="H32" s="148">
        <f t="shared" si="0"/>
        <v>0.75</v>
      </c>
      <c r="I32" s="148">
        <f t="shared" si="5"/>
        <v>2.2288261515601784E-2</v>
      </c>
      <c r="J32" s="148">
        <f t="shared" si="6"/>
        <v>1.6872890888638921E-2</v>
      </c>
      <c r="K32" s="153">
        <v>20</v>
      </c>
      <c r="L32" s="148">
        <f t="shared" si="1"/>
        <v>1</v>
      </c>
      <c r="M32" s="148">
        <f t="shared" si="7"/>
        <v>2.2497187851518559E-2</v>
      </c>
      <c r="N32" s="154">
        <f t="shared" si="8"/>
        <v>2.2497187851518559E-2</v>
      </c>
    </row>
    <row r="33" spans="1:14" ht="13.5" x14ac:dyDescent="0.2">
      <c r="A33" s="145"/>
      <c r="B33" s="146" t="s">
        <v>11</v>
      </c>
      <c r="C33" s="152">
        <v>28</v>
      </c>
      <c r="D33" s="148">
        <f t="shared" si="9"/>
        <v>0.50909090909090904</v>
      </c>
      <c r="E33" s="148">
        <f t="shared" si="2"/>
        <v>0.12962962962962962</v>
      </c>
      <c r="F33" s="148">
        <f t="shared" si="3"/>
        <v>3.1496062992125984E-2</v>
      </c>
      <c r="G33" s="153">
        <f t="shared" si="4"/>
        <v>27</v>
      </c>
      <c r="H33" s="148">
        <f t="shared" si="0"/>
        <v>0.49090909090909091</v>
      </c>
      <c r="I33" s="148">
        <f t="shared" si="5"/>
        <v>4.0118870728083213E-2</v>
      </c>
      <c r="J33" s="148">
        <f t="shared" si="6"/>
        <v>3.0371203599550055E-2</v>
      </c>
      <c r="K33" s="153">
        <v>55</v>
      </c>
      <c r="L33" s="148">
        <f t="shared" si="1"/>
        <v>1</v>
      </c>
      <c r="M33" s="148">
        <f t="shared" si="7"/>
        <v>6.1867266591676039E-2</v>
      </c>
      <c r="N33" s="154">
        <f t="shared" si="8"/>
        <v>6.1867266591676039E-2</v>
      </c>
    </row>
    <row r="34" spans="1:14" ht="13.5" x14ac:dyDescent="0.2">
      <c r="A34" s="145"/>
      <c r="B34" s="146" t="s">
        <v>37</v>
      </c>
      <c r="C34" s="152">
        <v>12</v>
      </c>
      <c r="D34" s="148">
        <f t="shared" si="9"/>
        <v>0.92307692307692313</v>
      </c>
      <c r="E34" s="148">
        <f t="shared" si="2"/>
        <v>5.5555555555555552E-2</v>
      </c>
      <c r="F34" s="148">
        <f t="shared" si="3"/>
        <v>1.3498312710911136E-2</v>
      </c>
      <c r="G34" s="153">
        <f t="shared" si="4"/>
        <v>1</v>
      </c>
      <c r="H34" s="148">
        <f t="shared" si="0"/>
        <v>7.6923076923076927E-2</v>
      </c>
      <c r="I34" s="148">
        <f t="shared" si="5"/>
        <v>1.4858841010401188E-3</v>
      </c>
      <c r="J34" s="148">
        <f t="shared" si="6"/>
        <v>1.1248593925759281E-3</v>
      </c>
      <c r="K34" s="153">
        <v>13</v>
      </c>
      <c r="L34" s="148">
        <f t="shared" si="1"/>
        <v>1</v>
      </c>
      <c r="M34" s="148">
        <f t="shared" si="7"/>
        <v>1.4623172103487065E-2</v>
      </c>
      <c r="N34" s="154">
        <f t="shared" si="8"/>
        <v>1.4623172103487065E-2</v>
      </c>
    </row>
    <row r="35" spans="1:14" ht="13.5" x14ac:dyDescent="0.2">
      <c r="A35" s="145"/>
      <c r="B35" s="146" t="s">
        <v>7</v>
      </c>
      <c r="C35" s="152">
        <v>9</v>
      </c>
      <c r="D35" s="148">
        <f t="shared" si="9"/>
        <v>0.52941176470588236</v>
      </c>
      <c r="E35" s="148">
        <f t="shared" si="2"/>
        <v>4.1666666666666664E-2</v>
      </c>
      <c r="F35" s="148">
        <f t="shared" si="3"/>
        <v>1.0123734533183352E-2</v>
      </c>
      <c r="G35" s="153">
        <f t="shared" si="4"/>
        <v>8</v>
      </c>
      <c r="H35" s="148">
        <f t="shared" si="0"/>
        <v>0.47058823529411764</v>
      </c>
      <c r="I35" s="148">
        <f t="shared" si="5"/>
        <v>1.188707280832095E-2</v>
      </c>
      <c r="J35" s="148">
        <f t="shared" si="6"/>
        <v>8.9988751406074249E-3</v>
      </c>
      <c r="K35" s="153">
        <v>17</v>
      </c>
      <c r="L35" s="148">
        <f t="shared" si="1"/>
        <v>1</v>
      </c>
      <c r="M35" s="148">
        <f t="shared" si="7"/>
        <v>1.9122609673790775E-2</v>
      </c>
      <c r="N35" s="154">
        <f t="shared" si="8"/>
        <v>1.9122609673790775E-2</v>
      </c>
    </row>
    <row r="36" spans="1:14" ht="13.5" x14ac:dyDescent="0.2">
      <c r="A36" s="145"/>
      <c r="B36" s="146" t="s">
        <v>82</v>
      </c>
      <c r="C36" s="152">
        <v>11</v>
      </c>
      <c r="D36" s="148">
        <f t="shared" si="9"/>
        <v>0.84615384615384615</v>
      </c>
      <c r="E36" s="148">
        <f t="shared" si="2"/>
        <v>5.0925925925925923E-2</v>
      </c>
      <c r="F36" s="148">
        <f t="shared" si="3"/>
        <v>1.2373453318335208E-2</v>
      </c>
      <c r="G36" s="153">
        <f t="shared" si="4"/>
        <v>2</v>
      </c>
      <c r="H36" s="148">
        <f t="shared" si="0"/>
        <v>0.15384615384615385</v>
      </c>
      <c r="I36" s="148">
        <f t="shared" si="5"/>
        <v>2.9717682020802376E-3</v>
      </c>
      <c r="J36" s="148">
        <f t="shared" si="6"/>
        <v>2.2497187851518562E-3</v>
      </c>
      <c r="K36" s="153">
        <v>13</v>
      </c>
      <c r="L36" s="148">
        <f t="shared" si="1"/>
        <v>1</v>
      </c>
      <c r="M36" s="148">
        <f t="shared" si="7"/>
        <v>1.4623172103487065E-2</v>
      </c>
      <c r="N36" s="154">
        <f t="shared" si="8"/>
        <v>1.4623172103487065E-2</v>
      </c>
    </row>
    <row r="37" spans="1:14" ht="13.5" x14ac:dyDescent="0.25">
      <c r="A37" s="145"/>
      <c r="B37" s="155"/>
      <c r="C37" s="156"/>
      <c r="D37" s="148"/>
      <c r="E37" s="157"/>
      <c r="F37" s="157"/>
      <c r="G37" s="158"/>
      <c r="H37" s="148"/>
      <c r="I37" s="157"/>
      <c r="J37" s="157"/>
      <c r="K37" s="158"/>
      <c r="L37" s="148"/>
      <c r="M37" s="157"/>
      <c r="N37" s="159"/>
    </row>
    <row r="38" spans="1:14" ht="13.5" x14ac:dyDescent="0.25">
      <c r="A38" s="160"/>
      <c r="B38" s="161" t="s">
        <v>3</v>
      </c>
      <c r="C38" s="162">
        <f>SUM(C7:C37)</f>
        <v>216</v>
      </c>
      <c r="D38" s="163">
        <f t="shared" si="9"/>
        <v>0.24296962879640044</v>
      </c>
      <c r="E38" s="164">
        <v>1</v>
      </c>
      <c r="F38" s="163">
        <f>C38/$K$38</f>
        <v>0.24296962879640044</v>
      </c>
      <c r="G38" s="165">
        <f>SUM(G7:G36)</f>
        <v>673</v>
      </c>
      <c r="H38" s="163">
        <f t="shared" si="0"/>
        <v>0.75703037120359951</v>
      </c>
      <c r="I38" s="164">
        <v>1</v>
      </c>
      <c r="J38" s="163">
        <f>G38/$K$38</f>
        <v>0.75703037120359951</v>
      </c>
      <c r="K38" s="165">
        <f>SUM(K7:K36)</f>
        <v>889</v>
      </c>
      <c r="L38" s="163">
        <f t="shared" si="1"/>
        <v>1</v>
      </c>
      <c r="M38" s="164">
        <v>1</v>
      </c>
      <c r="N38" s="166">
        <f>K38/$K$38</f>
        <v>1</v>
      </c>
    </row>
    <row r="40" spans="1:14" ht="15.75" x14ac:dyDescent="0.25">
      <c r="A40" s="24" t="s">
        <v>47</v>
      </c>
    </row>
    <row r="41" spans="1:14" s="27" customFormat="1" ht="12.75" x14ac:dyDescent="0.2">
      <c r="A41" s="26"/>
    </row>
    <row r="42" spans="1:14" ht="13.5" thickBot="1" x14ac:dyDescent="0.25">
      <c r="A42" s="26" t="s">
        <v>32</v>
      </c>
      <c r="F42" s="25" t="s">
        <v>1</v>
      </c>
      <c r="G42" s="25"/>
      <c r="H42" s="25"/>
      <c r="I42" s="25"/>
      <c r="J42" s="25" t="s">
        <v>2</v>
      </c>
    </row>
    <row r="43" spans="1:14" x14ac:dyDescent="0.2">
      <c r="A43" s="122" t="s">
        <v>0</v>
      </c>
      <c r="B43" s="122" t="s">
        <v>0</v>
      </c>
      <c r="C43" s="234" t="s">
        <v>46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</row>
    <row r="44" spans="1:14" x14ac:dyDescent="0.2">
      <c r="A44" s="123"/>
      <c r="B44" s="123"/>
      <c r="C44" s="235" t="s">
        <v>1</v>
      </c>
      <c r="D44" s="236"/>
      <c r="E44" s="236"/>
      <c r="F44" s="236"/>
      <c r="G44" s="236" t="s">
        <v>2</v>
      </c>
      <c r="H44" s="236"/>
      <c r="I44" s="236"/>
      <c r="J44" s="236"/>
      <c r="K44" s="236" t="s">
        <v>3</v>
      </c>
      <c r="L44" s="236"/>
      <c r="M44" s="236"/>
      <c r="N44" s="237"/>
    </row>
    <row r="45" spans="1:14" ht="12.75" thickBot="1" x14ac:dyDescent="0.25">
      <c r="A45" s="124"/>
      <c r="B45" s="124"/>
      <c r="C45" s="2" t="s">
        <v>4</v>
      </c>
      <c r="D45" s="3" t="s">
        <v>26</v>
      </c>
      <c r="E45" s="3" t="s">
        <v>27</v>
      </c>
      <c r="F45" s="3" t="s">
        <v>28</v>
      </c>
      <c r="G45" s="3" t="s">
        <v>4</v>
      </c>
      <c r="H45" s="3" t="s">
        <v>26</v>
      </c>
      <c r="I45" s="3" t="s">
        <v>27</v>
      </c>
      <c r="J45" s="3" t="s">
        <v>28</v>
      </c>
      <c r="K45" s="3" t="s">
        <v>4</v>
      </c>
      <c r="L45" s="3" t="s">
        <v>26</v>
      </c>
      <c r="M45" s="3" t="s">
        <v>27</v>
      </c>
      <c r="N45" s="4" t="s">
        <v>28</v>
      </c>
    </row>
    <row r="46" spans="1:14" ht="13.5" x14ac:dyDescent="0.25">
      <c r="A46" s="119" t="s">
        <v>29</v>
      </c>
      <c r="B46" s="5" t="s">
        <v>5</v>
      </c>
      <c r="C46" s="29">
        <v>9</v>
      </c>
      <c r="D46" s="30">
        <v>0.47399999999999998</v>
      </c>
      <c r="E46" s="30">
        <v>5.2999999999999999E-2</v>
      </c>
      <c r="F46" s="30">
        <v>0.02</v>
      </c>
      <c r="G46" s="31">
        <v>10</v>
      </c>
      <c r="H46" s="30">
        <v>0.52600000000000002</v>
      </c>
      <c r="I46" s="30">
        <v>3.5999999999999997E-2</v>
      </c>
      <c r="J46" s="30">
        <v>2.3E-2</v>
      </c>
      <c r="K46" s="31">
        <v>19</v>
      </c>
      <c r="L46" s="30">
        <v>1</v>
      </c>
      <c r="M46" s="30">
        <v>4.2999999999999997E-2</v>
      </c>
      <c r="N46" s="32">
        <v>4.2999999999999997E-2</v>
      </c>
    </row>
    <row r="47" spans="1:14" ht="13.5" x14ac:dyDescent="0.25">
      <c r="A47" s="120"/>
      <c r="B47" s="10" t="s">
        <v>6</v>
      </c>
      <c r="C47" s="33">
        <v>5</v>
      </c>
      <c r="D47" s="34">
        <v>0.71399999999999997</v>
      </c>
      <c r="E47" s="34">
        <v>0.03</v>
      </c>
      <c r="F47" s="34">
        <v>1.0999999999999999E-2</v>
      </c>
      <c r="G47" s="35">
        <v>2</v>
      </c>
      <c r="H47" s="34">
        <v>0.28599999999999998</v>
      </c>
      <c r="I47" s="34">
        <v>7.0000000000000001E-3</v>
      </c>
      <c r="J47" s="34">
        <v>5.0000000000000001E-3</v>
      </c>
      <c r="K47" s="35">
        <v>7</v>
      </c>
      <c r="L47" s="34">
        <v>1</v>
      </c>
      <c r="M47" s="34">
        <v>1.6E-2</v>
      </c>
      <c r="N47" s="36">
        <v>1.6E-2</v>
      </c>
    </row>
    <row r="48" spans="1:14" ht="13.5" x14ac:dyDescent="0.25">
      <c r="A48" s="120"/>
      <c r="B48" s="10" t="s">
        <v>16</v>
      </c>
      <c r="C48" s="33">
        <v>2</v>
      </c>
      <c r="D48" s="34">
        <v>0.33300000000000002</v>
      </c>
      <c r="E48" s="34">
        <v>1.2E-2</v>
      </c>
      <c r="F48" s="34">
        <v>5.0000000000000001E-3</v>
      </c>
      <c r="G48" s="35">
        <v>4</v>
      </c>
      <c r="H48" s="34">
        <v>0.66700000000000004</v>
      </c>
      <c r="I48" s="34">
        <v>1.4999999999999999E-2</v>
      </c>
      <c r="J48" s="34">
        <v>8.9999999999999993E-3</v>
      </c>
      <c r="K48" s="35">
        <v>6</v>
      </c>
      <c r="L48" s="34">
        <v>1</v>
      </c>
      <c r="M48" s="34">
        <v>1.4E-2</v>
      </c>
      <c r="N48" s="36">
        <v>1.4E-2</v>
      </c>
    </row>
    <row r="49" spans="1:14" ht="13.5" x14ac:dyDescent="0.25">
      <c r="A49" s="120"/>
      <c r="B49" s="10" t="s">
        <v>8</v>
      </c>
      <c r="C49" s="33">
        <v>0</v>
      </c>
      <c r="D49" s="34">
        <v>0</v>
      </c>
      <c r="E49" s="34">
        <v>0</v>
      </c>
      <c r="F49" s="34">
        <v>0</v>
      </c>
      <c r="G49" s="35">
        <v>0</v>
      </c>
      <c r="H49" s="34">
        <v>0</v>
      </c>
      <c r="I49" s="34">
        <v>0</v>
      </c>
      <c r="J49" s="34">
        <v>0</v>
      </c>
      <c r="K49" s="35">
        <v>0</v>
      </c>
      <c r="L49" s="34">
        <v>0</v>
      </c>
      <c r="M49" s="34">
        <v>0</v>
      </c>
      <c r="N49" s="36">
        <v>0</v>
      </c>
    </row>
    <row r="50" spans="1:14" ht="13.5" x14ac:dyDescent="0.25">
      <c r="A50" s="120"/>
      <c r="B50" s="10" t="s">
        <v>10</v>
      </c>
      <c r="C50" s="33">
        <v>7</v>
      </c>
      <c r="D50" s="34">
        <v>0.875</v>
      </c>
      <c r="E50" s="34">
        <v>4.1000000000000002E-2</v>
      </c>
      <c r="F50" s="34">
        <v>1.6E-2</v>
      </c>
      <c r="G50" s="35">
        <v>1</v>
      </c>
      <c r="H50" s="34">
        <v>0.125</v>
      </c>
      <c r="I50" s="34">
        <v>4.0000000000000001E-3</v>
      </c>
      <c r="J50" s="34">
        <v>2E-3</v>
      </c>
      <c r="K50" s="35">
        <v>8</v>
      </c>
      <c r="L50" s="34">
        <v>1</v>
      </c>
      <c r="M50" s="34">
        <v>1.7999999999999999E-2</v>
      </c>
      <c r="N50" s="36">
        <v>1.7999999999999999E-2</v>
      </c>
    </row>
    <row r="51" spans="1:14" ht="13.5" x14ac:dyDescent="0.25">
      <c r="A51" s="120"/>
      <c r="B51" s="10" t="s">
        <v>12</v>
      </c>
      <c r="C51" s="33">
        <v>0</v>
      </c>
      <c r="D51" s="34">
        <v>0</v>
      </c>
      <c r="E51" s="34">
        <v>0</v>
      </c>
      <c r="F51" s="34">
        <v>0</v>
      </c>
      <c r="G51" s="35">
        <v>6</v>
      </c>
      <c r="H51" s="34">
        <v>1</v>
      </c>
      <c r="I51" s="34">
        <v>2.1999999999999999E-2</v>
      </c>
      <c r="J51" s="34">
        <v>1.4E-2</v>
      </c>
      <c r="K51" s="35">
        <v>6</v>
      </c>
      <c r="L51" s="34">
        <v>1</v>
      </c>
      <c r="M51" s="34">
        <v>1.4E-2</v>
      </c>
      <c r="N51" s="36">
        <v>1.4E-2</v>
      </c>
    </row>
    <row r="52" spans="1:14" ht="13.5" x14ac:dyDescent="0.25">
      <c r="A52" s="120"/>
      <c r="B52" s="10" t="s">
        <v>13</v>
      </c>
      <c r="C52" s="33">
        <v>4</v>
      </c>
      <c r="D52" s="34">
        <v>0.222</v>
      </c>
      <c r="E52" s="34">
        <v>2.4E-2</v>
      </c>
      <c r="F52" s="34">
        <v>8.9999999999999993E-3</v>
      </c>
      <c r="G52" s="35">
        <v>14</v>
      </c>
      <c r="H52" s="34">
        <v>0.77800000000000002</v>
      </c>
      <c r="I52" s="34">
        <v>5.0999999999999997E-2</v>
      </c>
      <c r="J52" s="34">
        <v>3.2000000000000001E-2</v>
      </c>
      <c r="K52" s="35">
        <v>18</v>
      </c>
      <c r="L52" s="34">
        <v>1</v>
      </c>
      <c r="M52" s="34">
        <v>4.1000000000000002E-2</v>
      </c>
      <c r="N52" s="36">
        <v>4.1000000000000002E-2</v>
      </c>
    </row>
    <row r="53" spans="1:14" ht="13.5" x14ac:dyDescent="0.25">
      <c r="A53" s="120"/>
      <c r="B53" s="10" t="s">
        <v>14</v>
      </c>
      <c r="C53" s="33">
        <v>11</v>
      </c>
      <c r="D53" s="34">
        <v>0.84599999999999997</v>
      </c>
      <c r="E53" s="34">
        <v>6.5000000000000002E-2</v>
      </c>
      <c r="F53" s="34">
        <v>2.5000000000000001E-2</v>
      </c>
      <c r="G53" s="35">
        <v>2</v>
      </c>
      <c r="H53" s="34">
        <v>0.154</v>
      </c>
      <c r="I53" s="34">
        <v>7.0000000000000001E-3</v>
      </c>
      <c r="J53" s="34">
        <v>5.0000000000000001E-3</v>
      </c>
      <c r="K53" s="35">
        <v>13</v>
      </c>
      <c r="L53" s="34">
        <v>1</v>
      </c>
      <c r="M53" s="34">
        <v>2.9000000000000001E-2</v>
      </c>
      <c r="N53" s="36">
        <v>2.9000000000000001E-2</v>
      </c>
    </row>
    <row r="54" spans="1:14" ht="13.5" x14ac:dyDescent="0.25">
      <c r="A54" s="120"/>
      <c r="B54" s="10" t="s">
        <v>9</v>
      </c>
      <c r="C54" s="33">
        <v>32</v>
      </c>
      <c r="D54" s="34">
        <v>0.41599999999999998</v>
      </c>
      <c r="E54" s="34">
        <v>0.189</v>
      </c>
      <c r="F54" s="34">
        <v>7.1999999999999995E-2</v>
      </c>
      <c r="G54" s="35">
        <v>45</v>
      </c>
      <c r="H54" s="34">
        <v>0.58399999999999996</v>
      </c>
      <c r="I54" s="34">
        <v>0.16400000000000001</v>
      </c>
      <c r="J54" s="34">
        <v>0.10100000000000001</v>
      </c>
      <c r="K54" s="35">
        <v>77</v>
      </c>
      <c r="L54" s="34">
        <v>1</v>
      </c>
      <c r="M54" s="34">
        <v>0.17299999999999999</v>
      </c>
      <c r="N54" s="36">
        <v>0.17299999999999999</v>
      </c>
    </row>
    <row r="55" spans="1:14" ht="13.5" x14ac:dyDescent="0.25">
      <c r="A55" s="120"/>
      <c r="B55" s="10" t="s">
        <v>15</v>
      </c>
      <c r="C55" s="33">
        <v>2</v>
      </c>
      <c r="D55" s="34">
        <v>0.25</v>
      </c>
      <c r="E55" s="34">
        <v>1.2E-2</v>
      </c>
      <c r="F55" s="34">
        <v>5.0000000000000001E-3</v>
      </c>
      <c r="G55" s="35">
        <v>6</v>
      </c>
      <c r="H55" s="34">
        <v>0.75</v>
      </c>
      <c r="I55" s="34">
        <v>2.1999999999999999E-2</v>
      </c>
      <c r="J55" s="34">
        <v>1.4E-2</v>
      </c>
      <c r="K55" s="35">
        <v>8</v>
      </c>
      <c r="L55" s="34">
        <v>1</v>
      </c>
      <c r="M55" s="34">
        <v>1.7999999999999999E-2</v>
      </c>
      <c r="N55" s="36">
        <v>1.7999999999999999E-2</v>
      </c>
    </row>
    <row r="56" spans="1:14" ht="13.5" x14ac:dyDescent="0.25">
      <c r="A56" s="120"/>
      <c r="B56" s="10" t="s">
        <v>17</v>
      </c>
      <c r="C56" s="33">
        <v>4</v>
      </c>
      <c r="D56" s="34">
        <v>0.36399999999999999</v>
      </c>
      <c r="E56" s="34">
        <v>2.4E-2</v>
      </c>
      <c r="F56" s="34">
        <v>8.9999999999999993E-3</v>
      </c>
      <c r="G56" s="35">
        <v>7</v>
      </c>
      <c r="H56" s="34">
        <v>0.63600000000000001</v>
      </c>
      <c r="I56" s="34">
        <v>2.5000000000000001E-2</v>
      </c>
      <c r="J56" s="34">
        <v>1.6E-2</v>
      </c>
      <c r="K56" s="35">
        <v>11</v>
      </c>
      <c r="L56" s="34">
        <v>1</v>
      </c>
      <c r="M56" s="34">
        <v>2.5000000000000001E-2</v>
      </c>
      <c r="N56" s="36">
        <v>2.5000000000000001E-2</v>
      </c>
    </row>
    <row r="57" spans="1:14" ht="13.5" x14ac:dyDescent="0.25">
      <c r="A57" s="120"/>
      <c r="B57" s="10" t="s">
        <v>18</v>
      </c>
      <c r="C57" s="33">
        <v>9</v>
      </c>
      <c r="D57" s="34">
        <v>0.26500000000000001</v>
      </c>
      <c r="E57" s="34">
        <v>5.2999999999999999E-2</v>
      </c>
      <c r="F57" s="34">
        <v>0.02</v>
      </c>
      <c r="G57" s="35">
        <v>25</v>
      </c>
      <c r="H57" s="34">
        <v>0.73499999999999999</v>
      </c>
      <c r="I57" s="34">
        <v>9.0999999999999998E-2</v>
      </c>
      <c r="J57" s="34">
        <v>5.6000000000000001E-2</v>
      </c>
      <c r="K57" s="35">
        <v>34</v>
      </c>
      <c r="L57" s="34">
        <v>1</v>
      </c>
      <c r="M57" s="34">
        <v>7.6999999999999999E-2</v>
      </c>
      <c r="N57" s="36">
        <v>7.6999999999999999E-2</v>
      </c>
    </row>
    <row r="58" spans="1:14" ht="13.5" x14ac:dyDescent="0.25">
      <c r="A58" s="120"/>
      <c r="B58" s="10" t="s">
        <v>19</v>
      </c>
      <c r="C58" s="33">
        <v>0</v>
      </c>
      <c r="D58" s="34">
        <v>0</v>
      </c>
      <c r="E58" s="34">
        <v>0</v>
      </c>
      <c r="F58" s="34">
        <v>0</v>
      </c>
      <c r="G58" s="35">
        <v>4</v>
      </c>
      <c r="H58" s="34">
        <v>1</v>
      </c>
      <c r="I58" s="34">
        <v>1.4999999999999999E-2</v>
      </c>
      <c r="J58" s="34">
        <v>8.9999999999999993E-3</v>
      </c>
      <c r="K58" s="35">
        <v>4</v>
      </c>
      <c r="L58" s="34">
        <v>1</v>
      </c>
      <c r="M58" s="34">
        <v>8.9999999999999993E-3</v>
      </c>
      <c r="N58" s="36">
        <v>8.9999999999999993E-3</v>
      </c>
    </row>
    <row r="59" spans="1:14" ht="13.5" x14ac:dyDescent="0.25">
      <c r="A59" s="120"/>
      <c r="B59" s="10" t="s">
        <v>20</v>
      </c>
      <c r="C59" s="33">
        <v>2</v>
      </c>
      <c r="D59" s="34">
        <v>0.14299999999999999</v>
      </c>
      <c r="E59" s="34">
        <v>1.2E-2</v>
      </c>
      <c r="F59" s="34">
        <v>5.0000000000000001E-3</v>
      </c>
      <c r="G59" s="35">
        <v>12</v>
      </c>
      <c r="H59" s="34">
        <v>0.85699999999999998</v>
      </c>
      <c r="I59" s="34">
        <v>4.3999999999999997E-2</v>
      </c>
      <c r="J59" s="34">
        <v>2.7E-2</v>
      </c>
      <c r="K59" s="35">
        <v>14</v>
      </c>
      <c r="L59" s="34">
        <v>1</v>
      </c>
      <c r="M59" s="34">
        <v>3.2000000000000001E-2</v>
      </c>
      <c r="N59" s="36">
        <v>3.2000000000000001E-2</v>
      </c>
    </row>
    <row r="60" spans="1:14" ht="13.5" x14ac:dyDescent="0.25">
      <c r="A60" s="120"/>
      <c r="B60" s="10" t="s">
        <v>25</v>
      </c>
      <c r="C60" s="33">
        <v>1</v>
      </c>
      <c r="D60" s="34">
        <v>0.33300000000000002</v>
      </c>
      <c r="E60" s="34">
        <v>6.0000000000000001E-3</v>
      </c>
      <c r="F60" s="34">
        <v>2E-3</v>
      </c>
      <c r="G60" s="35">
        <v>2</v>
      </c>
      <c r="H60" s="34">
        <v>0.66700000000000004</v>
      </c>
      <c r="I60" s="34">
        <v>7.0000000000000001E-3</v>
      </c>
      <c r="J60" s="34">
        <v>5.0000000000000001E-3</v>
      </c>
      <c r="K60" s="35">
        <v>3</v>
      </c>
      <c r="L60" s="34">
        <v>1</v>
      </c>
      <c r="M60" s="34">
        <v>7.0000000000000001E-3</v>
      </c>
      <c r="N60" s="36">
        <v>7.0000000000000001E-3</v>
      </c>
    </row>
    <row r="61" spans="1:14" ht="13.5" x14ac:dyDescent="0.25">
      <c r="A61" s="120"/>
      <c r="B61" s="10" t="s">
        <v>21</v>
      </c>
      <c r="C61" s="33">
        <v>19</v>
      </c>
      <c r="D61" s="34">
        <v>0.82599999999999996</v>
      </c>
      <c r="E61" s="34">
        <v>0.112</v>
      </c>
      <c r="F61" s="34">
        <v>4.2999999999999997E-2</v>
      </c>
      <c r="G61" s="35">
        <v>4</v>
      </c>
      <c r="H61" s="34">
        <v>0.17399999999999999</v>
      </c>
      <c r="I61" s="34">
        <v>1.4999999999999999E-2</v>
      </c>
      <c r="J61" s="34">
        <v>8.9999999999999993E-3</v>
      </c>
      <c r="K61" s="35">
        <v>23</v>
      </c>
      <c r="L61" s="34">
        <v>1</v>
      </c>
      <c r="M61" s="34">
        <v>5.1999999999999998E-2</v>
      </c>
      <c r="N61" s="36">
        <v>5.1999999999999998E-2</v>
      </c>
    </row>
    <row r="62" spans="1:14" ht="13.5" x14ac:dyDescent="0.25">
      <c r="A62" s="120"/>
      <c r="B62" s="10" t="s">
        <v>22</v>
      </c>
      <c r="C62" s="33">
        <v>1</v>
      </c>
      <c r="D62" s="34">
        <v>0.25</v>
      </c>
      <c r="E62" s="34">
        <v>6.0000000000000001E-3</v>
      </c>
      <c r="F62" s="34">
        <v>2E-3</v>
      </c>
      <c r="G62" s="35">
        <v>3</v>
      </c>
      <c r="H62" s="34">
        <v>0.75</v>
      </c>
      <c r="I62" s="34">
        <v>1.0999999999999999E-2</v>
      </c>
      <c r="J62" s="34">
        <v>7.0000000000000001E-3</v>
      </c>
      <c r="K62" s="35">
        <v>4</v>
      </c>
      <c r="L62" s="34">
        <v>1</v>
      </c>
      <c r="M62" s="34">
        <v>8.9999999999999993E-3</v>
      </c>
      <c r="N62" s="36">
        <v>8.9999999999999993E-3</v>
      </c>
    </row>
    <row r="63" spans="1:14" ht="13.5" x14ac:dyDescent="0.25">
      <c r="A63" s="120"/>
      <c r="B63" s="10" t="s">
        <v>23</v>
      </c>
      <c r="C63" s="33">
        <v>3</v>
      </c>
      <c r="D63" s="34">
        <v>8.3000000000000004E-2</v>
      </c>
      <c r="E63" s="34">
        <v>1.7999999999999999E-2</v>
      </c>
      <c r="F63" s="34">
        <v>7.0000000000000001E-3</v>
      </c>
      <c r="G63" s="35">
        <v>33</v>
      </c>
      <c r="H63" s="34">
        <v>0.91700000000000004</v>
      </c>
      <c r="I63" s="34">
        <v>0.12</v>
      </c>
      <c r="J63" s="34">
        <v>7.3999999999999996E-2</v>
      </c>
      <c r="K63" s="35">
        <v>36</v>
      </c>
      <c r="L63" s="34">
        <v>1</v>
      </c>
      <c r="M63" s="34">
        <v>8.1000000000000003E-2</v>
      </c>
      <c r="N63" s="36">
        <v>8.1000000000000003E-2</v>
      </c>
    </row>
    <row r="64" spans="1:14" ht="13.5" x14ac:dyDescent="0.25">
      <c r="A64" s="120"/>
      <c r="B64" s="10" t="s">
        <v>36</v>
      </c>
      <c r="C64" s="33">
        <v>0</v>
      </c>
      <c r="D64" s="34">
        <v>0</v>
      </c>
      <c r="E64" s="34">
        <v>0</v>
      </c>
      <c r="F64" s="34">
        <v>0</v>
      </c>
      <c r="G64" s="35">
        <v>59</v>
      </c>
      <c r="H64" s="34">
        <v>1</v>
      </c>
      <c r="I64" s="34">
        <v>0.215</v>
      </c>
      <c r="J64" s="34">
        <v>0.13300000000000001</v>
      </c>
      <c r="K64" s="35">
        <v>59</v>
      </c>
      <c r="L64" s="34">
        <v>1</v>
      </c>
      <c r="M64" s="34">
        <v>0.13300000000000001</v>
      </c>
      <c r="N64" s="36">
        <v>0.13300000000000001</v>
      </c>
    </row>
    <row r="65" spans="1:14" ht="13.5" x14ac:dyDescent="0.25">
      <c r="A65" s="120"/>
      <c r="B65" s="10" t="s">
        <v>24</v>
      </c>
      <c r="C65" s="33">
        <v>23</v>
      </c>
      <c r="D65" s="34">
        <v>0.92</v>
      </c>
      <c r="E65" s="34">
        <v>0.13600000000000001</v>
      </c>
      <c r="F65" s="34">
        <v>5.1999999999999998E-2</v>
      </c>
      <c r="G65" s="35">
        <v>2</v>
      </c>
      <c r="H65" s="34">
        <v>0.08</v>
      </c>
      <c r="I65" s="34">
        <v>7.0000000000000001E-3</v>
      </c>
      <c r="J65" s="34">
        <v>5.0000000000000001E-3</v>
      </c>
      <c r="K65" s="35">
        <v>25</v>
      </c>
      <c r="L65" s="34">
        <v>1</v>
      </c>
      <c r="M65" s="34">
        <v>5.6000000000000001E-2</v>
      </c>
      <c r="N65" s="36">
        <v>5.6000000000000001E-2</v>
      </c>
    </row>
    <row r="66" spans="1:14" ht="13.5" x14ac:dyDescent="0.25">
      <c r="A66" s="120"/>
      <c r="B66" s="10" t="s">
        <v>11</v>
      </c>
      <c r="C66" s="33">
        <v>26</v>
      </c>
      <c r="D66" s="34">
        <v>0.61899999999999999</v>
      </c>
      <c r="E66" s="34">
        <v>0.154</v>
      </c>
      <c r="F66" s="34">
        <v>5.8999999999999997E-2</v>
      </c>
      <c r="G66" s="35">
        <v>16</v>
      </c>
      <c r="H66" s="34">
        <v>0.38100000000000001</v>
      </c>
      <c r="I66" s="34">
        <v>5.8000000000000003E-2</v>
      </c>
      <c r="J66" s="34">
        <v>3.5999999999999997E-2</v>
      </c>
      <c r="K66" s="35">
        <v>42</v>
      </c>
      <c r="L66" s="34">
        <v>1</v>
      </c>
      <c r="M66" s="34">
        <v>9.5000000000000001E-2</v>
      </c>
      <c r="N66" s="36">
        <v>9.5000000000000001E-2</v>
      </c>
    </row>
    <row r="67" spans="1:14" ht="13.5" x14ac:dyDescent="0.25">
      <c r="A67" s="120"/>
      <c r="B67" s="10" t="s">
        <v>7</v>
      </c>
      <c r="C67" s="37">
        <v>5</v>
      </c>
      <c r="D67" s="38">
        <v>0.23799999999999999</v>
      </c>
      <c r="E67" s="38">
        <v>0.03</v>
      </c>
      <c r="F67" s="38">
        <v>1.0999999999999999E-2</v>
      </c>
      <c r="G67" s="39">
        <v>16</v>
      </c>
      <c r="H67" s="38">
        <v>0.76200000000000001</v>
      </c>
      <c r="I67" s="38">
        <v>5.8000000000000003E-2</v>
      </c>
      <c r="J67" s="38">
        <v>3.5999999999999997E-2</v>
      </c>
      <c r="K67" s="39">
        <v>21</v>
      </c>
      <c r="L67" s="38">
        <v>1</v>
      </c>
      <c r="M67" s="38">
        <v>4.7E-2</v>
      </c>
      <c r="N67" s="40">
        <v>4.7E-2</v>
      </c>
    </row>
    <row r="68" spans="1:14" ht="13.5" x14ac:dyDescent="0.25">
      <c r="A68" s="120"/>
      <c r="B68" s="10" t="s">
        <v>82</v>
      </c>
      <c r="C68" s="33">
        <v>4</v>
      </c>
      <c r="D68" s="34">
        <v>0.66700000000000004</v>
      </c>
      <c r="E68" s="34">
        <v>2.4E-2</v>
      </c>
      <c r="F68" s="34">
        <v>8.9999999999999993E-3</v>
      </c>
      <c r="G68" s="35">
        <v>2</v>
      </c>
      <c r="H68" s="34">
        <v>0.33300000000000002</v>
      </c>
      <c r="I68" s="34">
        <v>7.0000000000000001E-3</v>
      </c>
      <c r="J68" s="34">
        <v>5.0000000000000001E-3</v>
      </c>
      <c r="K68" s="35">
        <v>6</v>
      </c>
      <c r="L68" s="34">
        <v>1</v>
      </c>
      <c r="M68" s="34">
        <v>1.4E-2</v>
      </c>
      <c r="N68" s="36">
        <v>1.4E-2</v>
      </c>
    </row>
    <row r="69" spans="1:14" ht="13.5" x14ac:dyDescent="0.25">
      <c r="A69" s="120"/>
      <c r="B69" s="167"/>
      <c r="C69" s="37"/>
      <c r="D69" s="38"/>
      <c r="E69" s="38"/>
      <c r="F69" s="38"/>
      <c r="G69" s="39"/>
      <c r="H69" s="38"/>
      <c r="I69" s="38"/>
      <c r="J69" s="38"/>
      <c r="K69" s="39"/>
      <c r="L69" s="38"/>
      <c r="M69" s="38"/>
      <c r="N69" s="40"/>
    </row>
    <row r="70" spans="1:14" ht="14.25" thickBot="1" x14ac:dyDescent="0.3">
      <c r="A70" s="121"/>
      <c r="B70" s="19" t="s">
        <v>3</v>
      </c>
      <c r="C70" s="41">
        <v>169</v>
      </c>
      <c r="D70" s="42">
        <v>0.38100000000000001</v>
      </c>
      <c r="E70" s="42">
        <v>1</v>
      </c>
      <c r="F70" s="42">
        <v>0.38100000000000001</v>
      </c>
      <c r="G70" s="43">
        <v>275</v>
      </c>
      <c r="H70" s="42">
        <v>0.61899999999999999</v>
      </c>
      <c r="I70" s="42">
        <v>1</v>
      </c>
      <c r="J70" s="42">
        <v>0.61899999999999999</v>
      </c>
      <c r="K70" s="43">
        <v>444</v>
      </c>
      <c r="L70" s="42">
        <v>1</v>
      </c>
      <c r="M70" s="42">
        <v>1</v>
      </c>
      <c r="N70" s="44">
        <v>1</v>
      </c>
    </row>
    <row r="71" spans="1:14" x14ac:dyDescent="0.2">
      <c r="F71" s="25" t="s">
        <v>1</v>
      </c>
      <c r="G71" s="25"/>
      <c r="H71" s="25"/>
      <c r="I71" s="25"/>
      <c r="J71" s="25" t="s">
        <v>2</v>
      </c>
    </row>
    <row r="72" spans="1:14" ht="15.75" x14ac:dyDescent="0.25">
      <c r="A72" s="24" t="s">
        <v>48</v>
      </c>
    </row>
    <row r="73" spans="1:14" s="27" customFormat="1" ht="12.75" x14ac:dyDescent="0.2">
      <c r="A73" s="26"/>
    </row>
    <row r="74" spans="1:14" ht="12.75" x14ac:dyDescent="0.2">
      <c r="A74" s="26" t="s">
        <v>35</v>
      </c>
      <c r="F74" s="25" t="s">
        <v>1</v>
      </c>
      <c r="G74" s="25"/>
      <c r="H74" s="25"/>
      <c r="I74" s="25"/>
      <c r="J74" s="25" t="s">
        <v>2</v>
      </c>
    </row>
    <row r="75" spans="1:14" x14ac:dyDescent="0.2">
      <c r="A75" s="141" t="s">
        <v>0</v>
      </c>
      <c r="B75" s="142" t="s">
        <v>0</v>
      </c>
      <c r="C75" s="233" t="s">
        <v>49</v>
      </c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</row>
    <row r="76" spans="1:14" x14ac:dyDescent="0.2">
      <c r="A76" s="143"/>
      <c r="B76" s="125"/>
      <c r="C76" s="233" t="s">
        <v>1</v>
      </c>
      <c r="D76" s="233"/>
      <c r="E76" s="233"/>
      <c r="F76" s="233"/>
      <c r="G76" s="233" t="s">
        <v>2</v>
      </c>
      <c r="H76" s="233"/>
      <c r="I76" s="233"/>
      <c r="J76" s="233"/>
      <c r="K76" s="233" t="s">
        <v>3</v>
      </c>
      <c r="L76" s="233"/>
      <c r="M76" s="233"/>
      <c r="N76" s="233"/>
    </row>
    <row r="77" spans="1:14" x14ac:dyDescent="0.2">
      <c r="A77" s="143"/>
      <c r="B77" s="125"/>
      <c r="C77" s="144" t="s">
        <v>4</v>
      </c>
      <c r="D77" s="144" t="s">
        <v>26</v>
      </c>
      <c r="E77" s="144" t="s">
        <v>27</v>
      </c>
      <c r="F77" s="144" t="s">
        <v>28</v>
      </c>
      <c r="G77" s="144" t="s">
        <v>4</v>
      </c>
      <c r="H77" s="144" t="s">
        <v>26</v>
      </c>
      <c r="I77" s="144" t="s">
        <v>27</v>
      </c>
      <c r="J77" s="144" t="s">
        <v>28</v>
      </c>
      <c r="K77" s="144" t="s">
        <v>4</v>
      </c>
      <c r="L77" s="144" t="s">
        <v>26</v>
      </c>
      <c r="M77" s="144" t="s">
        <v>27</v>
      </c>
      <c r="N77" s="144" t="s">
        <v>28</v>
      </c>
    </row>
    <row r="78" spans="1:14" ht="13.5" x14ac:dyDescent="0.2">
      <c r="A78" s="145" t="s">
        <v>29</v>
      </c>
      <c r="B78" s="146" t="s">
        <v>5</v>
      </c>
      <c r="C78" s="147">
        <v>1</v>
      </c>
      <c r="D78" s="148">
        <f>IF($K78=0,0,C78/$K78)</f>
        <v>3.0303030303030304E-2</v>
      </c>
      <c r="E78" s="149">
        <f t="shared" ref="E78:E107" si="10">C78/C$109</f>
        <v>1.098901098901099E-2</v>
      </c>
      <c r="F78" s="149">
        <f t="shared" ref="F78:F107" si="11">C78/$K$109</f>
        <v>1.1248593925759281E-3</v>
      </c>
      <c r="G78" s="150">
        <f>K78-C78</f>
        <v>32</v>
      </c>
      <c r="H78" s="148">
        <f t="shared" ref="H78:H109" si="12">IF($K78=0,0,G78/$K78)</f>
        <v>0.96969696969696972</v>
      </c>
      <c r="I78" s="149">
        <f t="shared" ref="I78:I107" si="13">G78/G$109</f>
        <v>4.0100250626566414E-2</v>
      </c>
      <c r="J78" s="149">
        <f t="shared" ref="J78:J107" si="14">G78/$K$109</f>
        <v>3.59955005624297E-2</v>
      </c>
      <c r="K78" s="150">
        <v>33</v>
      </c>
      <c r="L78" s="148">
        <f t="shared" ref="L78:L109" si="15">IF($K78=0,0,K78/$K78)</f>
        <v>1</v>
      </c>
      <c r="M78" s="149">
        <f t="shared" ref="M78:M107" si="16">K78/K$109</f>
        <v>3.7120359955005622E-2</v>
      </c>
      <c r="N78" s="151">
        <f t="shared" ref="N78:N107" si="17">K78/$K$109</f>
        <v>3.7120359955005622E-2</v>
      </c>
    </row>
    <row r="79" spans="1:14" ht="13.5" x14ac:dyDescent="0.2">
      <c r="A79" s="145"/>
      <c r="B79" s="146" t="s">
        <v>6</v>
      </c>
      <c r="C79" s="152">
        <v>5</v>
      </c>
      <c r="D79" s="148">
        <f>IF($K79=0,0,C79/$K79)</f>
        <v>0.15151515151515152</v>
      </c>
      <c r="E79" s="148">
        <f t="shared" si="10"/>
        <v>5.4945054945054944E-2</v>
      </c>
      <c r="F79" s="148">
        <f t="shared" si="11"/>
        <v>5.6242969628796397E-3</v>
      </c>
      <c r="G79" s="153">
        <f t="shared" ref="G79:G107" si="18">K79-C79</f>
        <v>28</v>
      </c>
      <c r="H79" s="148">
        <f t="shared" si="12"/>
        <v>0.84848484848484851</v>
      </c>
      <c r="I79" s="148">
        <f t="shared" si="13"/>
        <v>3.5087719298245612E-2</v>
      </c>
      <c r="J79" s="148">
        <f t="shared" si="14"/>
        <v>3.1496062992125984E-2</v>
      </c>
      <c r="K79" s="153">
        <v>33</v>
      </c>
      <c r="L79" s="148">
        <f t="shared" si="15"/>
        <v>1</v>
      </c>
      <c r="M79" s="148">
        <f t="shared" si="16"/>
        <v>3.7120359955005622E-2</v>
      </c>
      <c r="N79" s="154">
        <f t="shared" si="17"/>
        <v>3.7120359955005622E-2</v>
      </c>
    </row>
    <row r="80" spans="1:14" ht="13.5" x14ac:dyDescent="0.2">
      <c r="A80" s="145"/>
      <c r="B80" s="146" t="s">
        <v>38</v>
      </c>
      <c r="C80" s="152">
        <v>0</v>
      </c>
      <c r="D80" s="148">
        <f t="shared" ref="D80:D109" si="19">IF($K80=0,0,C80/$K80)</f>
        <v>0</v>
      </c>
      <c r="E80" s="148">
        <f t="shared" si="10"/>
        <v>0</v>
      </c>
      <c r="F80" s="148">
        <f t="shared" si="11"/>
        <v>0</v>
      </c>
      <c r="G80" s="153">
        <f t="shared" si="18"/>
        <v>5</v>
      </c>
      <c r="H80" s="148">
        <f t="shared" si="12"/>
        <v>1</v>
      </c>
      <c r="I80" s="148">
        <f t="shared" si="13"/>
        <v>6.2656641604010022E-3</v>
      </c>
      <c r="J80" s="148">
        <f t="shared" si="14"/>
        <v>5.6242969628796397E-3</v>
      </c>
      <c r="K80" s="153">
        <v>5</v>
      </c>
      <c r="L80" s="148">
        <f t="shared" si="15"/>
        <v>1</v>
      </c>
      <c r="M80" s="148">
        <f t="shared" si="16"/>
        <v>5.6242969628796397E-3</v>
      </c>
      <c r="N80" s="154">
        <f t="shared" si="17"/>
        <v>5.6242969628796397E-3</v>
      </c>
    </row>
    <row r="81" spans="1:14" ht="13.5" x14ac:dyDescent="0.2">
      <c r="A81" s="145"/>
      <c r="B81" s="146" t="s">
        <v>39</v>
      </c>
      <c r="C81" s="152">
        <v>1</v>
      </c>
      <c r="D81" s="148">
        <f t="shared" si="19"/>
        <v>1.8518518518518517E-2</v>
      </c>
      <c r="E81" s="148">
        <f t="shared" si="10"/>
        <v>1.098901098901099E-2</v>
      </c>
      <c r="F81" s="148">
        <f t="shared" si="11"/>
        <v>1.1248593925759281E-3</v>
      </c>
      <c r="G81" s="153">
        <f t="shared" si="18"/>
        <v>53</v>
      </c>
      <c r="H81" s="148">
        <f t="shared" si="12"/>
        <v>0.98148148148148151</v>
      </c>
      <c r="I81" s="148">
        <f t="shared" si="13"/>
        <v>6.6416040100250623E-2</v>
      </c>
      <c r="J81" s="148">
        <f t="shared" si="14"/>
        <v>5.9617547806524188E-2</v>
      </c>
      <c r="K81" s="153">
        <v>54</v>
      </c>
      <c r="L81" s="148">
        <f t="shared" si="15"/>
        <v>1</v>
      </c>
      <c r="M81" s="148">
        <f t="shared" si="16"/>
        <v>6.074240719910011E-2</v>
      </c>
      <c r="N81" s="154">
        <f t="shared" si="17"/>
        <v>6.074240719910011E-2</v>
      </c>
    </row>
    <row r="82" spans="1:14" ht="13.5" x14ac:dyDescent="0.2">
      <c r="A82" s="145"/>
      <c r="B82" s="146" t="s">
        <v>16</v>
      </c>
      <c r="C82" s="152">
        <v>3</v>
      </c>
      <c r="D82" s="148">
        <f t="shared" si="19"/>
        <v>8.5714285714285715E-2</v>
      </c>
      <c r="E82" s="148">
        <f t="shared" si="10"/>
        <v>3.2967032967032968E-2</v>
      </c>
      <c r="F82" s="148">
        <f t="shared" si="11"/>
        <v>3.3745781777277839E-3</v>
      </c>
      <c r="G82" s="153">
        <f t="shared" si="18"/>
        <v>32</v>
      </c>
      <c r="H82" s="148">
        <f t="shared" si="12"/>
        <v>0.91428571428571426</v>
      </c>
      <c r="I82" s="148">
        <f t="shared" si="13"/>
        <v>4.0100250626566414E-2</v>
      </c>
      <c r="J82" s="148">
        <f t="shared" si="14"/>
        <v>3.59955005624297E-2</v>
      </c>
      <c r="K82" s="153">
        <v>35</v>
      </c>
      <c r="L82" s="148">
        <f t="shared" si="15"/>
        <v>1</v>
      </c>
      <c r="M82" s="148">
        <f t="shared" si="16"/>
        <v>3.937007874015748E-2</v>
      </c>
      <c r="N82" s="154">
        <f t="shared" si="17"/>
        <v>3.937007874015748E-2</v>
      </c>
    </row>
    <row r="83" spans="1:14" ht="13.5" x14ac:dyDescent="0.2">
      <c r="A83" s="145"/>
      <c r="B83" s="146" t="s">
        <v>8</v>
      </c>
      <c r="C83" s="152">
        <v>5</v>
      </c>
      <c r="D83" s="148">
        <f t="shared" si="19"/>
        <v>0.15625</v>
      </c>
      <c r="E83" s="148">
        <f t="shared" si="10"/>
        <v>5.4945054945054944E-2</v>
      </c>
      <c r="F83" s="148">
        <f t="shared" si="11"/>
        <v>5.6242969628796397E-3</v>
      </c>
      <c r="G83" s="153">
        <f t="shared" si="18"/>
        <v>27</v>
      </c>
      <c r="H83" s="148">
        <f t="shared" si="12"/>
        <v>0.84375</v>
      </c>
      <c r="I83" s="148">
        <f t="shared" si="13"/>
        <v>3.3834586466165412E-2</v>
      </c>
      <c r="J83" s="148">
        <f t="shared" si="14"/>
        <v>3.0371203599550055E-2</v>
      </c>
      <c r="K83" s="153">
        <v>32</v>
      </c>
      <c r="L83" s="148">
        <f t="shared" si="15"/>
        <v>1</v>
      </c>
      <c r="M83" s="148">
        <f t="shared" si="16"/>
        <v>3.59955005624297E-2</v>
      </c>
      <c r="N83" s="154">
        <f t="shared" si="17"/>
        <v>3.59955005624297E-2</v>
      </c>
    </row>
    <row r="84" spans="1:14" ht="13.5" x14ac:dyDescent="0.2">
      <c r="A84" s="145"/>
      <c r="B84" s="146" t="s">
        <v>10</v>
      </c>
      <c r="C84" s="152">
        <v>1</v>
      </c>
      <c r="D84" s="148">
        <f t="shared" si="19"/>
        <v>0.16666666666666666</v>
      </c>
      <c r="E84" s="148">
        <f t="shared" si="10"/>
        <v>1.098901098901099E-2</v>
      </c>
      <c r="F84" s="148">
        <f t="shared" si="11"/>
        <v>1.1248593925759281E-3</v>
      </c>
      <c r="G84" s="153">
        <f t="shared" si="18"/>
        <v>5</v>
      </c>
      <c r="H84" s="148">
        <f t="shared" si="12"/>
        <v>0.83333333333333337</v>
      </c>
      <c r="I84" s="148">
        <f t="shared" si="13"/>
        <v>6.2656641604010022E-3</v>
      </c>
      <c r="J84" s="148">
        <f t="shared" si="14"/>
        <v>5.6242969628796397E-3</v>
      </c>
      <c r="K84" s="153">
        <v>6</v>
      </c>
      <c r="L84" s="148">
        <f t="shared" si="15"/>
        <v>1</v>
      </c>
      <c r="M84" s="148">
        <f t="shared" si="16"/>
        <v>6.7491563554555678E-3</v>
      </c>
      <c r="N84" s="154">
        <f t="shared" si="17"/>
        <v>6.7491563554555678E-3</v>
      </c>
    </row>
    <row r="85" spans="1:14" ht="13.5" x14ac:dyDescent="0.2">
      <c r="A85" s="145"/>
      <c r="B85" s="146" t="s">
        <v>12</v>
      </c>
      <c r="C85" s="152">
        <v>1</v>
      </c>
      <c r="D85" s="148">
        <f t="shared" si="19"/>
        <v>5.5555555555555552E-2</v>
      </c>
      <c r="E85" s="148">
        <f t="shared" si="10"/>
        <v>1.098901098901099E-2</v>
      </c>
      <c r="F85" s="148">
        <f t="shared" si="11"/>
        <v>1.1248593925759281E-3</v>
      </c>
      <c r="G85" s="153">
        <f t="shared" si="18"/>
        <v>17</v>
      </c>
      <c r="H85" s="148">
        <f t="shared" si="12"/>
        <v>0.94444444444444442</v>
      </c>
      <c r="I85" s="148">
        <f t="shared" si="13"/>
        <v>2.1303258145363407E-2</v>
      </c>
      <c r="J85" s="148">
        <f t="shared" si="14"/>
        <v>1.9122609673790775E-2</v>
      </c>
      <c r="K85" s="153">
        <v>18</v>
      </c>
      <c r="L85" s="148">
        <f t="shared" si="15"/>
        <v>1</v>
      </c>
      <c r="M85" s="148">
        <f t="shared" si="16"/>
        <v>2.0247469066366704E-2</v>
      </c>
      <c r="N85" s="154">
        <f t="shared" si="17"/>
        <v>2.0247469066366704E-2</v>
      </c>
    </row>
    <row r="86" spans="1:14" ht="13.5" x14ac:dyDescent="0.2">
      <c r="A86" s="145"/>
      <c r="B86" s="146" t="s">
        <v>13</v>
      </c>
      <c r="C86" s="152">
        <v>2</v>
      </c>
      <c r="D86" s="148">
        <f t="shared" si="19"/>
        <v>6.0606060606060608E-2</v>
      </c>
      <c r="E86" s="148">
        <f t="shared" si="10"/>
        <v>2.197802197802198E-2</v>
      </c>
      <c r="F86" s="148">
        <f t="shared" si="11"/>
        <v>2.2497187851518562E-3</v>
      </c>
      <c r="G86" s="153">
        <f t="shared" si="18"/>
        <v>31</v>
      </c>
      <c r="H86" s="148">
        <f t="shared" si="12"/>
        <v>0.93939393939393945</v>
      </c>
      <c r="I86" s="148">
        <f t="shared" si="13"/>
        <v>3.8847117794486213E-2</v>
      </c>
      <c r="J86" s="148">
        <f t="shared" si="14"/>
        <v>3.4870641169853771E-2</v>
      </c>
      <c r="K86" s="153">
        <v>33</v>
      </c>
      <c r="L86" s="148">
        <f t="shared" si="15"/>
        <v>1</v>
      </c>
      <c r="M86" s="148">
        <f t="shared" si="16"/>
        <v>3.7120359955005622E-2</v>
      </c>
      <c r="N86" s="154">
        <f t="shared" si="17"/>
        <v>3.7120359955005622E-2</v>
      </c>
    </row>
    <row r="87" spans="1:14" ht="13.5" x14ac:dyDescent="0.2">
      <c r="A87" s="145"/>
      <c r="B87" s="146" t="s">
        <v>14</v>
      </c>
      <c r="C87" s="152">
        <v>1</v>
      </c>
      <c r="D87" s="148">
        <f t="shared" si="19"/>
        <v>7.1428571428571425E-2</v>
      </c>
      <c r="E87" s="148">
        <f t="shared" si="10"/>
        <v>1.098901098901099E-2</v>
      </c>
      <c r="F87" s="148">
        <f t="shared" si="11"/>
        <v>1.1248593925759281E-3</v>
      </c>
      <c r="G87" s="153">
        <f t="shared" si="18"/>
        <v>13</v>
      </c>
      <c r="H87" s="148">
        <f t="shared" si="12"/>
        <v>0.9285714285714286</v>
      </c>
      <c r="I87" s="148">
        <f t="shared" si="13"/>
        <v>1.6290726817042606E-2</v>
      </c>
      <c r="J87" s="148">
        <f t="shared" si="14"/>
        <v>1.4623172103487065E-2</v>
      </c>
      <c r="K87" s="153">
        <v>14</v>
      </c>
      <c r="L87" s="148">
        <f t="shared" si="15"/>
        <v>1</v>
      </c>
      <c r="M87" s="148">
        <f t="shared" si="16"/>
        <v>1.5748031496062992E-2</v>
      </c>
      <c r="N87" s="154">
        <f t="shared" si="17"/>
        <v>1.5748031496062992E-2</v>
      </c>
    </row>
    <row r="88" spans="1:14" ht="13.5" x14ac:dyDescent="0.2">
      <c r="A88" s="145"/>
      <c r="B88" s="146" t="s">
        <v>40</v>
      </c>
      <c r="C88" s="152">
        <v>1</v>
      </c>
      <c r="D88" s="148">
        <f t="shared" si="19"/>
        <v>6.25E-2</v>
      </c>
      <c r="E88" s="148">
        <f t="shared" si="10"/>
        <v>1.098901098901099E-2</v>
      </c>
      <c r="F88" s="148">
        <f t="shared" si="11"/>
        <v>1.1248593925759281E-3</v>
      </c>
      <c r="G88" s="153">
        <f t="shared" si="18"/>
        <v>15</v>
      </c>
      <c r="H88" s="148">
        <f t="shared" si="12"/>
        <v>0.9375</v>
      </c>
      <c r="I88" s="148">
        <f t="shared" si="13"/>
        <v>1.8796992481203006E-2</v>
      </c>
      <c r="J88" s="148">
        <f t="shared" si="14"/>
        <v>1.6872890888638921E-2</v>
      </c>
      <c r="K88" s="153">
        <v>16</v>
      </c>
      <c r="L88" s="148">
        <f t="shared" si="15"/>
        <v>1</v>
      </c>
      <c r="M88" s="148">
        <f t="shared" si="16"/>
        <v>1.799775028121485E-2</v>
      </c>
      <c r="N88" s="154">
        <f t="shared" si="17"/>
        <v>1.799775028121485E-2</v>
      </c>
    </row>
    <row r="89" spans="1:14" ht="13.5" x14ac:dyDescent="0.2">
      <c r="A89" s="145"/>
      <c r="B89" s="146" t="s">
        <v>9</v>
      </c>
      <c r="C89" s="152">
        <v>8</v>
      </c>
      <c r="D89" s="148">
        <f t="shared" si="19"/>
        <v>8.3333333333333329E-2</v>
      </c>
      <c r="E89" s="148">
        <f t="shared" si="10"/>
        <v>8.7912087912087919E-2</v>
      </c>
      <c r="F89" s="148">
        <f t="shared" si="11"/>
        <v>8.9988751406074249E-3</v>
      </c>
      <c r="G89" s="153">
        <f t="shared" si="18"/>
        <v>88</v>
      </c>
      <c r="H89" s="148">
        <f t="shared" si="12"/>
        <v>0.91666666666666663</v>
      </c>
      <c r="I89" s="148">
        <f t="shared" si="13"/>
        <v>0.11027568922305764</v>
      </c>
      <c r="J89" s="148">
        <f t="shared" si="14"/>
        <v>9.8987626546681667E-2</v>
      </c>
      <c r="K89" s="153">
        <v>96</v>
      </c>
      <c r="L89" s="148">
        <f t="shared" si="15"/>
        <v>1</v>
      </c>
      <c r="M89" s="148">
        <f t="shared" si="16"/>
        <v>0.10798650168728909</v>
      </c>
      <c r="N89" s="154">
        <f t="shared" si="17"/>
        <v>0.10798650168728909</v>
      </c>
    </row>
    <row r="90" spans="1:14" ht="13.5" x14ac:dyDescent="0.2">
      <c r="A90" s="145"/>
      <c r="B90" s="146" t="s">
        <v>15</v>
      </c>
      <c r="C90" s="152">
        <v>1</v>
      </c>
      <c r="D90" s="148">
        <f t="shared" si="19"/>
        <v>3.2258064516129031E-2</v>
      </c>
      <c r="E90" s="148">
        <f t="shared" si="10"/>
        <v>1.098901098901099E-2</v>
      </c>
      <c r="F90" s="148">
        <f t="shared" si="11"/>
        <v>1.1248593925759281E-3</v>
      </c>
      <c r="G90" s="153">
        <f t="shared" si="18"/>
        <v>30</v>
      </c>
      <c r="H90" s="148">
        <f t="shared" si="12"/>
        <v>0.967741935483871</v>
      </c>
      <c r="I90" s="148">
        <f t="shared" si="13"/>
        <v>3.7593984962406013E-2</v>
      </c>
      <c r="J90" s="148">
        <f t="shared" si="14"/>
        <v>3.3745781777277842E-2</v>
      </c>
      <c r="K90" s="153">
        <v>31</v>
      </c>
      <c r="L90" s="148">
        <f t="shared" si="15"/>
        <v>1</v>
      </c>
      <c r="M90" s="148">
        <f t="shared" si="16"/>
        <v>3.4870641169853771E-2</v>
      </c>
      <c r="N90" s="154">
        <f t="shared" si="17"/>
        <v>3.4870641169853771E-2</v>
      </c>
    </row>
    <row r="91" spans="1:14" ht="13.5" x14ac:dyDescent="0.2">
      <c r="A91" s="145"/>
      <c r="B91" s="146" t="s">
        <v>17</v>
      </c>
      <c r="C91" s="152">
        <v>3</v>
      </c>
      <c r="D91" s="148">
        <f t="shared" si="19"/>
        <v>6.8181818181818177E-2</v>
      </c>
      <c r="E91" s="148">
        <f t="shared" si="10"/>
        <v>3.2967032967032968E-2</v>
      </c>
      <c r="F91" s="148">
        <f t="shared" si="11"/>
        <v>3.3745781777277839E-3</v>
      </c>
      <c r="G91" s="153">
        <f t="shared" si="18"/>
        <v>41</v>
      </c>
      <c r="H91" s="148">
        <f t="shared" si="12"/>
        <v>0.93181818181818177</v>
      </c>
      <c r="I91" s="148">
        <f t="shared" si="13"/>
        <v>5.1378446115288218E-2</v>
      </c>
      <c r="J91" s="148">
        <f t="shared" si="14"/>
        <v>4.6119235095613047E-2</v>
      </c>
      <c r="K91" s="153">
        <v>44</v>
      </c>
      <c r="L91" s="148">
        <f t="shared" si="15"/>
        <v>1</v>
      </c>
      <c r="M91" s="148">
        <f t="shared" si="16"/>
        <v>4.9493813273340834E-2</v>
      </c>
      <c r="N91" s="154">
        <f t="shared" si="17"/>
        <v>4.9493813273340834E-2</v>
      </c>
    </row>
    <row r="92" spans="1:14" ht="13.5" x14ac:dyDescent="0.2">
      <c r="A92" s="145"/>
      <c r="B92" s="146" t="s">
        <v>18</v>
      </c>
      <c r="C92" s="152">
        <v>3</v>
      </c>
      <c r="D92" s="148">
        <f t="shared" si="19"/>
        <v>0.1111111111111111</v>
      </c>
      <c r="E92" s="148">
        <f t="shared" si="10"/>
        <v>3.2967032967032968E-2</v>
      </c>
      <c r="F92" s="148">
        <f t="shared" si="11"/>
        <v>3.3745781777277839E-3</v>
      </c>
      <c r="G92" s="153">
        <f t="shared" si="18"/>
        <v>24</v>
      </c>
      <c r="H92" s="148">
        <f t="shared" si="12"/>
        <v>0.88888888888888884</v>
      </c>
      <c r="I92" s="148">
        <f t="shared" si="13"/>
        <v>3.007518796992481E-2</v>
      </c>
      <c r="J92" s="148">
        <f t="shared" si="14"/>
        <v>2.6996625421822271E-2</v>
      </c>
      <c r="K92" s="153">
        <v>27</v>
      </c>
      <c r="L92" s="148">
        <f t="shared" si="15"/>
        <v>1</v>
      </c>
      <c r="M92" s="148">
        <f t="shared" si="16"/>
        <v>3.0371203599550055E-2</v>
      </c>
      <c r="N92" s="154">
        <f t="shared" si="17"/>
        <v>3.0371203599550055E-2</v>
      </c>
    </row>
    <row r="93" spans="1:14" ht="13.5" x14ac:dyDescent="0.2">
      <c r="A93" s="145"/>
      <c r="B93" s="146" t="s">
        <v>19</v>
      </c>
      <c r="C93" s="152">
        <v>16</v>
      </c>
      <c r="D93" s="148">
        <f t="shared" si="19"/>
        <v>0.13793103448275862</v>
      </c>
      <c r="E93" s="148">
        <f t="shared" si="10"/>
        <v>0.17582417582417584</v>
      </c>
      <c r="F93" s="148">
        <f t="shared" si="11"/>
        <v>1.799775028121485E-2</v>
      </c>
      <c r="G93" s="153">
        <f t="shared" si="18"/>
        <v>100</v>
      </c>
      <c r="H93" s="148">
        <f t="shared" si="12"/>
        <v>0.86206896551724133</v>
      </c>
      <c r="I93" s="148">
        <f t="shared" si="13"/>
        <v>0.12531328320802004</v>
      </c>
      <c r="J93" s="148">
        <f t="shared" si="14"/>
        <v>0.1124859392575928</v>
      </c>
      <c r="K93" s="153">
        <v>116</v>
      </c>
      <c r="L93" s="148">
        <f t="shared" si="15"/>
        <v>1</v>
      </c>
      <c r="M93" s="148">
        <f t="shared" si="16"/>
        <v>0.13048368953880765</v>
      </c>
      <c r="N93" s="154">
        <f t="shared" si="17"/>
        <v>0.13048368953880765</v>
      </c>
    </row>
    <row r="94" spans="1:14" ht="13.5" x14ac:dyDescent="0.2">
      <c r="A94" s="145"/>
      <c r="B94" s="146" t="s">
        <v>41</v>
      </c>
      <c r="C94" s="152">
        <v>0</v>
      </c>
      <c r="D94" s="148">
        <f t="shared" si="19"/>
        <v>0</v>
      </c>
      <c r="E94" s="148">
        <f t="shared" si="10"/>
        <v>0</v>
      </c>
      <c r="F94" s="148">
        <f t="shared" si="11"/>
        <v>0</v>
      </c>
      <c r="G94" s="153">
        <f t="shared" si="18"/>
        <v>28</v>
      </c>
      <c r="H94" s="148">
        <f t="shared" si="12"/>
        <v>1</v>
      </c>
      <c r="I94" s="148">
        <f t="shared" si="13"/>
        <v>3.5087719298245612E-2</v>
      </c>
      <c r="J94" s="148">
        <f t="shared" si="14"/>
        <v>3.1496062992125984E-2</v>
      </c>
      <c r="K94" s="153">
        <v>28</v>
      </c>
      <c r="L94" s="148">
        <f t="shared" si="15"/>
        <v>1</v>
      </c>
      <c r="M94" s="148">
        <f t="shared" si="16"/>
        <v>3.1496062992125984E-2</v>
      </c>
      <c r="N94" s="154">
        <f t="shared" si="17"/>
        <v>3.1496062992125984E-2</v>
      </c>
    </row>
    <row r="95" spans="1:14" ht="13.5" x14ac:dyDescent="0.2">
      <c r="A95" s="145"/>
      <c r="B95" s="146" t="s">
        <v>20</v>
      </c>
      <c r="C95" s="152">
        <v>0</v>
      </c>
      <c r="D95" s="148">
        <f t="shared" si="19"/>
        <v>0</v>
      </c>
      <c r="E95" s="148">
        <f t="shared" si="10"/>
        <v>0</v>
      </c>
      <c r="F95" s="148">
        <f t="shared" si="11"/>
        <v>0</v>
      </c>
      <c r="G95" s="153">
        <f t="shared" si="18"/>
        <v>1</v>
      </c>
      <c r="H95" s="148">
        <f t="shared" si="12"/>
        <v>1</v>
      </c>
      <c r="I95" s="148">
        <f t="shared" si="13"/>
        <v>1.2531328320802004E-3</v>
      </c>
      <c r="J95" s="148">
        <f t="shared" si="14"/>
        <v>1.1248593925759281E-3</v>
      </c>
      <c r="K95" s="153">
        <v>1</v>
      </c>
      <c r="L95" s="148">
        <f t="shared" si="15"/>
        <v>1</v>
      </c>
      <c r="M95" s="148">
        <f t="shared" si="16"/>
        <v>1.1248593925759281E-3</v>
      </c>
      <c r="N95" s="154">
        <f t="shared" si="17"/>
        <v>1.1248593925759281E-3</v>
      </c>
    </row>
    <row r="96" spans="1:14" ht="13.5" x14ac:dyDescent="0.2">
      <c r="A96" s="145"/>
      <c r="B96" s="146" t="s">
        <v>81</v>
      </c>
      <c r="C96" s="152">
        <v>1</v>
      </c>
      <c r="D96" s="148">
        <f t="shared" si="19"/>
        <v>0.25</v>
      </c>
      <c r="E96" s="148">
        <f t="shared" si="10"/>
        <v>1.098901098901099E-2</v>
      </c>
      <c r="F96" s="148">
        <f t="shared" si="11"/>
        <v>1.1248593925759281E-3</v>
      </c>
      <c r="G96" s="153">
        <f t="shared" si="18"/>
        <v>3</v>
      </c>
      <c r="H96" s="148">
        <f t="shared" si="12"/>
        <v>0.75</v>
      </c>
      <c r="I96" s="148">
        <f t="shared" si="13"/>
        <v>3.7593984962406013E-3</v>
      </c>
      <c r="J96" s="148">
        <f t="shared" si="14"/>
        <v>3.3745781777277839E-3</v>
      </c>
      <c r="K96" s="153">
        <v>4</v>
      </c>
      <c r="L96" s="148">
        <f t="shared" si="15"/>
        <v>1</v>
      </c>
      <c r="M96" s="148">
        <f t="shared" si="16"/>
        <v>4.4994375703037125E-3</v>
      </c>
      <c r="N96" s="154">
        <f t="shared" si="17"/>
        <v>4.4994375703037125E-3</v>
      </c>
    </row>
    <row r="97" spans="1:14" ht="13.5" x14ac:dyDescent="0.2">
      <c r="A97" s="145"/>
      <c r="B97" s="146" t="s">
        <v>21</v>
      </c>
      <c r="C97" s="152">
        <v>3</v>
      </c>
      <c r="D97" s="148">
        <f t="shared" si="19"/>
        <v>0.375</v>
      </c>
      <c r="E97" s="148">
        <f t="shared" si="10"/>
        <v>3.2967032967032968E-2</v>
      </c>
      <c r="F97" s="148">
        <f t="shared" si="11"/>
        <v>3.3745781777277839E-3</v>
      </c>
      <c r="G97" s="153">
        <f t="shared" si="18"/>
        <v>5</v>
      </c>
      <c r="H97" s="148">
        <f t="shared" si="12"/>
        <v>0.625</v>
      </c>
      <c r="I97" s="148">
        <f t="shared" si="13"/>
        <v>6.2656641604010022E-3</v>
      </c>
      <c r="J97" s="148">
        <f t="shared" si="14"/>
        <v>5.6242969628796397E-3</v>
      </c>
      <c r="K97" s="153">
        <v>8</v>
      </c>
      <c r="L97" s="148">
        <f t="shared" si="15"/>
        <v>1</v>
      </c>
      <c r="M97" s="148">
        <f t="shared" si="16"/>
        <v>8.9988751406074249E-3</v>
      </c>
      <c r="N97" s="154">
        <f t="shared" si="17"/>
        <v>8.9988751406074249E-3</v>
      </c>
    </row>
    <row r="98" spans="1:14" ht="13.5" x14ac:dyDescent="0.2">
      <c r="A98" s="145"/>
      <c r="B98" s="146" t="s">
        <v>22</v>
      </c>
      <c r="C98" s="152">
        <v>0</v>
      </c>
      <c r="D98" s="148">
        <f t="shared" si="19"/>
        <v>0</v>
      </c>
      <c r="E98" s="148">
        <f t="shared" si="10"/>
        <v>0</v>
      </c>
      <c r="F98" s="148">
        <f t="shared" si="11"/>
        <v>0</v>
      </c>
      <c r="G98" s="153">
        <f t="shared" si="18"/>
        <v>10</v>
      </c>
      <c r="H98" s="148">
        <f t="shared" si="12"/>
        <v>1</v>
      </c>
      <c r="I98" s="148">
        <f t="shared" si="13"/>
        <v>1.2531328320802004E-2</v>
      </c>
      <c r="J98" s="148">
        <f t="shared" si="14"/>
        <v>1.1248593925759279E-2</v>
      </c>
      <c r="K98" s="153">
        <v>10</v>
      </c>
      <c r="L98" s="148">
        <f t="shared" si="15"/>
        <v>1</v>
      </c>
      <c r="M98" s="148">
        <f t="shared" si="16"/>
        <v>1.1248593925759279E-2</v>
      </c>
      <c r="N98" s="154">
        <f t="shared" si="17"/>
        <v>1.1248593925759279E-2</v>
      </c>
    </row>
    <row r="99" spans="1:14" ht="13.5" x14ac:dyDescent="0.2">
      <c r="A99" s="145"/>
      <c r="B99" s="146" t="s">
        <v>23</v>
      </c>
      <c r="C99" s="152">
        <v>1</v>
      </c>
      <c r="D99" s="148">
        <f t="shared" si="19"/>
        <v>4.3478260869565216E-2</v>
      </c>
      <c r="E99" s="148">
        <f t="shared" si="10"/>
        <v>1.098901098901099E-2</v>
      </c>
      <c r="F99" s="148">
        <f t="shared" si="11"/>
        <v>1.1248593925759281E-3</v>
      </c>
      <c r="G99" s="153">
        <f t="shared" si="18"/>
        <v>22</v>
      </c>
      <c r="H99" s="148">
        <f t="shared" si="12"/>
        <v>0.95652173913043481</v>
      </c>
      <c r="I99" s="148">
        <f t="shared" si="13"/>
        <v>2.7568922305764409E-2</v>
      </c>
      <c r="J99" s="148">
        <f t="shared" si="14"/>
        <v>2.4746906636670417E-2</v>
      </c>
      <c r="K99" s="153">
        <v>23</v>
      </c>
      <c r="L99" s="148">
        <f t="shared" si="15"/>
        <v>1</v>
      </c>
      <c r="M99" s="148">
        <f t="shared" si="16"/>
        <v>2.5871766029246346E-2</v>
      </c>
      <c r="N99" s="154">
        <f t="shared" si="17"/>
        <v>2.5871766029246346E-2</v>
      </c>
    </row>
    <row r="100" spans="1:14" ht="13.5" x14ac:dyDescent="0.2">
      <c r="A100" s="145"/>
      <c r="B100" s="146" t="s">
        <v>42</v>
      </c>
      <c r="C100" s="152">
        <v>5</v>
      </c>
      <c r="D100" s="148">
        <f t="shared" si="19"/>
        <v>0.22727272727272727</v>
      </c>
      <c r="E100" s="148">
        <f t="shared" si="10"/>
        <v>5.4945054945054944E-2</v>
      </c>
      <c r="F100" s="148">
        <f t="shared" si="11"/>
        <v>5.6242969628796397E-3</v>
      </c>
      <c r="G100" s="153">
        <f t="shared" si="18"/>
        <v>17</v>
      </c>
      <c r="H100" s="148">
        <f t="shared" si="12"/>
        <v>0.77272727272727271</v>
      </c>
      <c r="I100" s="148">
        <f t="shared" si="13"/>
        <v>2.1303258145363407E-2</v>
      </c>
      <c r="J100" s="148">
        <f t="shared" si="14"/>
        <v>1.9122609673790775E-2</v>
      </c>
      <c r="K100" s="153">
        <v>22</v>
      </c>
      <c r="L100" s="148">
        <f t="shared" si="15"/>
        <v>1</v>
      </c>
      <c r="M100" s="148">
        <f t="shared" si="16"/>
        <v>2.4746906636670417E-2</v>
      </c>
      <c r="N100" s="154">
        <f t="shared" si="17"/>
        <v>2.4746906636670417E-2</v>
      </c>
    </row>
    <row r="101" spans="1:14" ht="13.5" x14ac:dyDescent="0.2">
      <c r="A101" s="145"/>
      <c r="B101" s="146" t="s">
        <v>43</v>
      </c>
      <c r="C101" s="152">
        <v>5</v>
      </c>
      <c r="D101" s="148">
        <f t="shared" si="19"/>
        <v>0.20833333333333334</v>
      </c>
      <c r="E101" s="148">
        <f t="shared" si="10"/>
        <v>5.4945054945054944E-2</v>
      </c>
      <c r="F101" s="148">
        <f t="shared" si="11"/>
        <v>5.6242969628796397E-3</v>
      </c>
      <c r="G101" s="153">
        <f t="shared" si="18"/>
        <v>19</v>
      </c>
      <c r="H101" s="148">
        <f t="shared" si="12"/>
        <v>0.79166666666666663</v>
      </c>
      <c r="I101" s="148">
        <f t="shared" si="13"/>
        <v>2.3809523809523808E-2</v>
      </c>
      <c r="J101" s="148">
        <f t="shared" si="14"/>
        <v>2.1372328458942633E-2</v>
      </c>
      <c r="K101" s="153">
        <v>24</v>
      </c>
      <c r="L101" s="148">
        <f t="shared" si="15"/>
        <v>1</v>
      </c>
      <c r="M101" s="148">
        <f t="shared" si="16"/>
        <v>2.6996625421822271E-2</v>
      </c>
      <c r="N101" s="154">
        <f t="shared" si="17"/>
        <v>2.6996625421822271E-2</v>
      </c>
    </row>
    <row r="102" spans="1:14" ht="13.5" x14ac:dyDescent="0.2">
      <c r="A102" s="145"/>
      <c r="B102" s="146" t="s">
        <v>36</v>
      </c>
      <c r="C102" s="152">
        <v>0</v>
      </c>
      <c r="D102" s="148">
        <f t="shared" si="19"/>
        <v>0</v>
      </c>
      <c r="E102" s="148">
        <f t="shared" si="10"/>
        <v>0</v>
      </c>
      <c r="F102" s="148">
        <f t="shared" si="11"/>
        <v>0</v>
      </c>
      <c r="G102" s="153">
        <f t="shared" si="18"/>
        <v>58</v>
      </c>
      <c r="H102" s="148">
        <f t="shared" si="12"/>
        <v>1</v>
      </c>
      <c r="I102" s="148">
        <f t="shared" si="13"/>
        <v>7.2681704260651625E-2</v>
      </c>
      <c r="J102" s="148">
        <f t="shared" si="14"/>
        <v>6.5241844769403826E-2</v>
      </c>
      <c r="K102" s="153">
        <v>58</v>
      </c>
      <c r="L102" s="148">
        <f t="shared" si="15"/>
        <v>1</v>
      </c>
      <c r="M102" s="148">
        <f t="shared" si="16"/>
        <v>6.5241844769403826E-2</v>
      </c>
      <c r="N102" s="154">
        <f t="shared" si="17"/>
        <v>6.5241844769403826E-2</v>
      </c>
    </row>
    <row r="103" spans="1:14" ht="13.5" x14ac:dyDescent="0.2">
      <c r="A103" s="145"/>
      <c r="B103" s="146" t="s">
        <v>24</v>
      </c>
      <c r="C103" s="152">
        <v>1</v>
      </c>
      <c r="D103" s="148">
        <f t="shared" si="19"/>
        <v>0.05</v>
      </c>
      <c r="E103" s="148">
        <f t="shared" si="10"/>
        <v>1.098901098901099E-2</v>
      </c>
      <c r="F103" s="148">
        <f t="shared" si="11"/>
        <v>1.1248593925759281E-3</v>
      </c>
      <c r="G103" s="153">
        <f t="shared" si="18"/>
        <v>19</v>
      </c>
      <c r="H103" s="148">
        <f t="shared" si="12"/>
        <v>0.95</v>
      </c>
      <c r="I103" s="148">
        <f t="shared" si="13"/>
        <v>2.3809523809523808E-2</v>
      </c>
      <c r="J103" s="148">
        <f t="shared" si="14"/>
        <v>2.1372328458942633E-2</v>
      </c>
      <c r="K103" s="153">
        <v>20</v>
      </c>
      <c r="L103" s="148">
        <f t="shared" si="15"/>
        <v>1</v>
      </c>
      <c r="M103" s="148">
        <f t="shared" si="16"/>
        <v>2.2497187851518559E-2</v>
      </c>
      <c r="N103" s="154">
        <f t="shared" si="17"/>
        <v>2.2497187851518559E-2</v>
      </c>
    </row>
    <row r="104" spans="1:14" ht="13.5" x14ac:dyDescent="0.2">
      <c r="A104" s="145"/>
      <c r="B104" s="146" t="s">
        <v>11</v>
      </c>
      <c r="C104" s="152">
        <v>14</v>
      </c>
      <c r="D104" s="148">
        <f t="shared" si="19"/>
        <v>0.25454545454545452</v>
      </c>
      <c r="E104" s="148">
        <f t="shared" si="10"/>
        <v>0.15384615384615385</v>
      </c>
      <c r="F104" s="148">
        <f t="shared" si="11"/>
        <v>1.5748031496062992E-2</v>
      </c>
      <c r="G104" s="153">
        <f t="shared" si="18"/>
        <v>41</v>
      </c>
      <c r="H104" s="148">
        <f t="shared" si="12"/>
        <v>0.74545454545454548</v>
      </c>
      <c r="I104" s="148">
        <f t="shared" si="13"/>
        <v>5.1378446115288218E-2</v>
      </c>
      <c r="J104" s="148">
        <f t="shared" si="14"/>
        <v>4.6119235095613047E-2</v>
      </c>
      <c r="K104" s="153">
        <v>55</v>
      </c>
      <c r="L104" s="148">
        <f t="shared" si="15"/>
        <v>1</v>
      </c>
      <c r="M104" s="148">
        <f t="shared" si="16"/>
        <v>6.1867266591676039E-2</v>
      </c>
      <c r="N104" s="154">
        <f t="shared" si="17"/>
        <v>6.1867266591676039E-2</v>
      </c>
    </row>
    <row r="105" spans="1:14" ht="13.5" x14ac:dyDescent="0.2">
      <c r="A105" s="145"/>
      <c r="B105" s="146" t="s">
        <v>37</v>
      </c>
      <c r="C105" s="152">
        <v>2</v>
      </c>
      <c r="D105" s="148">
        <f t="shared" si="19"/>
        <v>0.15384615384615385</v>
      </c>
      <c r="E105" s="148">
        <f t="shared" si="10"/>
        <v>2.197802197802198E-2</v>
      </c>
      <c r="F105" s="148">
        <f t="shared" si="11"/>
        <v>2.2497187851518562E-3</v>
      </c>
      <c r="G105" s="153">
        <f t="shared" si="18"/>
        <v>11</v>
      </c>
      <c r="H105" s="148">
        <f t="shared" si="12"/>
        <v>0.84615384615384615</v>
      </c>
      <c r="I105" s="148">
        <f t="shared" si="13"/>
        <v>1.3784461152882205E-2</v>
      </c>
      <c r="J105" s="148">
        <f t="shared" si="14"/>
        <v>1.2373453318335208E-2</v>
      </c>
      <c r="K105" s="153">
        <v>13</v>
      </c>
      <c r="L105" s="148">
        <f t="shared" si="15"/>
        <v>1</v>
      </c>
      <c r="M105" s="148">
        <f t="shared" si="16"/>
        <v>1.4623172103487065E-2</v>
      </c>
      <c r="N105" s="154">
        <f t="shared" si="17"/>
        <v>1.4623172103487065E-2</v>
      </c>
    </row>
    <row r="106" spans="1:14" ht="13.5" x14ac:dyDescent="0.2">
      <c r="A106" s="145"/>
      <c r="B106" s="146" t="s">
        <v>7</v>
      </c>
      <c r="C106" s="152">
        <v>2</v>
      </c>
      <c r="D106" s="148">
        <f t="shared" si="19"/>
        <v>0.11764705882352941</v>
      </c>
      <c r="E106" s="148">
        <f t="shared" si="10"/>
        <v>2.197802197802198E-2</v>
      </c>
      <c r="F106" s="148">
        <f t="shared" si="11"/>
        <v>2.2497187851518562E-3</v>
      </c>
      <c r="G106" s="153">
        <f t="shared" si="18"/>
        <v>15</v>
      </c>
      <c r="H106" s="148">
        <f t="shared" si="12"/>
        <v>0.88235294117647056</v>
      </c>
      <c r="I106" s="148">
        <f t="shared" si="13"/>
        <v>1.8796992481203006E-2</v>
      </c>
      <c r="J106" s="148">
        <f t="shared" si="14"/>
        <v>1.6872890888638921E-2</v>
      </c>
      <c r="K106" s="153">
        <v>17</v>
      </c>
      <c r="L106" s="148">
        <f t="shared" si="15"/>
        <v>1</v>
      </c>
      <c r="M106" s="148">
        <f t="shared" si="16"/>
        <v>1.9122609673790775E-2</v>
      </c>
      <c r="N106" s="154">
        <f t="shared" si="17"/>
        <v>1.9122609673790775E-2</v>
      </c>
    </row>
    <row r="107" spans="1:14" ht="13.5" x14ac:dyDescent="0.2">
      <c r="A107" s="145"/>
      <c r="B107" s="146" t="s">
        <v>82</v>
      </c>
      <c r="C107" s="152">
        <v>5</v>
      </c>
      <c r="D107" s="148">
        <f t="shared" si="19"/>
        <v>0.38461538461538464</v>
      </c>
      <c r="E107" s="148">
        <f t="shared" si="10"/>
        <v>5.4945054945054944E-2</v>
      </c>
      <c r="F107" s="148">
        <f t="shared" si="11"/>
        <v>5.6242969628796397E-3</v>
      </c>
      <c r="G107" s="153">
        <f t="shared" si="18"/>
        <v>8</v>
      </c>
      <c r="H107" s="148">
        <f t="shared" si="12"/>
        <v>0.61538461538461542</v>
      </c>
      <c r="I107" s="148">
        <f t="shared" si="13"/>
        <v>1.0025062656641603E-2</v>
      </c>
      <c r="J107" s="148">
        <f t="shared" si="14"/>
        <v>8.9988751406074249E-3</v>
      </c>
      <c r="K107" s="153">
        <v>13</v>
      </c>
      <c r="L107" s="148">
        <f t="shared" si="15"/>
        <v>1</v>
      </c>
      <c r="M107" s="148">
        <f t="shared" si="16"/>
        <v>1.4623172103487065E-2</v>
      </c>
      <c r="N107" s="154">
        <f t="shared" si="17"/>
        <v>1.4623172103487065E-2</v>
      </c>
    </row>
    <row r="108" spans="1:14" ht="13.5" x14ac:dyDescent="0.25">
      <c r="A108" s="145"/>
      <c r="B108" s="155"/>
      <c r="C108" s="156"/>
      <c r="D108" s="148"/>
      <c r="E108" s="157"/>
      <c r="F108" s="157"/>
      <c r="G108" s="158"/>
      <c r="H108" s="148"/>
      <c r="I108" s="157"/>
      <c r="J108" s="157"/>
      <c r="K108" s="158"/>
      <c r="L108" s="148"/>
      <c r="M108" s="157"/>
      <c r="N108" s="159"/>
    </row>
    <row r="109" spans="1:14" ht="13.5" x14ac:dyDescent="0.25">
      <c r="A109" s="160"/>
      <c r="B109" s="161" t="s">
        <v>3</v>
      </c>
      <c r="C109" s="162">
        <f>SUM(C78:C108)</f>
        <v>91</v>
      </c>
      <c r="D109" s="163">
        <f t="shared" si="19"/>
        <v>0.10236220472440945</v>
      </c>
      <c r="E109" s="164">
        <v>1</v>
      </c>
      <c r="F109" s="163">
        <f>C109/$K$109</f>
        <v>0.10236220472440945</v>
      </c>
      <c r="G109" s="165">
        <f>SUM(G78:G107)</f>
        <v>798</v>
      </c>
      <c r="H109" s="163">
        <f t="shared" si="12"/>
        <v>0.89763779527559051</v>
      </c>
      <c r="I109" s="164">
        <v>1</v>
      </c>
      <c r="J109" s="163">
        <f>G109/$K$109</f>
        <v>0.89763779527559051</v>
      </c>
      <c r="K109" s="165">
        <f>SUM(K78:K107)</f>
        <v>889</v>
      </c>
      <c r="L109" s="163">
        <f t="shared" si="15"/>
        <v>1</v>
      </c>
      <c r="M109" s="164">
        <v>1</v>
      </c>
      <c r="N109" s="166">
        <f>K109/$K$109</f>
        <v>1</v>
      </c>
    </row>
    <row r="110" spans="1:14" x14ac:dyDescent="0.2">
      <c r="F110" s="25"/>
      <c r="G110" s="25"/>
      <c r="H110" s="25"/>
      <c r="I110" s="25"/>
      <c r="J110" s="25"/>
    </row>
    <row r="111" spans="1:14" ht="12.75" thickBot="1" x14ac:dyDescent="0.25">
      <c r="A111" s="45" t="s">
        <v>50</v>
      </c>
      <c r="F111" s="25"/>
      <c r="G111" s="25"/>
      <c r="H111" s="25"/>
      <c r="I111" s="25"/>
      <c r="J111" s="25"/>
    </row>
    <row r="112" spans="1:14" x14ac:dyDescent="0.2">
      <c r="A112" s="126">
        <v>2005</v>
      </c>
      <c r="B112" s="126" t="s">
        <v>0</v>
      </c>
      <c r="C112" s="234" t="s">
        <v>51</v>
      </c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</row>
    <row r="113" spans="1:14" x14ac:dyDescent="0.2">
      <c r="A113" s="127"/>
      <c r="B113" s="127"/>
      <c r="C113" s="235" t="s">
        <v>1</v>
      </c>
      <c r="D113" s="236"/>
      <c r="E113" s="236"/>
      <c r="F113" s="236"/>
      <c r="G113" s="236" t="s">
        <v>2</v>
      </c>
      <c r="H113" s="236"/>
      <c r="I113" s="236"/>
      <c r="J113" s="236"/>
      <c r="K113" s="236" t="s">
        <v>3</v>
      </c>
      <c r="L113" s="236"/>
      <c r="M113" s="236"/>
      <c r="N113" s="237"/>
    </row>
    <row r="114" spans="1:14" ht="12.75" thickBot="1" x14ac:dyDescent="0.25">
      <c r="A114" s="128"/>
      <c r="B114" s="128"/>
      <c r="C114" s="2" t="s">
        <v>4</v>
      </c>
      <c r="D114" s="3" t="s">
        <v>26</v>
      </c>
      <c r="E114" s="3" t="s">
        <v>27</v>
      </c>
      <c r="F114" s="3" t="s">
        <v>28</v>
      </c>
      <c r="G114" s="3" t="s">
        <v>4</v>
      </c>
      <c r="H114" s="3" t="s">
        <v>26</v>
      </c>
      <c r="I114" s="3" t="s">
        <v>27</v>
      </c>
      <c r="J114" s="3" t="s">
        <v>28</v>
      </c>
      <c r="K114" s="3" t="s">
        <v>4</v>
      </c>
      <c r="L114" s="3" t="s">
        <v>26</v>
      </c>
      <c r="M114" s="3" t="s">
        <v>27</v>
      </c>
      <c r="N114" s="4" t="s">
        <v>28</v>
      </c>
    </row>
    <row r="115" spans="1:14" ht="13.5" x14ac:dyDescent="0.25">
      <c r="A115" s="119" t="s">
        <v>29</v>
      </c>
      <c r="B115" s="5" t="s">
        <v>5</v>
      </c>
      <c r="C115" s="29">
        <v>9</v>
      </c>
      <c r="D115" s="30">
        <v>0.52900000000000003</v>
      </c>
      <c r="E115" s="30">
        <v>4.1000000000000002E-2</v>
      </c>
      <c r="F115" s="30">
        <v>1.9E-2</v>
      </c>
      <c r="G115" s="31">
        <v>8</v>
      </c>
      <c r="H115" s="30">
        <v>0.47099999999999997</v>
      </c>
      <c r="I115" s="30">
        <v>3.3000000000000002E-2</v>
      </c>
      <c r="J115" s="30">
        <v>1.7000000000000001E-2</v>
      </c>
      <c r="K115" s="31">
        <v>17</v>
      </c>
      <c r="L115" s="30">
        <v>1</v>
      </c>
      <c r="M115" s="30">
        <v>3.6999999999999998E-2</v>
      </c>
      <c r="N115" s="32">
        <v>3.6999999999999998E-2</v>
      </c>
    </row>
    <row r="116" spans="1:14" ht="13.5" x14ac:dyDescent="0.25">
      <c r="A116" s="120"/>
      <c r="B116" s="10" t="s">
        <v>6</v>
      </c>
      <c r="C116" s="33">
        <v>11</v>
      </c>
      <c r="D116" s="34">
        <v>0.84599999999999997</v>
      </c>
      <c r="E116" s="34">
        <v>5.0999999999999997E-2</v>
      </c>
      <c r="F116" s="34">
        <v>2.4E-2</v>
      </c>
      <c r="G116" s="35">
        <v>2</v>
      </c>
      <c r="H116" s="34">
        <v>0.154</v>
      </c>
      <c r="I116" s="34">
        <v>8.0000000000000002E-3</v>
      </c>
      <c r="J116" s="34">
        <v>4.0000000000000001E-3</v>
      </c>
      <c r="K116" s="35">
        <v>13</v>
      </c>
      <c r="L116" s="34">
        <v>1</v>
      </c>
      <c r="M116" s="34">
        <v>2.8000000000000001E-2</v>
      </c>
      <c r="N116" s="36">
        <v>2.8000000000000001E-2</v>
      </c>
    </row>
    <row r="117" spans="1:14" ht="13.5" x14ac:dyDescent="0.25">
      <c r="A117" s="120"/>
      <c r="B117" s="10" t="s">
        <v>16</v>
      </c>
      <c r="C117" s="33">
        <v>9</v>
      </c>
      <c r="D117" s="34">
        <v>0.9</v>
      </c>
      <c r="E117" s="34">
        <v>4.1000000000000002E-2</v>
      </c>
      <c r="F117" s="34">
        <v>1.9E-2</v>
      </c>
      <c r="G117" s="35">
        <v>1</v>
      </c>
      <c r="H117" s="34">
        <v>0.1</v>
      </c>
      <c r="I117" s="34">
        <v>4.0000000000000001E-3</v>
      </c>
      <c r="J117" s="34">
        <v>2E-3</v>
      </c>
      <c r="K117" s="35">
        <v>10</v>
      </c>
      <c r="L117" s="34">
        <v>1</v>
      </c>
      <c r="M117" s="34">
        <v>2.1999999999999999E-2</v>
      </c>
      <c r="N117" s="36">
        <v>2.1999999999999999E-2</v>
      </c>
    </row>
    <row r="118" spans="1:14" ht="13.5" x14ac:dyDescent="0.25">
      <c r="A118" s="120"/>
      <c r="B118" s="10" t="s">
        <v>8</v>
      </c>
      <c r="C118" s="33">
        <v>0</v>
      </c>
      <c r="D118" s="34">
        <v>0</v>
      </c>
      <c r="E118" s="34">
        <v>0</v>
      </c>
      <c r="F118" s="34">
        <v>0</v>
      </c>
      <c r="G118" s="35">
        <v>0</v>
      </c>
      <c r="H118" s="34">
        <v>0</v>
      </c>
      <c r="I118" s="34">
        <v>0</v>
      </c>
      <c r="J118" s="34">
        <v>0</v>
      </c>
      <c r="K118" s="35">
        <v>0</v>
      </c>
      <c r="L118" s="34">
        <v>0</v>
      </c>
      <c r="M118" s="34">
        <v>0</v>
      </c>
      <c r="N118" s="36">
        <v>0</v>
      </c>
    </row>
    <row r="119" spans="1:14" ht="13.5" x14ac:dyDescent="0.25">
      <c r="A119" s="120"/>
      <c r="B119" s="10" t="s">
        <v>10</v>
      </c>
      <c r="C119" s="33">
        <v>6</v>
      </c>
      <c r="D119" s="34">
        <v>0.85699999999999998</v>
      </c>
      <c r="E119" s="34">
        <v>2.8000000000000001E-2</v>
      </c>
      <c r="F119" s="34">
        <v>1.2999999999999999E-2</v>
      </c>
      <c r="G119" s="35">
        <v>1</v>
      </c>
      <c r="H119" s="34">
        <v>0.14299999999999999</v>
      </c>
      <c r="I119" s="34">
        <v>4.0000000000000001E-3</v>
      </c>
      <c r="J119" s="34">
        <v>2E-3</v>
      </c>
      <c r="K119" s="35">
        <v>7</v>
      </c>
      <c r="L119" s="34">
        <v>1</v>
      </c>
      <c r="M119" s="34">
        <v>1.4999999999999999E-2</v>
      </c>
      <c r="N119" s="36">
        <v>1.4999999999999999E-2</v>
      </c>
    </row>
    <row r="120" spans="1:14" ht="13.5" x14ac:dyDescent="0.25">
      <c r="A120" s="120"/>
      <c r="B120" s="10" t="s">
        <v>12</v>
      </c>
      <c r="C120" s="33">
        <v>3</v>
      </c>
      <c r="D120" s="34">
        <v>0.375</v>
      </c>
      <c r="E120" s="34">
        <v>1.4E-2</v>
      </c>
      <c r="F120" s="34">
        <v>6.0000000000000001E-3</v>
      </c>
      <c r="G120" s="35">
        <v>5</v>
      </c>
      <c r="H120" s="34">
        <v>0.625</v>
      </c>
      <c r="I120" s="34">
        <v>0.02</v>
      </c>
      <c r="J120" s="34">
        <v>1.0999999999999999E-2</v>
      </c>
      <c r="K120" s="35">
        <v>8</v>
      </c>
      <c r="L120" s="34">
        <v>1</v>
      </c>
      <c r="M120" s="34">
        <v>1.7000000000000001E-2</v>
      </c>
      <c r="N120" s="36">
        <v>1.7000000000000001E-2</v>
      </c>
    </row>
    <row r="121" spans="1:14" ht="13.5" x14ac:dyDescent="0.25">
      <c r="A121" s="120"/>
      <c r="B121" s="10" t="s">
        <v>13</v>
      </c>
      <c r="C121" s="33">
        <v>8</v>
      </c>
      <c r="D121" s="34">
        <v>0.38100000000000001</v>
      </c>
      <c r="E121" s="34">
        <v>3.6999999999999998E-2</v>
      </c>
      <c r="F121" s="34">
        <v>1.7000000000000001E-2</v>
      </c>
      <c r="G121" s="35">
        <v>13</v>
      </c>
      <c r="H121" s="34">
        <v>0.61899999999999999</v>
      </c>
      <c r="I121" s="34">
        <v>5.2999999999999999E-2</v>
      </c>
      <c r="J121" s="34">
        <v>2.8000000000000001E-2</v>
      </c>
      <c r="K121" s="35">
        <v>21</v>
      </c>
      <c r="L121" s="34">
        <v>1</v>
      </c>
      <c r="M121" s="34">
        <v>4.4999999999999998E-2</v>
      </c>
      <c r="N121" s="36">
        <v>4.4999999999999998E-2</v>
      </c>
    </row>
    <row r="122" spans="1:14" ht="13.5" x14ac:dyDescent="0.25">
      <c r="A122" s="120"/>
      <c r="B122" s="10" t="s">
        <v>14</v>
      </c>
      <c r="C122" s="33">
        <v>6</v>
      </c>
      <c r="D122" s="34">
        <v>0.66700000000000004</v>
      </c>
      <c r="E122" s="34">
        <v>2.8000000000000001E-2</v>
      </c>
      <c r="F122" s="34">
        <v>1.2999999999999999E-2</v>
      </c>
      <c r="G122" s="35">
        <v>3</v>
      </c>
      <c r="H122" s="34">
        <v>0.33300000000000002</v>
      </c>
      <c r="I122" s="34">
        <v>1.2E-2</v>
      </c>
      <c r="J122" s="34">
        <v>6.0000000000000001E-3</v>
      </c>
      <c r="K122" s="35">
        <v>9</v>
      </c>
      <c r="L122" s="34">
        <v>1</v>
      </c>
      <c r="M122" s="34">
        <v>1.9E-2</v>
      </c>
      <c r="N122" s="36">
        <v>1.9E-2</v>
      </c>
    </row>
    <row r="123" spans="1:14" ht="13.5" x14ac:dyDescent="0.25">
      <c r="A123" s="120"/>
      <c r="B123" s="10" t="s">
        <v>9</v>
      </c>
      <c r="C123" s="33">
        <v>58</v>
      </c>
      <c r="D123" s="34">
        <v>0.63</v>
      </c>
      <c r="E123" s="34">
        <v>0.26700000000000002</v>
      </c>
      <c r="F123" s="34">
        <v>0.126</v>
      </c>
      <c r="G123" s="35">
        <v>34</v>
      </c>
      <c r="H123" s="34">
        <v>0.37</v>
      </c>
      <c r="I123" s="34">
        <v>0.13900000000000001</v>
      </c>
      <c r="J123" s="34">
        <v>7.3999999999999996E-2</v>
      </c>
      <c r="K123" s="35">
        <v>92</v>
      </c>
      <c r="L123" s="34">
        <v>1</v>
      </c>
      <c r="M123" s="34">
        <v>0.19900000000000001</v>
      </c>
      <c r="N123" s="36">
        <v>0.19900000000000001</v>
      </c>
    </row>
    <row r="124" spans="1:14" ht="13.5" x14ac:dyDescent="0.25">
      <c r="A124" s="120"/>
      <c r="B124" s="10" t="s">
        <v>15</v>
      </c>
      <c r="C124" s="33">
        <v>6</v>
      </c>
      <c r="D124" s="34">
        <v>0.85699999999999998</v>
      </c>
      <c r="E124" s="34">
        <v>2.8000000000000001E-2</v>
      </c>
      <c r="F124" s="34">
        <v>1.2999999999999999E-2</v>
      </c>
      <c r="G124" s="35">
        <v>1</v>
      </c>
      <c r="H124" s="34">
        <v>0.14299999999999999</v>
      </c>
      <c r="I124" s="34">
        <v>4.0000000000000001E-3</v>
      </c>
      <c r="J124" s="34">
        <v>2E-3</v>
      </c>
      <c r="K124" s="35">
        <v>7</v>
      </c>
      <c r="L124" s="34">
        <v>1</v>
      </c>
      <c r="M124" s="34">
        <v>1.4999999999999999E-2</v>
      </c>
      <c r="N124" s="36">
        <v>1.4999999999999999E-2</v>
      </c>
    </row>
    <row r="125" spans="1:14" ht="13.5" x14ac:dyDescent="0.25">
      <c r="A125" s="120"/>
      <c r="B125" s="10" t="s">
        <v>17</v>
      </c>
      <c r="C125" s="33">
        <v>2</v>
      </c>
      <c r="D125" s="34">
        <v>0.222</v>
      </c>
      <c r="E125" s="34">
        <v>8.9999999999999993E-3</v>
      </c>
      <c r="F125" s="34">
        <v>4.0000000000000001E-3</v>
      </c>
      <c r="G125" s="35">
        <v>7</v>
      </c>
      <c r="H125" s="34">
        <v>0.77800000000000002</v>
      </c>
      <c r="I125" s="34">
        <v>2.9000000000000001E-2</v>
      </c>
      <c r="J125" s="34">
        <v>1.4999999999999999E-2</v>
      </c>
      <c r="K125" s="35">
        <v>9</v>
      </c>
      <c r="L125" s="34">
        <v>1</v>
      </c>
      <c r="M125" s="34">
        <v>1.9E-2</v>
      </c>
      <c r="N125" s="36">
        <v>1.9E-2</v>
      </c>
    </row>
    <row r="126" spans="1:14" ht="13.5" x14ac:dyDescent="0.25">
      <c r="A126" s="120"/>
      <c r="B126" s="10" t="s">
        <v>18</v>
      </c>
      <c r="C126" s="33">
        <v>6</v>
      </c>
      <c r="D126" s="34">
        <v>0.20699999999999999</v>
      </c>
      <c r="E126" s="34">
        <v>2.8000000000000001E-2</v>
      </c>
      <c r="F126" s="34">
        <v>1.2999999999999999E-2</v>
      </c>
      <c r="G126" s="35">
        <v>23</v>
      </c>
      <c r="H126" s="34">
        <v>0.79300000000000004</v>
      </c>
      <c r="I126" s="34">
        <v>9.4E-2</v>
      </c>
      <c r="J126" s="34">
        <v>0.05</v>
      </c>
      <c r="K126" s="35">
        <v>29</v>
      </c>
      <c r="L126" s="34">
        <v>1</v>
      </c>
      <c r="M126" s="34">
        <v>6.3E-2</v>
      </c>
      <c r="N126" s="36">
        <v>6.3E-2</v>
      </c>
    </row>
    <row r="127" spans="1:14" ht="13.5" x14ac:dyDescent="0.25">
      <c r="A127" s="120"/>
      <c r="B127" s="10" t="s">
        <v>19</v>
      </c>
      <c r="C127" s="33">
        <v>1</v>
      </c>
      <c r="D127" s="34">
        <v>0.25</v>
      </c>
      <c r="E127" s="34">
        <v>5.0000000000000001E-3</v>
      </c>
      <c r="F127" s="34">
        <v>2E-3</v>
      </c>
      <c r="G127" s="35">
        <v>3</v>
      </c>
      <c r="H127" s="34">
        <v>0.75</v>
      </c>
      <c r="I127" s="34">
        <v>1.2E-2</v>
      </c>
      <c r="J127" s="34">
        <v>6.0000000000000001E-3</v>
      </c>
      <c r="K127" s="35">
        <v>4</v>
      </c>
      <c r="L127" s="34">
        <v>1</v>
      </c>
      <c r="M127" s="34">
        <v>8.9999999999999993E-3</v>
      </c>
      <c r="N127" s="36">
        <v>8.9999999999999993E-3</v>
      </c>
    </row>
    <row r="128" spans="1:14" ht="13.5" x14ac:dyDescent="0.25">
      <c r="A128" s="120"/>
      <c r="B128" s="10" t="s">
        <v>20</v>
      </c>
      <c r="C128" s="33">
        <v>3</v>
      </c>
      <c r="D128" s="34">
        <v>0.2</v>
      </c>
      <c r="E128" s="34">
        <v>1.4E-2</v>
      </c>
      <c r="F128" s="34">
        <v>6.0000000000000001E-3</v>
      </c>
      <c r="G128" s="35">
        <v>12</v>
      </c>
      <c r="H128" s="34">
        <v>0.8</v>
      </c>
      <c r="I128" s="34">
        <v>4.9000000000000002E-2</v>
      </c>
      <c r="J128" s="34">
        <v>2.5999999999999999E-2</v>
      </c>
      <c r="K128" s="35">
        <v>15</v>
      </c>
      <c r="L128" s="34">
        <v>1</v>
      </c>
      <c r="M128" s="34">
        <v>3.2000000000000001E-2</v>
      </c>
      <c r="N128" s="36">
        <v>3.2000000000000001E-2</v>
      </c>
    </row>
    <row r="129" spans="1:14" ht="13.5" x14ac:dyDescent="0.25">
      <c r="A129" s="120"/>
      <c r="B129" s="10" t="s">
        <v>25</v>
      </c>
      <c r="C129" s="33">
        <v>1</v>
      </c>
      <c r="D129" s="34">
        <v>0.33300000000000002</v>
      </c>
      <c r="E129" s="34">
        <v>5.0000000000000001E-3</v>
      </c>
      <c r="F129" s="34">
        <v>2E-3</v>
      </c>
      <c r="G129" s="35">
        <v>2</v>
      </c>
      <c r="H129" s="34">
        <v>0.66700000000000004</v>
      </c>
      <c r="I129" s="34">
        <v>8.0000000000000002E-3</v>
      </c>
      <c r="J129" s="34">
        <v>4.0000000000000001E-3</v>
      </c>
      <c r="K129" s="35">
        <v>3</v>
      </c>
      <c r="L129" s="34">
        <v>1</v>
      </c>
      <c r="M129" s="34">
        <v>6.0000000000000001E-3</v>
      </c>
      <c r="N129" s="36">
        <v>6.0000000000000001E-3</v>
      </c>
    </row>
    <row r="130" spans="1:14" ht="13.5" x14ac:dyDescent="0.25">
      <c r="A130" s="120"/>
      <c r="B130" s="10" t="s">
        <v>21</v>
      </c>
      <c r="C130" s="33">
        <v>19</v>
      </c>
      <c r="D130" s="34">
        <v>0.76</v>
      </c>
      <c r="E130" s="34">
        <v>8.7999999999999995E-2</v>
      </c>
      <c r="F130" s="34">
        <v>4.1000000000000002E-2</v>
      </c>
      <c r="G130" s="35">
        <v>6</v>
      </c>
      <c r="H130" s="34">
        <v>0.24</v>
      </c>
      <c r="I130" s="34">
        <v>2.4E-2</v>
      </c>
      <c r="J130" s="34">
        <v>1.2999999999999999E-2</v>
      </c>
      <c r="K130" s="35">
        <v>25</v>
      </c>
      <c r="L130" s="34">
        <v>1</v>
      </c>
      <c r="M130" s="34">
        <v>5.3999999999999999E-2</v>
      </c>
      <c r="N130" s="36">
        <v>5.3999999999999999E-2</v>
      </c>
    </row>
    <row r="131" spans="1:14" ht="13.5" x14ac:dyDescent="0.25">
      <c r="A131" s="120"/>
      <c r="B131" s="10" t="s">
        <v>22</v>
      </c>
      <c r="C131" s="33">
        <v>4</v>
      </c>
      <c r="D131" s="34">
        <v>1</v>
      </c>
      <c r="E131" s="34">
        <v>1.7999999999999999E-2</v>
      </c>
      <c r="F131" s="34">
        <v>8.9999999999999993E-3</v>
      </c>
      <c r="G131" s="35">
        <v>0</v>
      </c>
      <c r="H131" s="34">
        <v>0</v>
      </c>
      <c r="I131" s="34">
        <v>0</v>
      </c>
      <c r="J131" s="34">
        <v>0</v>
      </c>
      <c r="K131" s="35">
        <v>4</v>
      </c>
      <c r="L131" s="34">
        <v>1</v>
      </c>
      <c r="M131" s="34">
        <v>8.9999999999999993E-3</v>
      </c>
      <c r="N131" s="36">
        <v>8.9999999999999993E-3</v>
      </c>
    </row>
    <row r="132" spans="1:14" ht="13.5" x14ac:dyDescent="0.25">
      <c r="A132" s="120"/>
      <c r="B132" s="10" t="s">
        <v>23</v>
      </c>
      <c r="C132" s="33">
        <v>1</v>
      </c>
      <c r="D132" s="34">
        <v>0.03</v>
      </c>
      <c r="E132" s="34">
        <v>5.0000000000000001E-3</v>
      </c>
      <c r="F132" s="34">
        <v>2E-3</v>
      </c>
      <c r="G132" s="35">
        <v>32</v>
      </c>
      <c r="H132" s="34">
        <v>0.97</v>
      </c>
      <c r="I132" s="34">
        <v>0.13100000000000001</v>
      </c>
      <c r="J132" s="34">
        <v>6.9000000000000006E-2</v>
      </c>
      <c r="K132" s="35">
        <v>33</v>
      </c>
      <c r="L132" s="34">
        <v>1</v>
      </c>
      <c r="M132" s="34">
        <v>7.0999999999999994E-2</v>
      </c>
      <c r="N132" s="36">
        <v>7.0999999999999994E-2</v>
      </c>
    </row>
    <row r="133" spans="1:14" ht="13.5" x14ac:dyDescent="0.25">
      <c r="A133" s="120"/>
      <c r="B133" s="10" t="s">
        <v>36</v>
      </c>
      <c r="C133" s="33">
        <v>17</v>
      </c>
      <c r="D133" s="34">
        <v>0.28799999999999998</v>
      </c>
      <c r="E133" s="34">
        <v>7.8E-2</v>
      </c>
      <c r="F133" s="34">
        <v>3.6999999999999998E-2</v>
      </c>
      <c r="G133" s="35">
        <v>42</v>
      </c>
      <c r="H133" s="34">
        <v>0.71199999999999997</v>
      </c>
      <c r="I133" s="34">
        <v>0.17100000000000001</v>
      </c>
      <c r="J133" s="34">
        <v>9.0999999999999998E-2</v>
      </c>
      <c r="K133" s="35">
        <v>59</v>
      </c>
      <c r="L133" s="34">
        <v>1</v>
      </c>
      <c r="M133" s="34">
        <v>0.128</v>
      </c>
      <c r="N133" s="36">
        <v>0.128</v>
      </c>
    </row>
    <row r="134" spans="1:14" ht="13.5" x14ac:dyDescent="0.25">
      <c r="A134" s="120"/>
      <c r="B134" s="10" t="s">
        <v>24</v>
      </c>
      <c r="C134" s="33">
        <v>0</v>
      </c>
      <c r="D134" s="34">
        <v>0</v>
      </c>
      <c r="E134" s="34">
        <v>0</v>
      </c>
      <c r="F134" s="34">
        <v>0</v>
      </c>
      <c r="G134" s="35">
        <v>24</v>
      </c>
      <c r="H134" s="34">
        <v>1</v>
      </c>
      <c r="I134" s="34">
        <v>9.8000000000000004E-2</v>
      </c>
      <c r="J134" s="34">
        <v>5.1999999999999998E-2</v>
      </c>
      <c r="K134" s="35">
        <v>24</v>
      </c>
      <c r="L134" s="34">
        <v>1</v>
      </c>
      <c r="M134" s="34">
        <v>5.1999999999999998E-2</v>
      </c>
      <c r="N134" s="36">
        <v>5.1999999999999998E-2</v>
      </c>
    </row>
    <row r="135" spans="1:14" ht="13.5" x14ac:dyDescent="0.25">
      <c r="A135" s="120"/>
      <c r="B135" s="10" t="s">
        <v>11</v>
      </c>
      <c r="C135" s="33">
        <v>33</v>
      </c>
      <c r="D135" s="34">
        <v>0.75</v>
      </c>
      <c r="E135" s="34">
        <v>0.152</v>
      </c>
      <c r="F135" s="34">
        <v>7.0999999999999994E-2</v>
      </c>
      <c r="G135" s="35">
        <v>11</v>
      </c>
      <c r="H135" s="34">
        <v>0.25</v>
      </c>
      <c r="I135" s="34">
        <v>4.4999999999999998E-2</v>
      </c>
      <c r="J135" s="34">
        <v>2.4E-2</v>
      </c>
      <c r="K135" s="35">
        <v>44</v>
      </c>
      <c r="L135" s="34">
        <v>1</v>
      </c>
      <c r="M135" s="34">
        <v>9.5000000000000001E-2</v>
      </c>
      <c r="N135" s="36">
        <v>9.5000000000000001E-2</v>
      </c>
    </row>
    <row r="136" spans="1:14" ht="13.5" x14ac:dyDescent="0.25">
      <c r="A136" s="120"/>
      <c r="B136" s="10" t="s">
        <v>7</v>
      </c>
      <c r="C136" s="37">
        <v>7</v>
      </c>
      <c r="D136" s="38">
        <v>0.33300000000000002</v>
      </c>
      <c r="E136" s="38">
        <v>3.2000000000000001E-2</v>
      </c>
      <c r="F136" s="38">
        <v>1.4999999999999999E-2</v>
      </c>
      <c r="G136" s="39">
        <v>14</v>
      </c>
      <c r="H136" s="38">
        <v>0.66700000000000004</v>
      </c>
      <c r="I136" s="38">
        <v>5.7000000000000002E-2</v>
      </c>
      <c r="J136" s="38">
        <v>0.03</v>
      </c>
      <c r="K136" s="39">
        <v>21</v>
      </c>
      <c r="L136" s="38">
        <v>1</v>
      </c>
      <c r="M136" s="38">
        <v>4.4999999999999998E-2</v>
      </c>
      <c r="N136" s="40">
        <v>4.4999999999999998E-2</v>
      </c>
    </row>
    <row r="137" spans="1:14" ht="13.5" x14ac:dyDescent="0.25">
      <c r="A137" s="120"/>
      <c r="B137" s="10" t="s">
        <v>82</v>
      </c>
      <c r="C137" s="33">
        <v>7</v>
      </c>
      <c r="D137" s="34">
        <v>0.875</v>
      </c>
      <c r="E137" s="34">
        <v>3.2000000000000001E-2</v>
      </c>
      <c r="F137" s="34">
        <v>1.4999999999999999E-2</v>
      </c>
      <c r="G137" s="35">
        <v>1</v>
      </c>
      <c r="H137" s="34">
        <v>0.125</v>
      </c>
      <c r="I137" s="34">
        <v>4.0000000000000001E-3</v>
      </c>
      <c r="J137" s="34">
        <v>2E-3</v>
      </c>
      <c r="K137" s="35">
        <v>8</v>
      </c>
      <c r="L137" s="34">
        <v>1</v>
      </c>
      <c r="M137" s="34">
        <v>1.7000000000000001E-2</v>
      </c>
      <c r="N137" s="36">
        <v>1.7000000000000001E-2</v>
      </c>
    </row>
    <row r="138" spans="1:14" ht="13.5" x14ac:dyDescent="0.25">
      <c r="A138" s="120"/>
      <c r="B138" s="167"/>
      <c r="C138" s="37"/>
      <c r="D138" s="38"/>
      <c r="E138" s="38"/>
      <c r="F138" s="38"/>
      <c r="G138" s="39"/>
      <c r="H138" s="38"/>
      <c r="I138" s="38"/>
      <c r="J138" s="38"/>
      <c r="K138" s="39"/>
      <c r="L138" s="38"/>
      <c r="M138" s="38"/>
      <c r="N138" s="40"/>
    </row>
    <row r="139" spans="1:14" ht="14.25" thickBot="1" x14ac:dyDescent="0.3">
      <c r="A139" s="121"/>
      <c r="B139" s="19" t="s">
        <v>3</v>
      </c>
      <c r="C139" s="41">
        <v>217</v>
      </c>
      <c r="D139" s="42">
        <v>0.47</v>
      </c>
      <c r="E139" s="42">
        <v>1</v>
      </c>
      <c r="F139" s="42">
        <v>0.47</v>
      </c>
      <c r="G139" s="43">
        <v>245</v>
      </c>
      <c r="H139" s="42">
        <v>0.53</v>
      </c>
      <c r="I139" s="42">
        <v>1</v>
      </c>
      <c r="J139" s="42">
        <v>0.53</v>
      </c>
      <c r="K139" s="43">
        <v>462</v>
      </c>
      <c r="L139" s="42">
        <v>1</v>
      </c>
      <c r="M139" s="42">
        <v>1</v>
      </c>
      <c r="N139" s="44">
        <v>1</v>
      </c>
    </row>
    <row r="140" spans="1:14" ht="12.75" thickBot="1" x14ac:dyDescent="0.25">
      <c r="F140" s="25" t="s">
        <v>1</v>
      </c>
      <c r="G140" s="25"/>
      <c r="H140" s="25"/>
      <c r="I140" s="25"/>
      <c r="J140" s="25" t="s">
        <v>2</v>
      </c>
    </row>
    <row r="141" spans="1:14" x14ac:dyDescent="0.2">
      <c r="A141" s="122" t="s">
        <v>0</v>
      </c>
      <c r="B141" s="122" t="s">
        <v>0</v>
      </c>
      <c r="C141" s="234" t="s">
        <v>52</v>
      </c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</row>
    <row r="142" spans="1:14" x14ac:dyDescent="0.2">
      <c r="A142" s="123"/>
      <c r="B142" s="123"/>
      <c r="C142" s="235" t="s">
        <v>1</v>
      </c>
      <c r="D142" s="236"/>
      <c r="E142" s="236"/>
      <c r="F142" s="236"/>
      <c r="G142" s="236" t="s">
        <v>2</v>
      </c>
      <c r="H142" s="236"/>
      <c r="I142" s="236"/>
      <c r="J142" s="236"/>
      <c r="K142" s="236" t="s">
        <v>3</v>
      </c>
      <c r="L142" s="236"/>
      <c r="M142" s="236"/>
      <c r="N142" s="237"/>
    </row>
    <row r="143" spans="1:14" ht="12.75" thickBot="1" x14ac:dyDescent="0.25">
      <c r="A143" s="124"/>
      <c r="B143" s="124"/>
      <c r="C143" s="2" t="s">
        <v>4</v>
      </c>
      <c r="D143" s="3" t="s">
        <v>26</v>
      </c>
      <c r="E143" s="3" t="s">
        <v>27</v>
      </c>
      <c r="F143" s="3" t="s">
        <v>28</v>
      </c>
      <c r="G143" s="3" t="s">
        <v>4</v>
      </c>
      <c r="H143" s="3" t="s">
        <v>26</v>
      </c>
      <c r="I143" s="3" t="s">
        <v>27</v>
      </c>
      <c r="J143" s="3" t="s">
        <v>28</v>
      </c>
      <c r="K143" s="3" t="s">
        <v>4</v>
      </c>
      <c r="L143" s="3" t="s">
        <v>26</v>
      </c>
      <c r="M143" s="3" t="s">
        <v>27</v>
      </c>
      <c r="N143" s="4" t="s">
        <v>28</v>
      </c>
    </row>
    <row r="144" spans="1:14" ht="13.5" x14ac:dyDescent="0.25">
      <c r="A144" s="119" t="s">
        <v>29</v>
      </c>
      <c r="B144" s="5" t="s">
        <v>5</v>
      </c>
      <c r="C144" s="29">
        <v>10</v>
      </c>
      <c r="D144" s="30">
        <v>0.58799999999999997</v>
      </c>
      <c r="E144" s="30">
        <v>6.8000000000000005E-2</v>
      </c>
      <c r="F144" s="30">
        <v>2.4E-2</v>
      </c>
      <c r="G144" s="31">
        <v>7</v>
      </c>
      <c r="H144" s="30">
        <v>0.41199999999999998</v>
      </c>
      <c r="I144" s="30">
        <v>2.5999999999999999E-2</v>
      </c>
      <c r="J144" s="30">
        <v>1.7000000000000001E-2</v>
      </c>
      <c r="K144" s="31">
        <v>17</v>
      </c>
      <c r="L144" s="30">
        <v>1</v>
      </c>
      <c r="M144" s="30">
        <v>4.1000000000000002E-2</v>
      </c>
      <c r="N144" s="32">
        <v>4.1000000000000002E-2</v>
      </c>
    </row>
    <row r="145" spans="1:14" ht="13.5" x14ac:dyDescent="0.25">
      <c r="A145" s="120"/>
      <c r="B145" s="10" t="s">
        <v>6</v>
      </c>
      <c r="C145" s="33">
        <v>1</v>
      </c>
      <c r="D145" s="34">
        <v>0.2</v>
      </c>
      <c r="E145" s="34">
        <v>7.0000000000000001E-3</v>
      </c>
      <c r="F145" s="34">
        <v>2E-3</v>
      </c>
      <c r="G145" s="35">
        <v>4</v>
      </c>
      <c r="H145" s="34">
        <v>0.8</v>
      </c>
      <c r="I145" s="34">
        <v>1.4999999999999999E-2</v>
      </c>
      <c r="J145" s="34">
        <v>0.01</v>
      </c>
      <c r="K145" s="35">
        <v>5</v>
      </c>
      <c r="L145" s="34">
        <v>1</v>
      </c>
      <c r="M145" s="34">
        <v>1.2E-2</v>
      </c>
      <c r="N145" s="36">
        <v>1.2E-2</v>
      </c>
    </row>
    <row r="146" spans="1:14" ht="13.5" x14ac:dyDescent="0.25">
      <c r="A146" s="120"/>
      <c r="B146" s="10" t="s">
        <v>16</v>
      </c>
      <c r="C146" s="33">
        <v>2</v>
      </c>
      <c r="D146" s="34">
        <v>0.33300000000000002</v>
      </c>
      <c r="E146" s="34">
        <v>1.4E-2</v>
      </c>
      <c r="F146" s="34">
        <v>5.0000000000000001E-3</v>
      </c>
      <c r="G146" s="35">
        <v>4</v>
      </c>
      <c r="H146" s="34">
        <v>0.66700000000000004</v>
      </c>
      <c r="I146" s="34">
        <v>1.4999999999999999E-2</v>
      </c>
      <c r="J146" s="34">
        <v>0.01</v>
      </c>
      <c r="K146" s="35">
        <v>6</v>
      </c>
      <c r="L146" s="34">
        <v>1</v>
      </c>
      <c r="M146" s="34">
        <v>1.4E-2</v>
      </c>
      <c r="N146" s="36">
        <v>1.4E-2</v>
      </c>
    </row>
    <row r="147" spans="1:14" ht="13.5" x14ac:dyDescent="0.25">
      <c r="A147" s="120"/>
      <c r="B147" s="10" t="s">
        <v>8</v>
      </c>
      <c r="C147" s="33">
        <v>0</v>
      </c>
      <c r="D147" s="34">
        <v>0</v>
      </c>
      <c r="E147" s="34">
        <v>0</v>
      </c>
      <c r="F147" s="34">
        <v>0</v>
      </c>
      <c r="G147" s="35">
        <v>0</v>
      </c>
      <c r="H147" s="34">
        <v>0</v>
      </c>
      <c r="I147" s="34">
        <v>0</v>
      </c>
      <c r="J147" s="34">
        <v>0</v>
      </c>
      <c r="K147" s="35">
        <v>0</v>
      </c>
      <c r="L147" s="34">
        <v>0</v>
      </c>
      <c r="M147" s="34">
        <v>0</v>
      </c>
      <c r="N147" s="36">
        <v>0</v>
      </c>
    </row>
    <row r="148" spans="1:14" ht="13.5" x14ac:dyDescent="0.25">
      <c r="A148" s="120"/>
      <c r="B148" s="10" t="s">
        <v>10</v>
      </c>
      <c r="C148" s="33">
        <v>6</v>
      </c>
      <c r="D148" s="34">
        <v>0.75</v>
      </c>
      <c r="E148" s="34">
        <v>4.1000000000000002E-2</v>
      </c>
      <c r="F148" s="34">
        <v>1.4E-2</v>
      </c>
      <c r="G148" s="35">
        <v>2</v>
      </c>
      <c r="H148" s="34">
        <v>0.25</v>
      </c>
      <c r="I148" s="34">
        <v>7.0000000000000001E-3</v>
      </c>
      <c r="J148" s="34">
        <v>5.0000000000000001E-3</v>
      </c>
      <c r="K148" s="35">
        <v>8</v>
      </c>
      <c r="L148" s="34">
        <v>1</v>
      </c>
      <c r="M148" s="34">
        <v>1.9E-2</v>
      </c>
      <c r="N148" s="36">
        <v>1.9E-2</v>
      </c>
    </row>
    <row r="149" spans="1:14" ht="13.5" x14ac:dyDescent="0.25">
      <c r="A149" s="120"/>
      <c r="B149" s="10" t="s">
        <v>12</v>
      </c>
      <c r="C149" s="33">
        <v>1</v>
      </c>
      <c r="D149" s="34">
        <v>0.16700000000000001</v>
      </c>
      <c r="E149" s="34">
        <v>7.0000000000000001E-3</v>
      </c>
      <c r="F149" s="34">
        <v>2E-3</v>
      </c>
      <c r="G149" s="35">
        <v>5</v>
      </c>
      <c r="H149" s="34">
        <v>0.83299999999999996</v>
      </c>
      <c r="I149" s="34">
        <v>1.9E-2</v>
      </c>
      <c r="J149" s="34">
        <v>1.2E-2</v>
      </c>
      <c r="K149" s="35">
        <v>6</v>
      </c>
      <c r="L149" s="34">
        <v>1</v>
      </c>
      <c r="M149" s="34">
        <v>1.4E-2</v>
      </c>
      <c r="N149" s="36">
        <v>1.4E-2</v>
      </c>
    </row>
    <row r="150" spans="1:14" ht="13.5" x14ac:dyDescent="0.25">
      <c r="A150" s="120"/>
      <c r="B150" s="10" t="s">
        <v>13</v>
      </c>
      <c r="C150" s="33">
        <v>7</v>
      </c>
      <c r="D150" s="34">
        <v>0.38900000000000001</v>
      </c>
      <c r="E150" s="34">
        <v>4.8000000000000001E-2</v>
      </c>
      <c r="F150" s="34">
        <v>1.7000000000000001E-2</v>
      </c>
      <c r="G150" s="35">
        <v>11</v>
      </c>
      <c r="H150" s="34">
        <v>0.61099999999999999</v>
      </c>
      <c r="I150" s="34">
        <v>4.1000000000000002E-2</v>
      </c>
      <c r="J150" s="34">
        <v>2.7E-2</v>
      </c>
      <c r="K150" s="35">
        <v>18</v>
      </c>
      <c r="L150" s="34">
        <v>1</v>
      </c>
      <c r="M150" s="34">
        <v>4.2999999999999997E-2</v>
      </c>
      <c r="N150" s="36">
        <v>4.2999999999999997E-2</v>
      </c>
    </row>
    <row r="151" spans="1:14" ht="13.5" x14ac:dyDescent="0.25">
      <c r="A151" s="120"/>
      <c r="B151" s="10" t="s">
        <v>14</v>
      </c>
      <c r="C151" s="33">
        <v>5</v>
      </c>
      <c r="D151" s="34">
        <v>0.625</v>
      </c>
      <c r="E151" s="34">
        <v>3.4000000000000002E-2</v>
      </c>
      <c r="F151" s="34">
        <v>1.2E-2</v>
      </c>
      <c r="G151" s="35">
        <v>3</v>
      </c>
      <c r="H151" s="34">
        <v>0.375</v>
      </c>
      <c r="I151" s="34">
        <v>1.0999999999999999E-2</v>
      </c>
      <c r="J151" s="34">
        <v>7.0000000000000001E-3</v>
      </c>
      <c r="K151" s="35">
        <v>8</v>
      </c>
      <c r="L151" s="34">
        <v>1</v>
      </c>
      <c r="M151" s="34">
        <v>1.9E-2</v>
      </c>
      <c r="N151" s="36">
        <v>1.9E-2</v>
      </c>
    </row>
    <row r="152" spans="1:14" ht="13.5" x14ac:dyDescent="0.25">
      <c r="A152" s="120"/>
      <c r="B152" s="10" t="s">
        <v>9</v>
      </c>
      <c r="C152" s="33">
        <v>33</v>
      </c>
      <c r="D152" s="34">
        <v>0.42899999999999999</v>
      </c>
      <c r="E152" s="34">
        <v>0.224</v>
      </c>
      <c r="F152" s="34">
        <v>0.08</v>
      </c>
      <c r="G152" s="35">
        <v>44</v>
      </c>
      <c r="H152" s="34">
        <v>0.57099999999999995</v>
      </c>
      <c r="I152" s="34">
        <v>0.16400000000000001</v>
      </c>
      <c r="J152" s="34">
        <v>0.106</v>
      </c>
      <c r="K152" s="35">
        <v>77</v>
      </c>
      <c r="L152" s="34">
        <v>1</v>
      </c>
      <c r="M152" s="34">
        <v>0.186</v>
      </c>
      <c r="N152" s="36">
        <v>0.186</v>
      </c>
    </row>
    <row r="153" spans="1:14" ht="13.5" x14ac:dyDescent="0.25">
      <c r="A153" s="120"/>
      <c r="B153" s="10" t="s">
        <v>15</v>
      </c>
      <c r="C153" s="33">
        <v>2</v>
      </c>
      <c r="D153" s="34">
        <v>0.28599999999999998</v>
      </c>
      <c r="E153" s="34">
        <v>1.4E-2</v>
      </c>
      <c r="F153" s="34">
        <v>5.0000000000000001E-3</v>
      </c>
      <c r="G153" s="35">
        <v>5</v>
      </c>
      <c r="H153" s="34">
        <v>0.71399999999999997</v>
      </c>
      <c r="I153" s="34">
        <v>1.9E-2</v>
      </c>
      <c r="J153" s="34">
        <v>1.2E-2</v>
      </c>
      <c r="K153" s="35">
        <v>7</v>
      </c>
      <c r="L153" s="34">
        <v>1</v>
      </c>
      <c r="M153" s="34">
        <v>1.7000000000000001E-2</v>
      </c>
      <c r="N153" s="36">
        <v>1.7000000000000001E-2</v>
      </c>
    </row>
    <row r="154" spans="1:14" ht="13.5" x14ac:dyDescent="0.25">
      <c r="A154" s="120"/>
      <c r="B154" s="10" t="s">
        <v>17</v>
      </c>
      <c r="C154" s="33">
        <v>4</v>
      </c>
      <c r="D154" s="34">
        <v>0.4</v>
      </c>
      <c r="E154" s="34">
        <v>2.7E-2</v>
      </c>
      <c r="F154" s="34">
        <v>0.01</v>
      </c>
      <c r="G154" s="35">
        <v>6</v>
      </c>
      <c r="H154" s="34">
        <v>0.6</v>
      </c>
      <c r="I154" s="34">
        <v>2.1999999999999999E-2</v>
      </c>
      <c r="J154" s="34">
        <v>1.4E-2</v>
      </c>
      <c r="K154" s="35">
        <v>10</v>
      </c>
      <c r="L154" s="34">
        <v>1</v>
      </c>
      <c r="M154" s="34">
        <v>2.4E-2</v>
      </c>
      <c r="N154" s="36">
        <v>2.4E-2</v>
      </c>
    </row>
    <row r="155" spans="1:14" ht="13.5" x14ac:dyDescent="0.25">
      <c r="A155" s="120"/>
      <c r="B155" s="10" t="s">
        <v>18</v>
      </c>
      <c r="C155" s="33">
        <v>13</v>
      </c>
      <c r="D155" s="34">
        <v>0.41899999999999998</v>
      </c>
      <c r="E155" s="34">
        <v>8.7999999999999995E-2</v>
      </c>
      <c r="F155" s="34">
        <v>3.1E-2</v>
      </c>
      <c r="G155" s="35">
        <v>18</v>
      </c>
      <c r="H155" s="34">
        <v>0.58099999999999996</v>
      </c>
      <c r="I155" s="34">
        <v>6.7000000000000004E-2</v>
      </c>
      <c r="J155" s="34">
        <v>4.2999999999999997E-2</v>
      </c>
      <c r="K155" s="35">
        <v>31</v>
      </c>
      <c r="L155" s="34">
        <v>1</v>
      </c>
      <c r="M155" s="34">
        <v>7.4999999999999997E-2</v>
      </c>
      <c r="N155" s="36">
        <v>7.4999999999999997E-2</v>
      </c>
    </row>
    <row r="156" spans="1:14" ht="13.5" x14ac:dyDescent="0.25">
      <c r="A156" s="120"/>
      <c r="B156" s="10" t="s">
        <v>19</v>
      </c>
      <c r="C156" s="33">
        <v>2</v>
      </c>
      <c r="D156" s="34">
        <v>0.4</v>
      </c>
      <c r="E156" s="34">
        <v>1.4E-2</v>
      </c>
      <c r="F156" s="34">
        <v>5.0000000000000001E-3</v>
      </c>
      <c r="G156" s="35">
        <v>3</v>
      </c>
      <c r="H156" s="34">
        <v>0.6</v>
      </c>
      <c r="I156" s="34">
        <v>1.0999999999999999E-2</v>
      </c>
      <c r="J156" s="34">
        <v>7.0000000000000001E-3</v>
      </c>
      <c r="K156" s="35">
        <v>5</v>
      </c>
      <c r="L156" s="34">
        <v>1</v>
      </c>
      <c r="M156" s="34">
        <v>1.2E-2</v>
      </c>
      <c r="N156" s="36">
        <v>1.2E-2</v>
      </c>
    </row>
    <row r="157" spans="1:14" ht="13.5" x14ac:dyDescent="0.25">
      <c r="A157" s="120"/>
      <c r="B157" s="10" t="s">
        <v>20</v>
      </c>
      <c r="C157" s="33">
        <v>2</v>
      </c>
      <c r="D157" s="34">
        <v>0.14299999999999999</v>
      </c>
      <c r="E157" s="34">
        <v>1.4E-2</v>
      </c>
      <c r="F157" s="34">
        <v>5.0000000000000001E-3</v>
      </c>
      <c r="G157" s="35">
        <v>12</v>
      </c>
      <c r="H157" s="34">
        <v>0.85699999999999998</v>
      </c>
      <c r="I157" s="34">
        <v>4.4999999999999998E-2</v>
      </c>
      <c r="J157" s="34">
        <v>2.9000000000000001E-2</v>
      </c>
      <c r="K157" s="35">
        <v>14</v>
      </c>
      <c r="L157" s="34">
        <v>1</v>
      </c>
      <c r="M157" s="34">
        <v>3.4000000000000002E-2</v>
      </c>
      <c r="N157" s="36">
        <v>3.4000000000000002E-2</v>
      </c>
    </row>
    <row r="158" spans="1:14" ht="13.5" x14ac:dyDescent="0.25">
      <c r="A158" s="120"/>
      <c r="B158" s="10" t="s">
        <v>25</v>
      </c>
      <c r="C158" s="33">
        <v>0</v>
      </c>
      <c r="D158" s="34">
        <v>0</v>
      </c>
      <c r="E158" s="34">
        <v>0</v>
      </c>
      <c r="F158" s="34">
        <v>0</v>
      </c>
      <c r="G158" s="35">
        <v>3</v>
      </c>
      <c r="H158" s="34">
        <v>1</v>
      </c>
      <c r="I158" s="34">
        <v>1.0999999999999999E-2</v>
      </c>
      <c r="J158" s="34">
        <v>7.0000000000000001E-3</v>
      </c>
      <c r="K158" s="35">
        <v>3</v>
      </c>
      <c r="L158" s="34">
        <v>1</v>
      </c>
      <c r="M158" s="34">
        <v>7.0000000000000001E-3</v>
      </c>
      <c r="N158" s="36">
        <v>7.0000000000000001E-3</v>
      </c>
    </row>
    <row r="159" spans="1:14" ht="13.5" x14ac:dyDescent="0.25">
      <c r="A159" s="120"/>
      <c r="B159" s="10" t="s">
        <v>21</v>
      </c>
      <c r="C159" s="33">
        <v>12</v>
      </c>
      <c r="D159" s="34">
        <v>0.5</v>
      </c>
      <c r="E159" s="34">
        <v>8.2000000000000003E-2</v>
      </c>
      <c r="F159" s="34">
        <v>2.9000000000000001E-2</v>
      </c>
      <c r="G159" s="35">
        <v>12</v>
      </c>
      <c r="H159" s="34">
        <v>0.5</v>
      </c>
      <c r="I159" s="34">
        <v>4.4999999999999998E-2</v>
      </c>
      <c r="J159" s="34">
        <v>2.9000000000000001E-2</v>
      </c>
      <c r="K159" s="35">
        <v>24</v>
      </c>
      <c r="L159" s="34">
        <v>1</v>
      </c>
      <c r="M159" s="34">
        <v>5.8000000000000003E-2</v>
      </c>
      <c r="N159" s="36">
        <v>5.8000000000000003E-2</v>
      </c>
    </row>
    <row r="160" spans="1:14" ht="13.5" x14ac:dyDescent="0.25">
      <c r="A160" s="120"/>
      <c r="B160" s="10" t="s">
        <v>22</v>
      </c>
      <c r="C160" s="33">
        <v>2</v>
      </c>
      <c r="D160" s="34">
        <v>0.4</v>
      </c>
      <c r="E160" s="34">
        <v>1.4E-2</v>
      </c>
      <c r="F160" s="34">
        <v>5.0000000000000001E-3</v>
      </c>
      <c r="G160" s="35">
        <v>3</v>
      </c>
      <c r="H160" s="34">
        <v>0.6</v>
      </c>
      <c r="I160" s="34">
        <v>1.0999999999999999E-2</v>
      </c>
      <c r="J160" s="34">
        <v>7.0000000000000001E-3</v>
      </c>
      <c r="K160" s="35">
        <v>5</v>
      </c>
      <c r="L160" s="34">
        <v>1</v>
      </c>
      <c r="M160" s="34">
        <v>1.2E-2</v>
      </c>
      <c r="N160" s="36">
        <v>1.2E-2</v>
      </c>
    </row>
    <row r="161" spans="1:14" ht="13.5" x14ac:dyDescent="0.25">
      <c r="A161" s="120"/>
      <c r="B161" s="10" t="s">
        <v>23</v>
      </c>
      <c r="C161" s="33">
        <v>1</v>
      </c>
      <c r="D161" s="34">
        <v>4.2000000000000003E-2</v>
      </c>
      <c r="E161" s="34">
        <v>7.0000000000000001E-3</v>
      </c>
      <c r="F161" s="34">
        <v>2E-3</v>
      </c>
      <c r="G161" s="35">
        <v>23</v>
      </c>
      <c r="H161" s="34">
        <v>0.95799999999999996</v>
      </c>
      <c r="I161" s="34">
        <v>8.5999999999999993E-2</v>
      </c>
      <c r="J161" s="34">
        <v>5.5E-2</v>
      </c>
      <c r="K161" s="35">
        <v>24</v>
      </c>
      <c r="L161" s="34">
        <v>1</v>
      </c>
      <c r="M161" s="34">
        <v>5.8000000000000003E-2</v>
      </c>
      <c r="N161" s="36">
        <v>5.8000000000000003E-2</v>
      </c>
    </row>
    <row r="162" spans="1:14" ht="13.5" x14ac:dyDescent="0.25">
      <c r="A162" s="120"/>
      <c r="B162" s="10" t="s">
        <v>36</v>
      </c>
      <c r="C162" s="33">
        <v>1</v>
      </c>
      <c r="D162" s="34">
        <v>1.7000000000000001E-2</v>
      </c>
      <c r="E162" s="34">
        <v>7.0000000000000001E-3</v>
      </c>
      <c r="F162" s="34">
        <v>2E-3</v>
      </c>
      <c r="G162" s="35">
        <v>57</v>
      </c>
      <c r="H162" s="34">
        <v>0.98299999999999998</v>
      </c>
      <c r="I162" s="34">
        <v>0.21299999999999999</v>
      </c>
      <c r="J162" s="34">
        <v>0.13700000000000001</v>
      </c>
      <c r="K162" s="35">
        <v>58</v>
      </c>
      <c r="L162" s="34">
        <v>1</v>
      </c>
      <c r="M162" s="34">
        <v>0.14000000000000001</v>
      </c>
      <c r="N162" s="36">
        <v>0.14000000000000001</v>
      </c>
    </row>
    <row r="163" spans="1:14" ht="13.5" x14ac:dyDescent="0.25">
      <c r="A163" s="120"/>
      <c r="B163" s="10" t="s">
        <v>24</v>
      </c>
      <c r="C163" s="33">
        <v>1</v>
      </c>
      <c r="D163" s="34">
        <v>4.2000000000000003E-2</v>
      </c>
      <c r="E163" s="34">
        <v>7.0000000000000001E-3</v>
      </c>
      <c r="F163" s="34">
        <v>2E-3</v>
      </c>
      <c r="G163" s="35">
        <v>23</v>
      </c>
      <c r="H163" s="34">
        <v>0.95799999999999996</v>
      </c>
      <c r="I163" s="34">
        <v>8.5999999999999993E-2</v>
      </c>
      <c r="J163" s="34">
        <v>5.5E-2</v>
      </c>
      <c r="K163" s="35">
        <v>24</v>
      </c>
      <c r="L163" s="34">
        <v>1</v>
      </c>
      <c r="M163" s="34">
        <v>5.8000000000000003E-2</v>
      </c>
      <c r="N163" s="36">
        <v>5.8000000000000003E-2</v>
      </c>
    </row>
    <row r="164" spans="1:14" ht="13.5" x14ac:dyDescent="0.25">
      <c r="A164" s="120"/>
      <c r="B164" s="10" t="s">
        <v>11</v>
      </c>
      <c r="C164" s="33">
        <v>28</v>
      </c>
      <c r="D164" s="34">
        <v>0.73699999999999999</v>
      </c>
      <c r="E164" s="34">
        <v>0.19</v>
      </c>
      <c r="F164" s="34">
        <v>6.7000000000000004E-2</v>
      </c>
      <c r="G164" s="35">
        <v>10</v>
      </c>
      <c r="H164" s="34">
        <v>0.26300000000000001</v>
      </c>
      <c r="I164" s="34">
        <v>3.6999999999999998E-2</v>
      </c>
      <c r="J164" s="34">
        <v>2.4E-2</v>
      </c>
      <c r="K164" s="35">
        <v>38</v>
      </c>
      <c r="L164" s="34">
        <v>1</v>
      </c>
      <c r="M164" s="34">
        <v>9.1999999999999998E-2</v>
      </c>
      <c r="N164" s="36">
        <v>9.1999999999999998E-2</v>
      </c>
    </row>
    <row r="165" spans="1:14" ht="13.5" x14ac:dyDescent="0.25">
      <c r="A165" s="120"/>
      <c r="B165" s="10" t="s">
        <v>7</v>
      </c>
      <c r="C165" s="37">
        <v>10</v>
      </c>
      <c r="D165" s="38">
        <v>0.52600000000000002</v>
      </c>
      <c r="E165" s="38">
        <v>6.8000000000000005E-2</v>
      </c>
      <c r="F165" s="38">
        <v>2.4E-2</v>
      </c>
      <c r="G165" s="39">
        <v>9</v>
      </c>
      <c r="H165" s="38">
        <v>0.47399999999999998</v>
      </c>
      <c r="I165" s="38">
        <v>3.4000000000000002E-2</v>
      </c>
      <c r="J165" s="38">
        <v>2.1999999999999999E-2</v>
      </c>
      <c r="K165" s="39">
        <v>19</v>
      </c>
      <c r="L165" s="38">
        <v>1</v>
      </c>
      <c r="M165" s="38">
        <v>4.5999999999999999E-2</v>
      </c>
      <c r="N165" s="40">
        <v>4.5999999999999999E-2</v>
      </c>
    </row>
    <row r="166" spans="1:14" ht="13.5" x14ac:dyDescent="0.25">
      <c r="A166" s="120"/>
      <c r="B166" s="10" t="s">
        <v>82</v>
      </c>
      <c r="C166" s="33">
        <v>4</v>
      </c>
      <c r="D166" s="34">
        <v>0.5</v>
      </c>
      <c r="E166" s="34">
        <v>2.7E-2</v>
      </c>
      <c r="F166" s="34">
        <v>0.01</v>
      </c>
      <c r="G166" s="35">
        <v>4</v>
      </c>
      <c r="H166" s="34">
        <v>0.5</v>
      </c>
      <c r="I166" s="34">
        <v>1.4999999999999999E-2</v>
      </c>
      <c r="J166" s="34">
        <v>0.01</v>
      </c>
      <c r="K166" s="35">
        <v>8</v>
      </c>
      <c r="L166" s="34">
        <v>1</v>
      </c>
      <c r="M166" s="34">
        <v>1.9E-2</v>
      </c>
      <c r="N166" s="36">
        <v>1.9E-2</v>
      </c>
    </row>
    <row r="167" spans="1:14" ht="13.5" x14ac:dyDescent="0.25">
      <c r="A167" s="120"/>
      <c r="B167" s="167"/>
      <c r="C167" s="37"/>
      <c r="D167" s="38"/>
      <c r="E167" s="38"/>
      <c r="F167" s="38"/>
      <c r="G167" s="39"/>
      <c r="H167" s="38"/>
      <c r="I167" s="38"/>
      <c r="J167" s="38"/>
      <c r="K167" s="39"/>
      <c r="L167" s="38"/>
      <c r="M167" s="38"/>
      <c r="N167" s="40"/>
    </row>
    <row r="168" spans="1:14" ht="14.25" thickBot="1" x14ac:dyDescent="0.3">
      <c r="A168" s="121"/>
      <c r="B168" s="19" t="s">
        <v>3</v>
      </c>
      <c r="C168" s="41">
        <v>147</v>
      </c>
      <c r="D168" s="42">
        <v>0.35399999999999998</v>
      </c>
      <c r="E168" s="42">
        <v>1</v>
      </c>
      <c r="F168" s="42">
        <v>0.35399999999999998</v>
      </c>
      <c r="G168" s="43">
        <v>268</v>
      </c>
      <c r="H168" s="42">
        <v>0.64600000000000002</v>
      </c>
      <c r="I168" s="42">
        <v>1</v>
      </c>
      <c r="J168" s="42">
        <v>0.64600000000000002</v>
      </c>
      <c r="K168" s="43">
        <v>415</v>
      </c>
      <c r="L168" s="42">
        <v>1</v>
      </c>
      <c r="M168" s="42">
        <v>1</v>
      </c>
      <c r="N168" s="44">
        <v>1</v>
      </c>
    </row>
  </sheetData>
  <mergeCells count="20">
    <mergeCell ref="C141:N141"/>
    <mergeCell ref="C142:F142"/>
    <mergeCell ref="G142:J142"/>
    <mergeCell ref="K142:N142"/>
    <mergeCell ref="C112:N112"/>
    <mergeCell ref="C113:F113"/>
    <mergeCell ref="G113:J113"/>
    <mergeCell ref="K113:N113"/>
    <mergeCell ref="C76:F76"/>
    <mergeCell ref="G76:J76"/>
    <mergeCell ref="K76:N76"/>
    <mergeCell ref="C43:N43"/>
    <mergeCell ref="C44:F44"/>
    <mergeCell ref="G44:J44"/>
    <mergeCell ref="K44:N44"/>
    <mergeCell ref="C4:N4"/>
    <mergeCell ref="C5:F5"/>
    <mergeCell ref="G5:J5"/>
    <mergeCell ref="K5:N5"/>
    <mergeCell ref="C75:N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"/>
  <sheetViews>
    <sheetView zoomScale="70" zoomScaleNormal="70" workbookViewId="0">
      <selection activeCell="C33" sqref="C33"/>
    </sheetView>
  </sheetViews>
  <sheetFormatPr defaultColWidth="9.33203125" defaultRowHeight="12" x14ac:dyDescent="0.2"/>
  <cols>
    <col min="1" max="1" width="9.33203125" style="1"/>
    <col min="2" max="2" width="14" style="1" bestFit="1" customWidth="1"/>
    <col min="3" max="3" width="10.5" style="1" bestFit="1" customWidth="1"/>
    <col min="4" max="4" width="9.5" style="1" bestFit="1" customWidth="1"/>
    <col min="5" max="5" width="10.33203125" style="1" bestFit="1" customWidth="1"/>
    <col min="6" max="8" width="9.33203125" style="1"/>
    <col min="9" max="9" width="10.33203125" style="1" bestFit="1" customWidth="1"/>
    <col min="10" max="12" width="9.33203125" style="1"/>
    <col min="13" max="13" width="10.33203125" style="1" bestFit="1" customWidth="1"/>
    <col min="14" max="16384" width="9.33203125" style="1"/>
  </cols>
  <sheetData>
    <row r="1" spans="1:14" ht="15.75" x14ac:dyDescent="0.25">
      <c r="A1" s="24" t="s">
        <v>53</v>
      </c>
    </row>
    <row r="2" spans="1:14" ht="15.75" x14ac:dyDescent="0.25">
      <c r="A2" s="24"/>
    </row>
    <row r="3" spans="1:14" s="27" customFormat="1" ht="12.75" x14ac:dyDescent="0.2">
      <c r="A3" s="26" t="s">
        <v>35</v>
      </c>
      <c r="F3" s="46" t="s">
        <v>1</v>
      </c>
      <c r="G3" s="46"/>
      <c r="H3" s="46"/>
      <c r="I3" s="46"/>
      <c r="J3" s="46" t="s">
        <v>2</v>
      </c>
    </row>
    <row r="4" spans="1:14" x14ac:dyDescent="0.2">
      <c r="A4" s="141" t="s">
        <v>0</v>
      </c>
      <c r="B4" s="142" t="s">
        <v>0</v>
      </c>
      <c r="C4" s="233" t="s">
        <v>54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x14ac:dyDescent="0.2">
      <c r="A5" s="143"/>
      <c r="B5" s="125"/>
      <c r="C5" s="233" t="s">
        <v>1</v>
      </c>
      <c r="D5" s="233"/>
      <c r="E5" s="233"/>
      <c r="F5" s="233"/>
      <c r="G5" s="233" t="s">
        <v>2</v>
      </c>
      <c r="H5" s="233"/>
      <c r="I5" s="233"/>
      <c r="J5" s="233"/>
      <c r="K5" s="233" t="s">
        <v>3</v>
      </c>
      <c r="L5" s="233"/>
      <c r="M5" s="233"/>
      <c r="N5" s="233"/>
    </row>
    <row r="6" spans="1:14" x14ac:dyDescent="0.2">
      <c r="A6" s="143"/>
      <c r="B6" s="125"/>
      <c r="C6" s="144" t="s">
        <v>4</v>
      </c>
      <c r="D6" s="144" t="s">
        <v>26</v>
      </c>
      <c r="E6" s="144" t="s">
        <v>27</v>
      </c>
      <c r="F6" s="144" t="s">
        <v>28</v>
      </c>
      <c r="G6" s="144" t="s">
        <v>4</v>
      </c>
      <c r="H6" s="144" t="s">
        <v>26</v>
      </c>
      <c r="I6" s="144" t="s">
        <v>27</v>
      </c>
      <c r="J6" s="144" t="s">
        <v>28</v>
      </c>
      <c r="K6" s="144" t="s">
        <v>4</v>
      </c>
      <c r="L6" s="144" t="s">
        <v>26</v>
      </c>
      <c r="M6" s="144" t="s">
        <v>27</v>
      </c>
      <c r="N6" s="144" t="s">
        <v>28</v>
      </c>
    </row>
    <row r="7" spans="1:14" ht="13.5" x14ac:dyDescent="0.2">
      <c r="A7" s="145" t="s">
        <v>29</v>
      </c>
      <c r="B7" s="146" t="s">
        <v>5</v>
      </c>
      <c r="C7" s="147">
        <v>11</v>
      </c>
      <c r="D7" s="148">
        <f t="shared" ref="D7:D36" si="0">IF($K7=0,0,C7/$K7)</f>
        <v>0.47826086956521741</v>
      </c>
      <c r="E7" s="149">
        <f t="shared" ref="E7:E36" si="1">C7/C$38</f>
        <v>2.5229357798165139E-2</v>
      </c>
      <c r="F7" s="149">
        <f t="shared" ref="F7:F36" si="2">C7/$K$38</f>
        <v>1.5384615384615385E-2</v>
      </c>
      <c r="G7" s="150">
        <f t="shared" ref="G7:G36" si="3">K7-C7</f>
        <v>12</v>
      </c>
      <c r="H7" s="148">
        <f t="shared" ref="H7:H36" si="4">IF($K7=0,0,G7/$K7)</f>
        <v>0.52173913043478259</v>
      </c>
      <c r="I7" s="149">
        <f t="shared" ref="I7:I36" si="5">G7/G$38</f>
        <v>4.3010752688172046E-2</v>
      </c>
      <c r="J7" s="149">
        <f t="shared" ref="J7:J36" si="6">G7/$K$38</f>
        <v>1.6783216783216783E-2</v>
      </c>
      <c r="K7" s="150">
        <v>23</v>
      </c>
      <c r="L7" s="148">
        <f t="shared" ref="L7:L36" si="7">IF($K7=0,0,K7/$K7)</f>
        <v>1</v>
      </c>
      <c r="M7" s="149">
        <f t="shared" ref="M7:M36" si="8">K7/K$38</f>
        <v>3.2167832167832165E-2</v>
      </c>
      <c r="N7" s="151">
        <f t="shared" ref="N7:N36" si="9">K7/$K$38</f>
        <v>3.2167832167832165E-2</v>
      </c>
    </row>
    <row r="8" spans="1:14" ht="13.5" x14ac:dyDescent="0.2">
      <c r="A8" s="145"/>
      <c r="B8" s="146" t="s">
        <v>6</v>
      </c>
      <c r="C8" s="152">
        <v>21</v>
      </c>
      <c r="D8" s="148">
        <f t="shared" si="0"/>
        <v>0.77777777777777779</v>
      </c>
      <c r="E8" s="148">
        <f t="shared" si="1"/>
        <v>4.8165137614678902E-2</v>
      </c>
      <c r="F8" s="148">
        <f t="shared" si="2"/>
        <v>2.937062937062937E-2</v>
      </c>
      <c r="G8" s="153">
        <f t="shared" si="3"/>
        <v>6</v>
      </c>
      <c r="H8" s="148">
        <f t="shared" si="4"/>
        <v>0.22222222222222221</v>
      </c>
      <c r="I8" s="148">
        <f t="shared" si="5"/>
        <v>2.1505376344086023E-2</v>
      </c>
      <c r="J8" s="148">
        <f t="shared" si="6"/>
        <v>8.3916083916083916E-3</v>
      </c>
      <c r="K8" s="153">
        <v>27</v>
      </c>
      <c r="L8" s="148">
        <f t="shared" si="7"/>
        <v>1</v>
      </c>
      <c r="M8" s="148">
        <f t="shared" si="8"/>
        <v>3.7762237762237763E-2</v>
      </c>
      <c r="N8" s="154">
        <f t="shared" si="9"/>
        <v>3.7762237762237763E-2</v>
      </c>
    </row>
    <row r="9" spans="1:14" ht="13.5" x14ac:dyDescent="0.2">
      <c r="A9" s="145"/>
      <c r="B9" s="146" t="s">
        <v>38</v>
      </c>
      <c r="C9" s="152">
        <v>3</v>
      </c>
      <c r="D9" s="148">
        <f t="shared" si="0"/>
        <v>0.75</v>
      </c>
      <c r="E9" s="148">
        <f t="shared" si="1"/>
        <v>6.8807339449541288E-3</v>
      </c>
      <c r="F9" s="148">
        <f t="shared" si="2"/>
        <v>4.1958041958041958E-3</v>
      </c>
      <c r="G9" s="153">
        <f t="shared" si="3"/>
        <v>1</v>
      </c>
      <c r="H9" s="148">
        <f t="shared" si="4"/>
        <v>0.25</v>
      </c>
      <c r="I9" s="148">
        <f t="shared" si="5"/>
        <v>3.5842293906810036E-3</v>
      </c>
      <c r="J9" s="148">
        <f t="shared" si="6"/>
        <v>1.3986013986013986E-3</v>
      </c>
      <c r="K9" s="153">
        <v>4</v>
      </c>
      <c r="L9" s="148">
        <f t="shared" si="7"/>
        <v>1</v>
      </c>
      <c r="M9" s="148">
        <f t="shared" si="8"/>
        <v>5.5944055944055944E-3</v>
      </c>
      <c r="N9" s="154">
        <f t="shared" si="9"/>
        <v>5.5944055944055944E-3</v>
      </c>
    </row>
    <row r="10" spans="1:14" ht="13.5" x14ac:dyDescent="0.2">
      <c r="A10" s="145"/>
      <c r="B10" s="146" t="s">
        <v>39</v>
      </c>
      <c r="C10" s="152">
        <v>13</v>
      </c>
      <c r="D10" s="148">
        <f t="shared" si="0"/>
        <v>0.34210526315789475</v>
      </c>
      <c r="E10" s="148">
        <f t="shared" si="1"/>
        <v>2.9816513761467892E-2</v>
      </c>
      <c r="F10" s="148">
        <f t="shared" si="2"/>
        <v>1.8181818181818181E-2</v>
      </c>
      <c r="G10" s="153">
        <f t="shared" si="3"/>
        <v>25</v>
      </c>
      <c r="H10" s="148">
        <f t="shared" si="4"/>
        <v>0.65789473684210531</v>
      </c>
      <c r="I10" s="148">
        <f t="shared" si="5"/>
        <v>8.9605734767025089E-2</v>
      </c>
      <c r="J10" s="148">
        <f t="shared" si="6"/>
        <v>3.4965034965034968E-2</v>
      </c>
      <c r="K10" s="153">
        <v>38</v>
      </c>
      <c r="L10" s="148">
        <f t="shared" si="7"/>
        <v>1</v>
      </c>
      <c r="M10" s="148">
        <f t="shared" si="8"/>
        <v>5.3146853146853149E-2</v>
      </c>
      <c r="N10" s="154">
        <f t="shared" si="9"/>
        <v>5.3146853146853149E-2</v>
      </c>
    </row>
    <row r="11" spans="1:14" ht="13.5" x14ac:dyDescent="0.2">
      <c r="A11" s="145"/>
      <c r="B11" s="146" t="s">
        <v>16</v>
      </c>
      <c r="C11" s="152">
        <v>13</v>
      </c>
      <c r="D11" s="148">
        <f t="shared" si="0"/>
        <v>0.44827586206896552</v>
      </c>
      <c r="E11" s="148">
        <f t="shared" si="1"/>
        <v>2.9816513761467892E-2</v>
      </c>
      <c r="F11" s="148">
        <f t="shared" si="2"/>
        <v>1.8181818181818181E-2</v>
      </c>
      <c r="G11" s="153">
        <f t="shared" si="3"/>
        <v>16</v>
      </c>
      <c r="H11" s="148">
        <f t="shared" si="4"/>
        <v>0.55172413793103448</v>
      </c>
      <c r="I11" s="148">
        <f t="shared" si="5"/>
        <v>5.7347670250896057E-2</v>
      </c>
      <c r="J11" s="148">
        <f t="shared" si="6"/>
        <v>2.2377622377622378E-2</v>
      </c>
      <c r="K11" s="153">
        <v>29</v>
      </c>
      <c r="L11" s="148">
        <f t="shared" si="7"/>
        <v>1</v>
      </c>
      <c r="M11" s="148">
        <f t="shared" si="8"/>
        <v>4.0559440559440559E-2</v>
      </c>
      <c r="N11" s="154">
        <f t="shared" si="9"/>
        <v>4.0559440559440559E-2</v>
      </c>
    </row>
    <row r="12" spans="1:14" ht="13.5" x14ac:dyDescent="0.2">
      <c r="A12" s="145"/>
      <c r="B12" s="146" t="s">
        <v>8</v>
      </c>
      <c r="C12" s="152">
        <v>20</v>
      </c>
      <c r="D12" s="148">
        <f t="shared" si="0"/>
        <v>0.58823529411764708</v>
      </c>
      <c r="E12" s="148">
        <f t="shared" si="1"/>
        <v>4.5871559633027525E-2</v>
      </c>
      <c r="F12" s="148">
        <f t="shared" si="2"/>
        <v>2.7972027972027972E-2</v>
      </c>
      <c r="G12" s="153">
        <f t="shared" si="3"/>
        <v>14</v>
      </c>
      <c r="H12" s="148">
        <f t="shared" si="4"/>
        <v>0.41176470588235292</v>
      </c>
      <c r="I12" s="148">
        <f t="shared" si="5"/>
        <v>5.0179211469534052E-2</v>
      </c>
      <c r="J12" s="148">
        <f t="shared" si="6"/>
        <v>1.9580419580419582E-2</v>
      </c>
      <c r="K12" s="153">
        <v>34</v>
      </c>
      <c r="L12" s="148">
        <f t="shared" si="7"/>
        <v>1</v>
      </c>
      <c r="M12" s="148">
        <f t="shared" si="8"/>
        <v>4.7552447552447551E-2</v>
      </c>
      <c r="N12" s="154">
        <f t="shared" si="9"/>
        <v>4.7552447552447551E-2</v>
      </c>
    </row>
    <row r="13" spans="1:14" ht="13.5" x14ac:dyDescent="0.2">
      <c r="A13" s="145"/>
      <c r="B13" s="146" t="s">
        <v>10</v>
      </c>
      <c r="C13" s="152">
        <v>3</v>
      </c>
      <c r="D13" s="148">
        <f t="shared" si="0"/>
        <v>0.5</v>
      </c>
      <c r="E13" s="148">
        <f t="shared" si="1"/>
        <v>6.8807339449541288E-3</v>
      </c>
      <c r="F13" s="148">
        <f t="shared" si="2"/>
        <v>4.1958041958041958E-3</v>
      </c>
      <c r="G13" s="153">
        <f t="shared" si="3"/>
        <v>3</v>
      </c>
      <c r="H13" s="148">
        <f t="shared" si="4"/>
        <v>0.5</v>
      </c>
      <c r="I13" s="148">
        <f t="shared" si="5"/>
        <v>1.0752688172043012E-2</v>
      </c>
      <c r="J13" s="148">
        <f t="shared" si="6"/>
        <v>4.1958041958041958E-3</v>
      </c>
      <c r="K13" s="153">
        <v>6</v>
      </c>
      <c r="L13" s="148">
        <f t="shared" si="7"/>
        <v>1</v>
      </c>
      <c r="M13" s="148">
        <f t="shared" si="8"/>
        <v>8.3916083916083916E-3</v>
      </c>
      <c r="N13" s="154">
        <f t="shared" si="9"/>
        <v>8.3916083916083916E-3</v>
      </c>
    </row>
    <row r="14" spans="1:14" ht="13.5" x14ac:dyDescent="0.2">
      <c r="A14" s="145"/>
      <c r="B14" s="146" t="s">
        <v>12</v>
      </c>
      <c r="C14" s="152">
        <v>1</v>
      </c>
      <c r="D14" s="148">
        <f t="shared" si="0"/>
        <v>7.6923076923076927E-2</v>
      </c>
      <c r="E14" s="148">
        <f t="shared" si="1"/>
        <v>2.2935779816513763E-3</v>
      </c>
      <c r="F14" s="148">
        <f t="shared" si="2"/>
        <v>1.3986013986013986E-3</v>
      </c>
      <c r="G14" s="153">
        <f t="shared" si="3"/>
        <v>12</v>
      </c>
      <c r="H14" s="148">
        <f t="shared" si="4"/>
        <v>0.92307692307692313</v>
      </c>
      <c r="I14" s="148">
        <f t="shared" si="5"/>
        <v>4.3010752688172046E-2</v>
      </c>
      <c r="J14" s="148">
        <f t="shared" si="6"/>
        <v>1.6783216783216783E-2</v>
      </c>
      <c r="K14" s="153">
        <v>13</v>
      </c>
      <c r="L14" s="148">
        <f t="shared" si="7"/>
        <v>1</v>
      </c>
      <c r="M14" s="148">
        <f t="shared" si="8"/>
        <v>1.8181818181818181E-2</v>
      </c>
      <c r="N14" s="154">
        <f t="shared" si="9"/>
        <v>1.8181818181818181E-2</v>
      </c>
    </row>
    <row r="15" spans="1:14" ht="13.5" x14ac:dyDescent="0.2">
      <c r="A15" s="145"/>
      <c r="B15" s="146" t="s">
        <v>13</v>
      </c>
      <c r="C15" s="152">
        <v>7</v>
      </c>
      <c r="D15" s="148">
        <f t="shared" si="0"/>
        <v>0.31818181818181818</v>
      </c>
      <c r="E15" s="148">
        <f t="shared" si="1"/>
        <v>1.6055045871559634E-2</v>
      </c>
      <c r="F15" s="148">
        <f t="shared" si="2"/>
        <v>9.7902097902097911E-3</v>
      </c>
      <c r="G15" s="153">
        <f t="shared" si="3"/>
        <v>15</v>
      </c>
      <c r="H15" s="148">
        <f t="shared" si="4"/>
        <v>0.68181818181818177</v>
      </c>
      <c r="I15" s="148">
        <f t="shared" si="5"/>
        <v>5.3763440860215055E-2</v>
      </c>
      <c r="J15" s="148">
        <f t="shared" si="6"/>
        <v>2.097902097902098E-2</v>
      </c>
      <c r="K15" s="153">
        <v>22</v>
      </c>
      <c r="L15" s="148">
        <f t="shared" si="7"/>
        <v>1</v>
      </c>
      <c r="M15" s="148">
        <f t="shared" si="8"/>
        <v>3.0769230769230771E-2</v>
      </c>
      <c r="N15" s="154">
        <f t="shared" si="9"/>
        <v>3.0769230769230771E-2</v>
      </c>
    </row>
    <row r="16" spans="1:14" ht="13.5" x14ac:dyDescent="0.2">
      <c r="A16" s="145"/>
      <c r="B16" s="146" t="s">
        <v>14</v>
      </c>
      <c r="C16" s="152">
        <v>9</v>
      </c>
      <c r="D16" s="148">
        <f t="shared" si="0"/>
        <v>0.69230769230769229</v>
      </c>
      <c r="E16" s="148">
        <f t="shared" si="1"/>
        <v>2.0642201834862386E-2</v>
      </c>
      <c r="F16" s="148">
        <f t="shared" si="2"/>
        <v>1.2587412587412588E-2</v>
      </c>
      <c r="G16" s="153">
        <f t="shared" si="3"/>
        <v>4</v>
      </c>
      <c r="H16" s="148">
        <f t="shared" si="4"/>
        <v>0.30769230769230771</v>
      </c>
      <c r="I16" s="148">
        <f t="shared" si="5"/>
        <v>1.4336917562724014E-2</v>
      </c>
      <c r="J16" s="148">
        <f t="shared" si="6"/>
        <v>5.5944055944055944E-3</v>
      </c>
      <c r="K16" s="153">
        <v>13</v>
      </c>
      <c r="L16" s="148">
        <f t="shared" si="7"/>
        <v>1</v>
      </c>
      <c r="M16" s="148">
        <f t="shared" si="8"/>
        <v>1.8181818181818181E-2</v>
      </c>
      <c r="N16" s="154">
        <f t="shared" si="9"/>
        <v>1.8181818181818181E-2</v>
      </c>
    </row>
    <row r="17" spans="1:14" ht="13.5" x14ac:dyDescent="0.2">
      <c r="A17" s="145"/>
      <c r="B17" s="146" t="s">
        <v>40</v>
      </c>
      <c r="C17" s="152">
        <v>7</v>
      </c>
      <c r="D17" s="148">
        <f t="shared" si="0"/>
        <v>0.46666666666666667</v>
      </c>
      <c r="E17" s="148">
        <f t="shared" si="1"/>
        <v>1.6055045871559634E-2</v>
      </c>
      <c r="F17" s="148">
        <f t="shared" si="2"/>
        <v>9.7902097902097911E-3</v>
      </c>
      <c r="G17" s="153">
        <f t="shared" si="3"/>
        <v>8</v>
      </c>
      <c r="H17" s="148">
        <f t="shared" si="4"/>
        <v>0.53333333333333333</v>
      </c>
      <c r="I17" s="148">
        <f t="shared" si="5"/>
        <v>2.8673835125448029E-2</v>
      </c>
      <c r="J17" s="148">
        <f t="shared" si="6"/>
        <v>1.1188811188811189E-2</v>
      </c>
      <c r="K17" s="153">
        <v>15</v>
      </c>
      <c r="L17" s="148">
        <f t="shared" si="7"/>
        <v>1</v>
      </c>
      <c r="M17" s="148">
        <f t="shared" si="8"/>
        <v>2.097902097902098E-2</v>
      </c>
      <c r="N17" s="154">
        <f t="shared" si="9"/>
        <v>2.097902097902098E-2</v>
      </c>
    </row>
    <row r="18" spans="1:14" ht="13.5" x14ac:dyDescent="0.2">
      <c r="A18" s="145"/>
      <c r="B18" s="146" t="s">
        <v>9</v>
      </c>
      <c r="C18" s="152">
        <v>49</v>
      </c>
      <c r="D18" s="148">
        <f t="shared" si="0"/>
        <v>0.66216216216216217</v>
      </c>
      <c r="E18" s="148">
        <f t="shared" si="1"/>
        <v>0.11238532110091744</v>
      </c>
      <c r="F18" s="148">
        <f t="shared" si="2"/>
        <v>6.8531468531468534E-2</v>
      </c>
      <c r="G18" s="153">
        <f t="shared" si="3"/>
        <v>25</v>
      </c>
      <c r="H18" s="148">
        <f t="shared" si="4"/>
        <v>0.33783783783783783</v>
      </c>
      <c r="I18" s="148">
        <f t="shared" si="5"/>
        <v>8.9605734767025089E-2</v>
      </c>
      <c r="J18" s="148">
        <f t="shared" si="6"/>
        <v>3.4965034965034968E-2</v>
      </c>
      <c r="K18" s="153">
        <v>74</v>
      </c>
      <c r="L18" s="148">
        <f t="shared" si="7"/>
        <v>1</v>
      </c>
      <c r="M18" s="148">
        <f t="shared" si="8"/>
        <v>0.10349650349650349</v>
      </c>
      <c r="N18" s="154">
        <f t="shared" si="9"/>
        <v>0.10349650349650349</v>
      </c>
    </row>
    <row r="19" spans="1:14" ht="13.5" x14ac:dyDescent="0.2">
      <c r="A19" s="145"/>
      <c r="B19" s="146" t="s">
        <v>15</v>
      </c>
      <c r="C19" s="152">
        <v>17</v>
      </c>
      <c r="D19" s="148">
        <f t="shared" si="0"/>
        <v>0.89473684210526316</v>
      </c>
      <c r="E19" s="148">
        <f t="shared" si="1"/>
        <v>3.8990825688073397E-2</v>
      </c>
      <c r="F19" s="148">
        <f t="shared" si="2"/>
        <v>2.3776223776223775E-2</v>
      </c>
      <c r="G19" s="153">
        <f t="shared" si="3"/>
        <v>2</v>
      </c>
      <c r="H19" s="148">
        <f t="shared" si="4"/>
        <v>0.10526315789473684</v>
      </c>
      <c r="I19" s="148">
        <f t="shared" si="5"/>
        <v>7.1684587813620072E-3</v>
      </c>
      <c r="J19" s="148">
        <f t="shared" si="6"/>
        <v>2.7972027972027972E-3</v>
      </c>
      <c r="K19" s="153">
        <v>19</v>
      </c>
      <c r="L19" s="148">
        <f t="shared" si="7"/>
        <v>1</v>
      </c>
      <c r="M19" s="148">
        <f t="shared" si="8"/>
        <v>2.6573426573426574E-2</v>
      </c>
      <c r="N19" s="154">
        <f t="shared" si="9"/>
        <v>2.6573426573426574E-2</v>
      </c>
    </row>
    <row r="20" spans="1:14" ht="13.5" x14ac:dyDescent="0.2">
      <c r="A20" s="145"/>
      <c r="B20" s="146" t="s">
        <v>17</v>
      </c>
      <c r="C20" s="152">
        <v>14</v>
      </c>
      <c r="D20" s="148">
        <f t="shared" si="0"/>
        <v>0.45161290322580644</v>
      </c>
      <c r="E20" s="148">
        <f t="shared" si="1"/>
        <v>3.2110091743119268E-2</v>
      </c>
      <c r="F20" s="148">
        <f t="shared" si="2"/>
        <v>1.9580419580419582E-2</v>
      </c>
      <c r="G20" s="153">
        <f t="shared" si="3"/>
        <v>17</v>
      </c>
      <c r="H20" s="148">
        <f t="shared" si="4"/>
        <v>0.54838709677419351</v>
      </c>
      <c r="I20" s="148">
        <f t="shared" si="5"/>
        <v>6.093189964157706E-2</v>
      </c>
      <c r="J20" s="148">
        <f t="shared" si="6"/>
        <v>2.3776223776223775E-2</v>
      </c>
      <c r="K20" s="153">
        <v>31</v>
      </c>
      <c r="L20" s="148">
        <f t="shared" si="7"/>
        <v>1</v>
      </c>
      <c r="M20" s="148">
        <f t="shared" si="8"/>
        <v>4.3356643356643354E-2</v>
      </c>
      <c r="N20" s="154">
        <f t="shared" si="9"/>
        <v>4.3356643356643354E-2</v>
      </c>
    </row>
    <row r="21" spans="1:14" ht="13.5" x14ac:dyDescent="0.2">
      <c r="A21" s="145"/>
      <c r="B21" s="146" t="s">
        <v>18</v>
      </c>
      <c r="C21" s="152">
        <v>20</v>
      </c>
      <c r="D21" s="148">
        <f t="shared" si="0"/>
        <v>0.8</v>
      </c>
      <c r="E21" s="148">
        <f t="shared" si="1"/>
        <v>4.5871559633027525E-2</v>
      </c>
      <c r="F21" s="148">
        <f t="shared" si="2"/>
        <v>2.7972027972027972E-2</v>
      </c>
      <c r="G21" s="153">
        <f t="shared" si="3"/>
        <v>5</v>
      </c>
      <c r="H21" s="148">
        <f t="shared" si="4"/>
        <v>0.2</v>
      </c>
      <c r="I21" s="148">
        <f t="shared" si="5"/>
        <v>1.7921146953405017E-2</v>
      </c>
      <c r="J21" s="148">
        <f t="shared" si="6"/>
        <v>6.993006993006993E-3</v>
      </c>
      <c r="K21" s="153">
        <v>25</v>
      </c>
      <c r="L21" s="148">
        <f t="shared" si="7"/>
        <v>1</v>
      </c>
      <c r="M21" s="148">
        <f t="shared" si="8"/>
        <v>3.4965034965034968E-2</v>
      </c>
      <c r="N21" s="154">
        <f t="shared" si="9"/>
        <v>3.4965034965034968E-2</v>
      </c>
    </row>
    <row r="22" spans="1:14" ht="13.5" x14ac:dyDescent="0.2">
      <c r="A22" s="145"/>
      <c r="B22" s="146" t="s">
        <v>19</v>
      </c>
      <c r="C22" s="152">
        <v>68</v>
      </c>
      <c r="D22" s="148">
        <f t="shared" si="0"/>
        <v>0.88311688311688308</v>
      </c>
      <c r="E22" s="148">
        <f t="shared" si="1"/>
        <v>0.15596330275229359</v>
      </c>
      <c r="F22" s="148">
        <f t="shared" si="2"/>
        <v>9.5104895104895101E-2</v>
      </c>
      <c r="G22" s="153">
        <f t="shared" si="3"/>
        <v>9</v>
      </c>
      <c r="H22" s="148">
        <f t="shared" si="4"/>
        <v>0.11688311688311688</v>
      </c>
      <c r="I22" s="148">
        <f t="shared" si="5"/>
        <v>3.2258064516129031E-2</v>
      </c>
      <c r="J22" s="148">
        <f t="shared" si="6"/>
        <v>1.2587412587412588E-2</v>
      </c>
      <c r="K22" s="153">
        <v>77</v>
      </c>
      <c r="L22" s="148">
        <f t="shared" si="7"/>
        <v>1</v>
      </c>
      <c r="M22" s="148">
        <f t="shared" si="8"/>
        <v>0.1076923076923077</v>
      </c>
      <c r="N22" s="154">
        <f t="shared" si="9"/>
        <v>0.1076923076923077</v>
      </c>
    </row>
    <row r="23" spans="1:14" ht="13.5" x14ac:dyDescent="0.2">
      <c r="A23" s="145"/>
      <c r="B23" s="146" t="s">
        <v>41</v>
      </c>
      <c r="C23" s="152">
        <v>1</v>
      </c>
      <c r="D23" s="148">
        <f t="shared" si="0"/>
        <v>6.6666666666666666E-2</v>
      </c>
      <c r="E23" s="148">
        <f t="shared" si="1"/>
        <v>2.2935779816513763E-3</v>
      </c>
      <c r="F23" s="148">
        <f t="shared" si="2"/>
        <v>1.3986013986013986E-3</v>
      </c>
      <c r="G23" s="153">
        <f t="shared" si="3"/>
        <v>14</v>
      </c>
      <c r="H23" s="148">
        <f t="shared" si="4"/>
        <v>0.93333333333333335</v>
      </c>
      <c r="I23" s="148">
        <f t="shared" si="5"/>
        <v>5.0179211469534052E-2</v>
      </c>
      <c r="J23" s="148">
        <f t="shared" si="6"/>
        <v>1.9580419580419582E-2</v>
      </c>
      <c r="K23" s="153">
        <v>15</v>
      </c>
      <c r="L23" s="148">
        <f t="shared" si="7"/>
        <v>1</v>
      </c>
      <c r="M23" s="148">
        <f t="shared" si="8"/>
        <v>2.097902097902098E-2</v>
      </c>
      <c r="N23" s="154">
        <f t="shared" si="9"/>
        <v>2.097902097902098E-2</v>
      </c>
    </row>
    <row r="24" spans="1:14" ht="13.5" x14ac:dyDescent="0.2">
      <c r="A24" s="145"/>
      <c r="B24" s="146" t="s">
        <v>20</v>
      </c>
      <c r="C24" s="152">
        <v>0</v>
      </c>
      <c r="D24" s="148">
        <f t="shared" si="0"/>
        <v>0</v>
      </c>
      <c r="E24" s="148">
        <f t="shared" si="1"/>
        <v>0</v>
      </c>
      <c r="F24" s="148">
        <f t="shared" si="2"/>
        <v>0</v>
      </c>
      <c r="G24" s="153">
        <f t="shared" si="3"/>
        <v>2</v>
      </c>
      <c r="H24" s="148">
        <f t="shared" si="4"/>
        <v>1</v>
      </c>
      <c r="I24" s="148">
        <f t="shared" si="5"/>
        <v>7.1684587813620072E-3</v>
      </c>
      <c r="J24" s="148">
        <f t="shared" si="6"/>
        <v>2.7972027972027972E-3</v>
      </c>
      <c r="K24" s="153">
        <v>2</v>
      </c>
      <c r="L24" s="148">
        <f t="shared" si="7"/>
        <v>1</v>
      </c>
      <c r="M24" s="148">
        <f t="shared" si="8"/>
        <v>2.7972027972027972E-3</v>
      </c>
      <c r="N24" s="154">
        <f t="shared" si="9"/>
        <v>2.7972027972027972E-3</v>
      </c>
    </row>
    <row r="25" spans="1:14" ht="13.5" x14ac:dyDescent="0.2">
      <c r="A25" s="145"/>
      <c r="B25" s="146" t="s">
        <v>81</v>
      </c>
      <c r="C25" s="152">
        <v>0</v>
      </c>
      <c r="D25" s="148">
        <f t="shared" si="0"/>
        <v>0</v>
      </c>
      <c r="E25" s="148">
        <f t="shared" si="1"/>
        <v>0</v>
      </c>
      <c r="F25" s="148">
        <f t="shared" si="2"/>
        <v>0</v>
      </c>
      <c r="G25" s="153">
        <f t="shared" si="3"/>
        <v>4</v>
      </c>
      <c r="H25" s="148">
        <f t="shared" si="4"/>
        <v>1</v>
      </c>
      <c r="I25" s="148">
        <f t="shared" si="5"/>
        <v>1.4336917562724014E-2</v>
      </c>
      <c r="J25" s="148">
        <f t="shared" si="6"/>
        <v>5.5944055944055944E-3</v>
      </c>
      <c r="K25" s="153">
        <v>4</v>
      </c>
      <c r="L25" s="148">
        <f t="shared" si="7"/>
        <v>1</v>
      </c>
      <c r="M25" s="148">
        <f t="shared" si="8"/>
        <v>5.5944055944055944E-3</v>
      </c>
      <c r="N25" s="154">
        <f t="shared" si="9"/>
        <v>5.5944055944055944E-3</v>
      </c>
    </row>
    <row r="26" spans="1:14" ht="13.5" x14ac:dyDescent="0.2">
      <c r="A26" s="145"/>
      <c r="B26" s="146" t="s">
        <v>21</v>
      </c>
      <c r="C26" s="152">
        <v>5</v>
      </c>
      <c r="D26" s="148">
        <f t="shared" si="0"/>
        <v>0.7142857142857143</v>
      </c>
      <c r="E26" s="148">
        <f t="shared" si="1"/>
        <v>1.1467889908256881E-2</v>
      </c>
      <c r="F26" s="148">
        <f t="shared" si="2"/>
        <v>6.993006993006993E-3</v>
      </c>
      <c r="G26" s="153">
        <f t="shared" si="3"/>
        <v>2</v>
      </c>
      <c r="H26" s="148">
        <f t="shared" si="4"/>
        <v>0.2857142857142857</v>
      </c>
      <c r="I26" s="148">
        <f t="shared" si="5"/>
        <v>7.1684587813620072E-3</v>
      </c>
      <c r="J26" s="148">
        <f t="shared" si="6"/>
        <v>2.7972027972027972E-3</v>
      </c>
      <c r="K26" s="153">
        <v>7</v>
      </c>
      <c r="L26" s="148">
        <f t="shared" si="7"/>
        <v>1</v>
      </c>
      <c r="M26" s="148">
        <f t="shared" si="8"/>
        <v>9.7902097902097911E-3</v>
      </c>
      <c r="N26" s="154">
        <f t="shared" si="9"/>
        <v>9.7902097902097911E-3</v>
      </c>
    </row>
    <row r="27" spans="1:14" ht="13.5" x14ac:dyDescent="0.2">
      <c r="A27" s="145"/>
      <c r="B27" s="146" t="s">
        <v>22</v>
      </c>
      <c r="C27" s="152">
        <v>5</v>
      </c>
      <c r="D27" s="148">
        <f t="shared" si="0"/>
        <v>0.83333333333333337</v>
      </c>
      <c r="E27" s="148">
        <f t="shared" si="1"/>
        <v>1.1467889908256881E-2</v>
      </c>
      <c r="F27" s="148">
        <f t="shared" si="2"/>
        <v>6.993006993006993E-3</v>
      </c>
      <c r="G27" s="153">
        <f t="shared" si="3"/>
        <v>1</v>
      </c>
      <c r="H27" s="148">
        <f t="shared" si="4"/>
        <v>0.16666666666666666</v>
      </c>
      <c r="I27" s="148">
        <f t="shared" si="5"/>
        <v>3.5842293906810036E-3</v>
      </c>
      <c r="J27" s="148">
        <f t="shared" si="6"/>
        <v>1.3986013986013986E-3</v>
      </c>
      <c r="K27" s="153">
        <v>6</v>
      </c>
      <c r="L27" s="148">
        <f t="shared" si="7"/>
        <v>1</v>
      </c>
      <c r="M27" s="148">
        <f t="shared" si="8"/>
        <v>8.3916083916083916E-3</v>
      </c>
      <c r="N27" s="154">
        <f t="shared" si="9"/>
        <v>8.3916083916083916E-3</v>
      </c>
    </row>
    <row r="28" spans="1:14" ht="13.5" x14ac:dyDescent="0.2">
      <c r="A28" s="145"/>
      <c r="B28" s="146" t="s">
        <v>23</v>
      </c>
      <c r="C28" s="152">
        <v>33</v>
      </c>
      <c r="D28" s="148">
        <f t="shared" si="0"/>
        <v>0.7857142857142857</v>
      </c>
      <c r="E28" s="148">
        <f t="shared" si="1"/>
        <v>7.5688073394495417E-2</v>
      </c>
      <c r="F28" s="148">
        <f t="shared" si="2"/>
        <v>4.6153846153846156E-2</v>
      </c>
      <c r="G28" s="153">
        <f t="shared" si="3"/>
        <v>9</v>
      </c>
      <c r="H28" s="148">
        <f t="shared" si="4"/>
        <v>0.21428571428571427</v>
      </c>
      <c r="I28" s="148">
        <f t="shared" si="5"/>
        <v>3.2258064516129031E-2</v>
      </c>
      <c r="J28" s="148">
        <f t="shared" si="6"/>
        <v>1.2587412587412588E-2</v>
      </c>
      <c r="K28" s="153">
        <v>42</v>
      </c>
      <c r="L28" s="148">
        <f t="shared" si="7"/>
        <v>1</v>
      </c>
      <c r="M28" s="148">
        <f t="shared" si="8"/>
        <v>5.8741258741258739E-2</v>
      </c>
      <c r="N28" s="154">
        <f t="shared" si="9"/>
        <v>5.8741258741258739E-2</v>
      </c>
    </row>
    <row r="29" spans="1:14" ht="13.5" x14ac:dyDescent="0.2">
      <c r="A29" s="145"/>
      <c r="B29" s="146" t="s">
        <v>42</v>
      </c>
      <c r="C29" s="152">
        <v>22</v>
      </c>
      <c r="D29" s="148">
        <f t="shared" si="0"/>
        <v>0.95652173913043481</v>
      </c>
      <c r="E29" s="148">
        <f t="shared" si="1"/>
        <v>5.0458715596330278E-2</v>
      </c>
      <c r="F29" s="148">
        <f t="shared" si="2"/>
        <v>3.0769230769230771E-2</v>
      </c>
      <c r="G29" s="153">
        <f t="shared" si="3"/>
        <v>1</v>
      </c>
      <c r="H29" s="148">
        <f t="shared" si="4"/>
        <v>4.3478260869565216E-2</v>
      </c>
      <c r="I29" s="148">
        <f t="shared" si="5"/>
        <v>3.5842293906810036E-3</v>
      </c>
      <c r="J29" s="148">
        <f t="shared" si="6"/>
        <v>1.3986013986013986E-3</v>
      </c>
      <c r="K29" s="153">
        <v>23</v>
      </c>
      <c r="L29" s="148">
        <f t="shared" si="7"/>
        <v>1</v>
      </c>
      <c r="M29" s="148">
        <f t="shared" si="8"/>
        <v>3.2167832167832165E-2</v>
      </c>
      <c r="N29" s="154">
        <f t="shared" si="9"/>
        <v>3.2167832167832165E-2</v>
      </c>
    </row>
    <row r="30" spans="1:14" ht="13.5" x14ac:dyDescent="0.2">
      <c r="A30" s="145"/>
      <c r="B30" s="146" t="s">
        <v>43</v>
      </c>
      <c r="C30" s="152">
        <v>15</v>
      </c>
      <c r="D30" s="148">
        <f t="shared" si="0"/>
        <v>0.6</v>
      </c>
      <c r="E30" s="148">
        <f t="shared" si="1"/>
        <v>3.4403669724770644E-2</v>
      </c>
      <c r="F30" s="148">
        <f t="shared" si="2"/>
        <v>2.097902097902098E-2</v>
      </c>
      <c r="G30" s="153">
        <f t="shared" si="3"/>
        <v>10</v>
      </c>
      <c r="H30" s="148">
        <f t="shared" si="4"/>
        <v>0.4</v>
      </c>
      <c r="I30" s="148">
        <f t="shared" si="5"/>
        <v>3.5842293906810034E-2</v>
      </c>
      <c r="J30" s="148">
        <f t="shared" si="6"/>
        <v>1.3986013986013986E-2</v>
      </c>
      <c r="K30" s="153">
        <v>25</v>
      </c>
      <c r="L30" s="148">
        <f t="shared" si="7"/>
        <v>1</v>
      </c>
      <c r="M30" s="148">
        <f t="shared" si="8"/>
        <v>3.4965034965034968E-2</v>
      </c>
      <c r="N30" s="154">
        <f t="shared" si="9"/>
        <v>3.4965034965034968E-2</v>
      </c>
    </row>
    <row r="31" spans="1:14" ht="13.5" x14ac:dyDescent="0.2">
      <c r="A31" s="145"/>
      <c r="B31" s="146" t="s">
        <v>36</v>
      </c>
      <c r="C31" s="152">
        <v>15</v>
      </c>
      <c r="D31" s="148">
        <f t="shared" si="0"/>
        <v>0.38461538461538464</v>
      </c>
      <c r="E31" s="148">
        <f t="shared" si="1"/>
        <v>3.4403669724770644E-2</v>
      </c>
      <c r="F31" s="148">
        <f t="shared" si="2"/>
        <v>2.097902097902098E-2</v>
      </c>
      <c r="G31" s="153">
        <f t="shared" si="3"/>
        <v>24</v>
      </c>
      <c r="H31" s="148">
        <f t="shared" si="4"/>
        <v>0.61538461538461542</v>
      </c>
      <c r="I31" s="148">
        <f t="shared" si="5"/>
        <v>8.6021505376344093E-2</v>
      </c>
      <c r="J31" s="148">
        <f t="shared" si="6"/>
        <v>3.3566433566433566E-2</v>
      </c>
      <c r="K31" s="153">
        <v>39</v>
      </c>
      <c r="L31" s="148">
        <f t="shared" si="7"/>
        <v>1</v>
      </c>
      <c r="M31" s="148">
        <f t="shared" si="8"/>
        <v>5.4545454545454543E-2</v>
      </c>
      <c r="N31" s="154">
        <f t="shared" si="9"/>
        <v>5.4545454545454543E-2</v>
      </c>
    </row>
    <row r="32" spans="1:14" ht="13.5" x14ac:dyDescent="0.2">
      <c r="A32" s="145"/>
      <c r="B32" s="146" t="s">
        <v>24</v>
      </c>
      <c r="C32" s="152">
        <v>12</v>
      </c>
      <c r="D32" s="148">
        <f t="shared" si="0"/>
        <v>0.63157894736842102</v>
      </c>
      <c r="E32" s="148">
        <f t="shared" si="1"/>
        <v>2.7522935779816515E-2</v>
      </c>
      <c r="F32" s="148">
        <f t="shared" si="2"/>
        <v>1.6783216783216783E-2</v>
      </c>
      <c r="G32" s="153">
        <f t="shared" si="3"/>
        <v>7</v>
      </c>
      <c r="H32" s="148">
        <f t="shared" si="4"/>
        <v>0.36842105263157893</v>
      </c>
      <c r="I32" s="148">
        <f t="shared" si="5"/>
        <v>2.5089605734767026E-2</v>
      </c>
      <c r="J32" s="148">
        <f t="shared" si="6"/>
        <v>9.7902097902097911E-3</v>
      </c>
      <c r="K32" s="153">
        <v>19</v>
      </c>
      <c r="L32" s="148">
        <f t="shared" si="7"/>
        <v>1</v>
      </c>
      <c r="M32" s="148">
        <f t="shared" si="8"/>
        <v>2.6573426573426574E-2</v>
      </c>
      <c r="N32" s="154">
        <f t="shared" si="9"/>
        <v>2.6573426573426574E-2</v>
      </c>
    </row>
    <row r="33" spans="1:14" ht="13.5" x14ac:dyDescent="0.2">
      <c r="A33" s="145"/>
      <c r="B33" s="146" t="s">
        <v>11</v>
      </c>
      <c r="C33" s="152">
        <v>31</v>
      </c>
      <c r="D33" s="148">
        <f t="shared" si="0"/>
        <v>0.65957446808510634</v>
      </c>
      <c r="E33" s="148">
        <f t="shared" si="1"/>
        <v>7.1100917431192664E-2</v>
      </c>
      <c r="F33" s="148">
        <f t="shared" si="2"/>
        <v>4.3356643356643354E-2</v>
      </c>
      <c r="G33" s="153">
        <f t="shared" si="3"/>
        <v>16</v>
      </c>
      <c r="H33" s="148">
        <f t="shared" si="4"/>
        <v>0.34042553191489361</v>
      </c>
      <c r="I33" s="148">
        <f t="shared" si="5"/>
        <v>5.7347670250896057E-2</v>
      </c>
      <c r="J33" s="148">
        <f t="shared" si="6"/>
        <v>2.2377622377622378E-2</v>
      </c>
      <c r="K33" s="153">
        <v>47</v>
      </c>
      <c r="L33" s="148">
        <f t="shared" si="7"/>
        <v>1</v>
      </c>
      <c r="M33" s="148">
        <f t="shared" si="8"/>
        <v>6.5734265734265732E-2</v>
      </c>
      <c r="N33" s="154">
        <f t="shared" si="9"/>
        <v>6.5734265734265732E-2</v>
      </c>
    </row>
    <row r="34" spans="1:14" ht="13.5" x14ac:dyDescent="0.2">
      <c r="A34" s="145"/>
      <c r="B34" s="146" t="s">
        <v>37</v>
      </c>
      <c r="C34" s="152">
        <v>6</v>
      </c>
      <c r="D34" s="148">
        <f t="shared" si="0"/>
        <v>0.75</v>
      </c>
      <c r="E34" s="148">
        <f t="shared" si="1"/>
        <v>1.3761467889908258E-2</v>
      </c>
      <c r="F34" s="148">
        <f t="shared" si="2"/>
        <v>8.3916083916083916E-3</v>
      </c>
      <c r="G34" s="153">
        <f t="shared" si="3"/>
        <v>2</v>
      </c>
      <c r="H34" s="148">
        <f t="shared" si="4"/>
        <v>0.25</v>
      </c>
      <c r="I34" s="148">
        <f t="shared" si="5"/>
        <v>7.1684587813620072E-3</v>
      </c>
      <c r="J34" s="148">
        <f t="shared" si="6"/>
        <v>2.7972027972027972E-3</v>
      </c>
      <c r="K34" s="153">
        <v>8</v>
      </c>
      <c r="L34" s="148">
        <f t="shared" si="7"/>
        <v>1</v>
      </c>
      <c r="M34" s="148">
        <f t="shared" si="8"/>
        <v>1.1188811188811189E-2</v>
      </c>
      <c r="N34" s="154">
        <f t="shared" si="9"/>
        <v>1.1188811188811189E-2</v>
      </c>
    </row>
    <row r="35" spans="1:14" ht="13.5" x14ac:dyDescent="0.2">
      <c r="A35" s="145"/>
      <c r="B35" s="146" t="s">
        <v>7</v>
      </c>
      <c r="C35" s="152">
        <v>9</v>
      </c>
      <c r="D35" s="148">
        <f t="shared" si="0"/>
        <v>0.6</v>
      </c>
      <c r="E35" s="148">
        <f t="shared" si="1"/>
        <v>2.0642201834862386E-2</v>
      </c>
      <c r="F35" s="148">
        <f t="shared" si="2"/>
        <v>1.2587412587412588E-2</v>
      </c>
      <c r="G35" s="153">
        <f t="shared" si="3"/>
        <v>6</v>
      </c>
      <c r="H35" s="148">
        <f t="shared" si="4"/>
        <v>0.4</v>
      </c>
      <c r="I35" s="148">
        <f t="shared" si="5"/>
        <v>2.1505376344086023E-2</v>
      </c>
      <c r="J35" s="148">
        <f t="shared" si="6"/>
        <v>8.3916083916083916E-3</v>
      </c>
      <c r="K35" s="153">
        <v>15</v>
      </c>
      <c r="L35" s="148">
        <f t="shared" si="7"/>
        <v>1</v>
      </c>
      <c r="M35" s="148">
        <f t="shared" si="8"/>
        <v>2.097902097902098E-2</v>
      </c>
      <c r="N35" s="154">
        <f t="shared" si="9"/>
        <v>2.097902097902098E-2</v>
      </c>
    </row>
    <row r="36" spans="1:14" ht="13.5" x14ac:dyDescent="0.2">
      <c r="A36" s="145"/>
      <c r="B36" s="146" t="s">
        <v>82</v>
      </c>
      <c r="C36" s="152">
        <v>6</v>
      </c>
      <c r="D36" s="148">
        <f t="shared" si="0"/>
        <v>0.46153846153846156</v>
      </c>
      <c r="E36" s="148">
        <f t="shared" si="1"/>
        <v>1.3761467889908258E-2</v>
      </c>
      <c r="F36" s="148">
        <f t="shared" si="2"/>
        <v>8.3916083916083916E-3</v>
      </c>
      <c r="G36" s="153">
        <f t="shared" si="3"/>
        <v>7</v>
      </c>
      <c r="H36" s="148">
        <f t="shared" si="4"/>
        <v>0.53846153846153844</v>
      </c>
      <c r="I36" s="148">
        <f t="shared" si="5"/>
        <v>2.5089605734767026E-2</v>
      </c>
      <c r="J36" s="148">
        <f t="shared" si="6"/>
        <v>9.7902097902097911E-3</v>
      </c>
      <c r="K36" s="153">
        <v>13</v>
      </c>
      <c r="L36" s="148">
        <f t="shared" si="7"/>
        <v>1</v>
      </c>
      <c r="M36" s="148">
        <f t="shared" si="8"/>
        <v>1.8181818181818181E-2</v>
      </c>
      <c r="N36" s="154">
        <f t="shared" si="9"/>
        <v>1.8181818181818181E-2</v>
      </c>
    </row>
    <row r="37" spans="1:14" ht="13.5" x14ac:dyDescent="0.25">
      <c r="A37" s="145"/>
      <c r="B37" s="155"/>
      <c r="C37" s="156"/>
      <c r="D37" s="148"/>
      <c r="E37" s="157"/>
      <c r="F37" s="157"/>
      <c r="G37" s="158"/>
      <c r="H37" s="148"/>
      <c r="I37" s="157"/>
      <c r="J37" s="157"/>
      <c r="K37" s="158"/>
      <c r="L37" s="148"/>
      <c r="M37" s="157"/>
      <c r="N37" s="159"/>
    </row>
    <row r="38" spans="1:14" ht="13.5" x14ac:dyDescent="0.25">
      <c r="A38" s="160"/>
      <c r="B38" s="161" t="s">
        <v>3</v>
      </c>
      <c r="C38" s="162">
        <f>SUM(C7:C37)</f>
        <v>436</v>
      </c>
      <c r="D38" s="163">
        <f>IF($K38=0,0,C38/$K38)</f>
        <v>0.60979020979020981</v>
      </c>
      <c r="E38" s="164">
        <v>1</v>
      </c>
      <c r="F38" s="163">
        <f>C38/$K$38</f>
        <v>0.60979020979020981</v>
      </c>
      <c r="G38" s="165">
        <f>SUM(G7:G36)</f>
        <v>279</v>
      </c>
      <c r="H38" s="163">
        <f>IF($K38=0,0,G38/$K38)</f>
        <v>0.39020979020979019</v>
      </c>
      <c r="I38" s="164">
        <v>1</v>
      </c>
      <c r="J38" s="163">
        <f>G38/$K$38</f>
        <v>0.39020979020979019</v>
      </c>
      <c r="K38" s="165">
        <f>SUM(K7:K36)</f>
        <v>715</v>
      </c>
      <c r="L38" s="163">
        <f>IF($K38=0,0,K38/$K38)</f>
        <v>1</v>
      </c>
      <c r="M38" s="164">
        <v>1</v>
      </c>
      <c r="N38" s="166">
        <f>K38/$K$38</f>
        <v>1</v>
      </c>
    </row>
    <row r="40" spans="1:14" ht="15.75" x14ac:dyDescent="0.25">
      <c r="A40" s="24" t="s">
        <v>83</v>
      </c>
    </row>
    <row r="41" spans="1:14" ht="15.75" x14ac:dyDescent="0.25">
      <c r="A41" s="24"/>
    </row>
    <row r="42" spans="1:14" s="27" customFormat="1" ht="13.5" thickBot="1" x14ac:dyDescent="0.25">
      <c r="A42" s="26" t="s">
        <v>32</v>
      </c>
      <c r="F42" s="46" t="s">
        <v>1</v>
      </c>
      <c r="G42" s="46"/>
      <c r="H42" s="46"/>
      <c r="I42" s="46"/>
      <c r="J42" s="46" t="s">
        <v>2</v>
      </c>
    </row>
    <row r="43" spans="1:14" x14ac:dyDescent="0.2">
      <c r="A43" s="122" t="s">
        <v>0</v>
      </c>
      <c r="B43" s="122" t="s">
        <v>0</v>
      </c>
      <c r="C43" s="234" t="s">
        <v>54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</row>
    <row r="44" spans="1:14" x14ac:dyDescent="0.2">
      <c r="A44" s="123"/>
      <c r="B44" s="123"/>
      <c r="C44" s="235" t="s">
        <v>1</v>
      </c>
      <c r="D44" s="236"/>
      <c r="E44" s="236"/>
      <c r="F44" s="236"/>
      <c r="G44" s="236" t="s">
        <v>2</v>
      </c>
      <c r="H44" s="236"/>
      <c r="I44" s="236"/>
      <c r="J44" s="236"/>
      <c r="K44" s="236" t="s">
        <v>3</v>
      </c>
      <c r="L44" s="236"/>
      <c r="M44" s="236"/>
      <c r="N44" s="237"/>
    </row>
    <row r="45" spans="1:14" ht="12.75" thickBot="1" x14ac:dyDescent="0.25">
      <c r="A45" s="124"/>
      <c r="B45" s="124"/>
      <c r="C45" s="2" t="s">
        <v>4</v>
      </c>
      <c r="D45" s="3" t="s">
        <v>26</v>
      </c>
      <c r="E45" s="3" t="s">
        <v>27</v>
      </c>
      <c r="F45" s="3" t="s">
        <v>28</v>
      </c>
      <c r="G45" s="3" t="s">
        <v>4</v>
      </c>
      <c r="H45" s="3" t="s">
        <v>26</v>
      </c>
      <c r="I45" s="3" t="s">
        <v>27</v>
      </c>
      <c r="J45" s="3" t="s">
        <v>28</v>
      </c>
      <c r="K45" s="3" t="s">
        <v>4</v>
      </c>
      <c r="L45" s="3" t="s">
        <v>26</v>
      </c>
      <c r="M45" s="3" t="s">
        <v>27</v>
      </c>
      <c r="N45" s="4" t="s">
        <v>28</v>
      </c>
    </row>
    <row r="46" spans="1:14" ht="13.5" x14ac:dyDescent="0.25">
      <c r="A46" s="119" t="s">
        <v>29</v>
      </c>
      <c r="B46" s="5" t="s">
        <v>5</v>
      </c>
      <c r="C46" s="29">
        <v>10</v>
      </c>
      <c r="D46" s="30">
        <v>0.55600000000000005</v>
      </c>
      <c r="E46" s="30">
        <v>3.3000000000000002E-2</v>
      </c>
      <c r="F46" s="30">
        <v>2.1000000000000001E-2</v>
      </c>
      <c r="G46" s="31">
        <v>8</v>
      </c>
      <c r="H46" s="30">
        <v>0.44400000000000001</v>
      </c>
      <c r="I46" s="30">
        <v>4.5999999999999999E-2</v>
      </c>
      <c r="J46" s="30">
        <v>1.7000000000000001E-2</v>
      </c>
      <c r="K46" s="31">
        <v>18</v>
      </c>
      <c r="L46" s="30">
        <v>1</v>
      </c>
      <c r="M46" s="30">
        <v>3.7999999999999999E-2</v>
      </c>
      <c r="N46" s="32">
        <v>3.7999999999999999E-2</v>
      </c>
    </row>
    <row r="47" spans="1:14" ht="13.5" x14ac:dyDescent="0.25">
      <c r="A47" s="120"/>
      <c r="B47" s="10" t="s">
        <v>6</v>
      </c>
      <c r="C47" s="33">
        <v>4</v>
      </c>
      <c r="D47" s="34">
        <v>0.5</v>
      </c>
      <c r="E47" s="34">
        <v>1.2999999999999999E-2</v>
      </c>
      <c r="F47" s="34">
        <v>8.0000000000000002E-3</v>
      </c>
      <c r="G47" s="35">
        <v>4</v>
      </c>
      <c r="H47" s="34">
        <v>0.5</v>
      </c>
      <c r="I47" s="34">
        <v>2.3E-2</v>
      </c>
      <c r="J47" s="34">
        <v>8.0000000000000002E-3</v>
      </c>
      <c r="K47" s="35">
        <v>8</v>
      </c>
      <c r="L47" s="34">
        <v>1</v>
      </c>
      <c r="M47" s="34">
        <v>1.7000000000000001E-2</v>
      </c>
      <c r="N47" s="36">
        <v>1.7000000000000001E-2</v>
      </c>
    </row>
    <row r="48" spans="1:14" ht="13.5" x14ac:dyDescent="0.25">
      <c r="A48" s="120"/>
      <c r="B48" s="10" t="s">
        <v>16</v>
      </c>
      <c r="C48" s="33">
        <v>8</v>
      </c>
      <c r="D48" s="34">
        <v>0.8</v>
      </c>
      <c r="E48" s="34">
        <v>2.5999999999999999E-2</v>
      </c>
      <c r="F48" s="34">
        <v>1.7000000000000001E-2</v>
      </c>
      <c r="G48" s="35">
        <v>2</v>
      </c>
      <c r="H48" s="34">
        <v>0.2</v>
      </c>
      <c r="I48" s="34">
        <v>1.2E-2</v>
      </c>
      <c r="J48" s="34">
        <v>4.0000000000000001E-3</v>
      </c>
      <c r="K48" s="35">
        <v>10</v>
      </c>
      <c r="L48" s="34">
        <v>1</v>
      </c>
      <c r="M48" s="34">
        <v>2.1000000000000001E-2</v>
      </c>
      <c r="N48" s="36">
        <v>2.1000000000000001E-2</v>
      </c>
    </row>
    <row r="49" spans="1:14" ht="13.5" x14ac:dyDescent="0.25">
      <c r="A49" s="120"/>
      <c r="B49" s="10" t="s">
        <v>8</v>
      </c>
      <c r="C49" s="33">
        <v>0</v>
      </c>
      <c r="D49" s="34">
        <v>0</v>
      </c>
      <c r="E49" s="34">
        <v>0</v>
      </c>
      <c r="F49" s="34">
        <v>0</v>
      </c>
      <c r="G49" s="35">
        <v>0</v>
      </c>
      <c r="H49" s="34">
        <v>0</v>
      </c>
      <c r="I49" s="34">
        <v>0</v>
      </c>
      <c r="J49" s="34">
        <v>0</v>
      </c>
      <c r="K49" s="35">
        <v>0</v>
      </c>
      <c r="L49" s="34">
        <v>0</v>
      </c>
      <c r="M49" s="34">
        <v>0</v>
      </c>
      <c r="N49" s="36">
        <v>0</v>
      </c>
    </row>
    <row r="50" spans="1:14" ht="13.5" x14ac:dyDescent="0.25">
      <c r="A50" s="120"/>
      <c r="B50" s="10" t="s">
        <v>10</v>
      </c>
      <c r="C50" s="33">
        <v>7</v>
      </c>
      <c r="D50" s="34">
        <v>1</v>
      </c>
      <c r="E50" s="34">
        <v>2.3E-2</v>
      </c>
      <c r="F50" s="34">
        <v>1.4999999999999999E-2</v>
      </c>
      <c r="G50" s="35">
        <v>0</v>
      </c>
      <c r="H50" s="34">
        <v>0</v>
      </c>
      <c r="I50" s="34">
        <v>0</v>
      </c>
      <c r="J50" s="34">
        <v>0</v>
      </c>
      <c r="K50" s="35">
        <v>7</v>
      </c>
      <c r="L50" s="34">
        <v>1</v>
      </c>
      <c r="M50" s="34">
        <v>1.4999999999999999E-2</v>
      </c>
      <c r="N50" s="36">
        <v>1.4999999999999999E-2</v>
      </c>
    </row>
    <row r="51" spans="1:14" ht="13.5" x14ac:dyDescent="0.25">
      <c r="A51" s="120"/>
      <c r="B51" s="10" t="s">
        <v>12</v>
      </c>
      <c r="C51" s="33">
        <v>0</v>
      </c>
      <c r="D51" s="34">
        <v>0</v>
      </c>
      <c r="E51" s="34">
        <v>0</v>
      </c>
      <c r="F51" s="34">
        <v>0</v>
      </c>
      <c r="G51" s="35">
        <v>7</v>
      </c>
      <c r="H51" s="34">
        <v>1</v>
      </c>
      <c r="I51" s="34">
        <v>0.04</v>
      </c>
      <c r="J51" s="34">
        <v>1.4999999999999999E-2</v>
      </c>
      <c r="K51" s="35">
        <v>7</v>
      </c>
      <c r="L51" s="34">
        <v>1</v>
      </c>
      <c r="M51" s="34">
        <v>1.4999999999999999E-2</v>
      </c>
      <c r="N51" s="36">
        <v>1.4999999999999999E-2</v>
      </c>
    </row>
    <row r="52" spans="1:14" ht="13.5" x14ac:dyDescent="0.25">
      <c r="A52" s="120"/>
      <c r="B52" s="10" t="s">
        <v>13</v>
      </c>
      <c r="C52" s="33">
        <v>8</v>
      </c>
      <c r="D52" s="34">
        <v>0.38100000000000001</v>
      </c>
      <c r="E52" s="34">
        <v>2.5999999999999999E-2</v>
      </c>
      <c r="F52" s="34">
        <v>1.7000000000000001E-2</v>
      </c>
      <c r="G52" s="35">
        <v>13</v>
      </c>
      <c r="H52" s="34">
        <v>0.61899999999999999</v>
      </c>
      <c r="I52" s="34">
        <v>7.4999999999999997E-2</v>
      </c>
      <c r="J52" s="34">
        <v>2.7E-2</v>
      </c>
      <c r="K52" s="35">
        <v>21</v>
      </c>
      <c r="L52" s="34">
        <v>1</v>
      </c>
      <c r="M52" s="34">
        <v>4.3999999999999997E-2</v>
      </c>
      <c r="N52" s="36">
        <v>4.3999999999999997E-2</v>
      </c>
    </row>
    <row r="53" spans="1:14" ht="13.5" x14ac:dyDescent="0.25">
      <c r="A53" s="120"/>
      <c r="B53" s="10" t="s">
        <v>14</v>
      </c>
      <c r="C53" s="33">
        <v>12</v>
      </c>
      <c r="D53" s="34">
        <v>0.92300000000000004</v>
      </c>
      <c r="E53" s="34">
        <v>3.9E-2</v>
      </c>
      <c r="F53" s="34">
        <v>2.5000000000000001E-2</v>
      </c>
      <c r="G53" s="35">
        <v>1</v>
      </c>
      <c r="H53" s="34">
        <v>7.6999999999999999E-2</v>
      </c>
      <c r="I53" s="34">
        <v>6.0000000000000001E-3</v>
      </c>
      <c r="J53" s="34">
        <v>2E-3</v>
      </c>
      <c r="K53" s="35">
        <v>13</v>
      </c>
      <c r="L53" s="34">
        <v>1</v>
      </c>
      <c r="M53" s="34">
        <v>2.7E-2</v>
      </c>
      <c r="N53" s="36">
        <v>2.7E-2</v>
      </c>
    </row>
    <row r="54" spans="1:14" ht="13.5" x14ac:dyDescent="0.25">
      <c r="A54" s="120"/>
      <c r="B54" s="10" t="s">
        <v>9</v>
      </c>
      <c r="C54" s="33">
        <v>86</v>
      </c>
      <c r="D54" s="34">
        <v>0.85099999999999998</v>
      </c>
      <c r="E54" s="34">
        <v>0.28299999999999997</v>
      </c>
      <c r="F54" s="34">
        <v>0.18</v>
      </c>
      <c r="G54" s="35">
        <v>15</v>
      </c>
      <c r="H54" s="34">
        <v>0.14899999999999999</v>
      </c>
      <c r="I54" s="34">
        <v>8.6999999999999994E-2</v>
      </c>
      <c r="J54" s="34">
        <v>3.1E-2</v>
      </c>
      <c r="K54" s="35">
        <v>101</v>
      </c>
      <c r="L54" s="34">
        <v>1</v>
      </c>
      <c r="M54" s="34">
        <v>0.21199999999999999</v>
      </c>
      <c r="N54" s="36">
        <v>0.21199999999999999</v>
      </c>
    </row>
    <row r="55" spans="1:14" ht="13.5" x14ac:dyDescent="0.25">
      <c r="A55" s="120"/>
      <c r="B55" s="10" t="s">
        <v>15</v>
      </c>
      <c r="C55" s="33">
        <v>9</v>
      </c>
      <c r="D55" s="34">
        <v>0.75</v>
      </c>
      <c r="E55" s="34">
        <v>0.03</v>
      </c>
      <c r="F55" s="34">
        <v>1.9E-2</v>
      </c>
      <c r="G55" s="35">
        <v>3</v>
      </c>
      <c r="H55" s="34">
        <v>0.25</v>
      </c>
      <c r="I55" s="34">
        <v>1.7000000000000001E-2</v>
      </c>
      <c r="J55" s="34">
        <v>6.0000000000000001E-3</v>
      </c>
      <c r="K55" s="35">
        <v>12</v>
      </c>
      <c r="L55" s="34">
        <v>1</v>
      </c>
      <c r="M55" s="34">
        <v>2.5000000000000001E-2</v>
      </c>
      <c r="N55" s="36">
        <v>2.5000000000000001E-2</v>
      </c>
    </row>
    <row r="56" spans="1:14" ht="13.5" x14ac:dyDescent="0.25">
      <c r="A56" s="120"/>
      <c r="B56" s="10" t="s">
        <v>17</v>
      </c>
      <c r="C56" s="33">
        <v>7</v>
      </c>
      <c r="D56" s="34">
        <v>0.63600000000000001</v>
      </c>
      <c r="E56" s="34">
        <v>2.3E-2</v>
      </c>
      <c r="F56" s="34">
        <v>1.4999999999999999E-2</v>
      </c>
      <c r="G56" s="35">
        <v>4</v>
      </c>
      <c r="H56" s="34">
        <v>0.36399999999999999</v>
      </c>
      <c r="I56" s="34">
        <v>2.3E-2</v>
      </c>
      <c r="J56" s="34">
        <v>8.0000000000000002E-3</v>
      </c>
      <c r="K56" s="35">
        <v>11</v>
      </c>
      <c r="L56" s="34">
        <v>1</v>
      </c>
      <c r="M56" s="34">
        <v>2.3E-2</v>
      </c>
      <c r="N56" s="36">
        <v>2.3E-2</v>
      </c>
    </row>
    <row r="57" spans="1:14" ht="13.5" x14ac:dyDescent="0.25">
      <c r="A57" s="120"/>
      <c r="B57" s="10" t="s">
        <v>18</v>
      </c>
      <c r="C57" s="33">
        <v>15</v>
      </c>
      <c r="D57" s="34">
        <v>0.55600000000000005</v>
      </c>
      <c r="E57" s="34">
        <v>4.9000000000000002E-2</v>
      </c>
      <c r="F57" s="34">
        <v>3.1E-2</v>
      </c>
      <c r="G57" s="35">
        <v>12</v>
      </c>
      <c r="H57" s="34">
        <v>0.44400000000000001</v>
      </c>
      <c r="I57" s="34">
        <v>6.9000000000000006E-2</v>
      </c>
      <c r="J57" s="34">
        <v>2.5000000000000001E-2</v>
      </c>
      <c r="K57" s="35">
        <v>27</v>
      </c>
      <c r="L57" s="34">
        <v>1</v>
      </c>
      <c r="M57" s="34">
        <v>5.7000000000000002E-2</v>
      </c>
      <c r="N57" s="36">
        <v>5.7000000000000002E-2</v>
      </c>
    </row>
    <row r="58" spans="1:14" ht="13.5" x14ac:dyDescent="0.25">
      <c r="A58" s="120"/>
      <c r="B58" s="10" t="s">
        <v>19</v>
      </c>
      <c r="C58" s="33">
        <v>6</v>
      </c>
      <c r="D58" s="34">
        <v>1</v>
      </c>
      <c r="E58" s="34">
        <v>0.02</v>
      </c>
      <c r="F58" s="34">
        <v>1.2999999999999999E-2</v>
      </c>
      <c r="G58" s="35">
        <v>0</v>
      </c>
      <c r="H58" s="34">
        <v>0</v>
      </c>
      <c r="I58" s="34">
        <v>0</v>
      </c>
      <c r="J58" s="34">
        <v>0</v>
      </c>
      <c r="K58" s="35">
        <v>6</v>
      </c>
      <c r="L58" s="34">
        <v>1</v>
      </c>
      <c r="M58" s="34">
        <v>1.2999999999999999E-2</v>
      </c>
      <c r="N58" s="36">
        <v>1.2999999999999999E-2</v>
      </c>
    </row>
    <row r="59" spans="1:14" ht="13.5" x14ac:dyDescent="0.25">
      <c r="A59" s="120"/>
      <c r="B59" s="10" t="s">
        <v>20</v>
      </c>
      <c r="C59" s="33">
        <v>2</v>
      </c>
      <c r="D59" s="34">
        <v>0.13300000000000001</v>
      </c>
      <c r="E59" s="34">
        <v>7.0000000000000001E-3</v>
      </c>
      <c r="F59" s="34">
        <v>4.0000000000000001E-3</v>
      </c>
      <c r="G59" s="35">
        <v>13</v>
      </c>
      <c r="H59" s="34">
        <v>0.86699999999999999</v>
      </c>
      <c r="I59" s="34">
        <v>7.4999999999999997E-2</v>
      </c>
      <c r="J59" s="34">
        <v>2.7E-2</v>
      </c>
      <c r="K59" s="35">
        <v>15</v>
      </c>
      <c r="L59" s="34">
        <v>1</v>
      </c>
      <c r="M59" s="34">
        <v>3.1E-2</v>
      </c>
      <c r="N59" s="36">
        <v>3.1E-2</v>
      </c>
    </row>
    <row r="60" spans="1:14" ht="13.5" x14ac:dyDescent="0.25">
      <c r="A60" s="120"/>
      <c r="B60" s="10" t="s">
        <v>25</v>
      </c>
      <c r="C60" s="33">
        <v>1</v>
      </c>
      <c r="D60" s="34">
        <v>0.33300000000000002</v>
      </c>
      <c r="E60" s="34">
        <v>3.0000000000000001E-3</v>
      </c>
      <c r="F60" s="34">
        <v>2E-3</v>
      </c>
      <c r="G60" s="35">
        <v>2</v>
      </c>
      <c r="H60" s="34">
        <v>0.66700000000000004</v>
      </c>
      <c r="I60" s="34">
        <v>1.2E-2</v>
      </c>
      <c r="J60" s="34">
        <v>4.0000000000000001E-3</v>
      </c>
      <c r="K60" s="35">
        <v>3</v>
      </c>
      <c r="L60" s="34">
        <v>1</v>
      </c>
      <c r="M60" s="34">
        <v>6.0000000000000001E-3</v>
      </c>
      <c r="N60" s="36">
        <v>6.0000000000000001E-3</v>
      </c>
    </row>
    <row r="61" spans="1:14" ht="13.5" x14ac:dyDescent="0.25">
      <c r="A61" s="120"/>
      <c r="B61" s="10" t="s">
        <v>21</v>
      </c>
      <c r="C61" s="33">
        <v>20</v>
      </c>
      <c r="D61" s="34">
        <v>0.87</v>
      </c>
      <c r="E61" s="34">
        <v>6.6000000000000003E-2</v>
      </c>
      <c r="F61" s="34">
        <v>4.2000000000000003E-2</v>
      </c>
      <c r="G61" s="35">
        <v>3</v>
      </c>
      <c r="H61" s="34">
        <v>0.13</v>
      </c>
      <c r="I61" s="34">
        <v>1.7000000000000001E-2</v>
      </c>
      <c r="J61" s="34">
        <v>6.0000000000000001E-3</v>
      </c>
      <c r="K61" s="35">
        <v>23</v>
      </c>
      <c r="L61" s="34">
        <v>1</v>
      </c>
      <c r="M61" s="34">
        <v>4.8000000000000001E-2</v>
      </c>
      <c r="N61" s="36">
        <v>4.8000000000000001E-2</v>
      </c>
    </row>
    <row r="62" spans="1:14" ht="13.5" x14ac:dyDescent="0.25">
      <c r="A62" s="120"/>
      <c r="B62" s="10" t="s">
        <v>22</v>
      </c>
      <c r="C62" s="33">
        <v>3</v>
      </c>
      <c r="D62" s="34">
        <v>0.6</v>
      </c>
      <c r="E62" s="34">
        <v>0.01</v>
      </c>
      <c r="F62" s="34">
        <v>6.0000000000000001E-3</v>
      </c>
      <c r="G62" s="35">
        <v>2</v>
      </c>
      <c r="H62" s="34">
        <v>0.4</v>
      </c>
      <c r="I62" s="34">
        <v>1.2E-2</v>
      </c>
      <c r="J62" s="34">
        <v>4.0000000000000001E-3</v>
      </c>
      <c r="K62" s="35">
        <v>5</v>
      </c>
      <c r="L62" s="34">
        <v>1</v>
      </c>
      <c r="M62" s="34">
        <v>0.01</v>
      </c>
      <c r="N62" s="36">
        <v>0.01</v>
      </c>
    </row>
    <row r="63" spans="1:14" ht="13.5" x14ac:dyDescent="0.25">
      <c r="A63" s="120"/>
      <c r="B63" s="10" t="s">
        <v>23</v>
      </c>
      <c r="C63" s="33">
        <v>23</v>
      </c>
      <c r="D63" s="34">
        <v>0.79300000000000004</v>
      </c>
      <c r="E63" s="34">
        <v>7.5999999999999998E-2</v>
      </c>
      <c r="F63" s="34">
        <v>4.8000000000000001E-2</v>
      </c>
      <c r="G63" s="35">
        <v>6</v>
      </c>
      <c r="H63" s="34">
        <v>0.20699999999999999</v>
      </c>
      <c r="I63" s="34">
        <v>3.5000000000000003E-2</v>
      </c>
      <c r="J63" s="34">
        <v>1.2999999999999999E-2</v>
      </c>
      <c r="K63" s="35">
        <v>29</v>
      </c>
      <c r="L63" s="34">
        <v>1</v>
      </c>
      <c r="M63" s="34">
        <v>6.0999999999999999E-2</v>
      </c>
      <c r="N63" s="36">
        <v>6.0999999999999999E-2</v>
      </c>
    </row>
    <row r="64" spans="1:14" ht="13.5" x14ac:dyDescent="0.25">
      <c r="A64" s="120"/>
      <c r="B64" s="10" t="s">
        <v>36</v>
      </c>
      <c r="C64" s="33">
        <v>28</v>
      </c>
      <c r="D64" s="34">
        <v>0.47499999999999998</v>
      </c>
      <c r="E64" s="34">
        <v>9.1999999999999998E-2</v>
      </c>
      <c r="F64" s="34">
        <v>5.8999999999999997E-2</v>
      </c>
      <c r="G64" s="35">
        <v>31</v>
      </c>
      <c r="H64" s="34">
        <v>0.52500000000000002</v>
      </c>
      <c r="I64" s="34">
        <v>0.17899999999999999</v>
      </c>
      <c r="J64" s="34">
        <v>6.5000000000000002E-2</v>
      </c>
      <c r="K64" s="35">
        <v>59</v>
      </c>
      <c r="L64" s="34">
        <v>1</v>
      </c>
      <c r="M64" s="34">
        <v>0.124</v>
      </c>
      <c r="N64" s="36">
        <v>0.124</v>
      </c>
    </row>
    <row r="65" spans="1:14" ht="13.5" x14ac:dyDescent="0.25">
      <c r="A65" s="120"/>
      <c r="B65" s="10" t="s">
        <v>24</v>
      </c>
      <c r="C65" s="33">
        <v>1</v>
      </c>
      <c r="D65" s="34">
        <v>0.04</v>
      </c>
      <c r="E65" s="34">
        <v>3.0000000000000001E-3</v>
      </c>
      <c r="F65" s="34">
        <v>2E-3</v>
      </c>
      <c r="G65" s="35">
        <v>24</v>
      </c>
      <c r="H65" s="34">
        <v>0.96</v>
      </c>
      <c r="I65" s="34">
        <v>0.13900000000000001</v>
      </c>
      <c r="J65" s="34">
        <v>0.05</v>
      </c>
      <c r="K65" s="35">
        <v>25</v>
      </c>
      <c r="L65" s="34">
        <v>1</v>
      </c>
      <c r="M65" s="34">
        <v>5.1999999999999998E-2</v>
      </c>
      <c r="N65" s="36">
        <v>5.1999999999999998E-2</v>
      </c>
    </row>
    <row r="66" spans="1:14" ht="13.5" x14ac:dyDescent="0.25">
      <c r="A66" s="120"/>
      <c r="B66" s="10" t="s">
        <v>11</v>
      </c>
      <c r="C66" s="33">
        <v>37</v>
      </c>
      <c r="D66" s="34">
        <v>0.77100000000000002</v>
      </c>
      <c r="E66" s="34">
        <v>0.122</v>
      </c>
      <c r="F66" s="34">
        <v>7.8E-2</v>
      </c>
      <c r="G66" s="35">
        <v>11</v>
      </c>
      <c r="H66" s="34">
        <v>0.22900000000000001</v>
      </c>
      <c r="I66" s="34">
        <v>6.4000000000000001E-2</v>
      </c>
      <c r="J66" s="34">
        <v>2.3E-2</v>
      </c>
      <c r="K66" s="35">
        <v>48</v>
      </c>
      <c r="L66" s="34">
        <v>1</v>
      </c>
      <c r="M66" s="34">
        <v>0.10100000000000001</v>
      </c>
      <c r="N66" s="36">
        <v>0.10100000000000001</v>
      </c>
    </row>
    <row r="67" spans="1:14" ht="13.5" x14ac:dyDescent="0.25">
      <c r="A67" s="120"/>
      <c r="B67" s="10" t="s">
        <v>7</v>
      </c>
      <c r="C67" s="37">
        <v>12</v>
      </c>
      <c r="D67" s="38">
        <v>0.52200000000000002</v>
      </c>
      <c r="E67" s="38">
        <v>3.9E-2</v>
      </c>
      <c r="F67" s="38">
        <v>2.5000000000000001E-2</v>
      </c>
      <c r="G67" s="39">
        <v>11</v>
      </c>
      <c r="H67" s="38">
        <v>0.47799999999999998</v>
      </c>
      <c r="I67" s="38">
        <v>6.4000000000000001E-2</v>
      </c>
      <c r="J67" s="38">
        <v>2.3E-2</v>
      </c>
      <c r="K67" s="39">
        <v>23</v>
      </c>
      <c r="L67" s="38">
        <v>1</v>
      </c>
      <c r="M67" s="38">
        <v>4.8000000000000001E-2</v>
      </c>
      <c r="N67" s="40">
        <v>4.8000000000000001E-2</v>
      </c>
    </row>
    <row r="68" spans="1:14" ht="13.5" x14ac:dyDescent="0.25">
      <c r="A68" s="120"/>
      <c r="B68" s="10" t="s">
        <v>82</v>
      </c>
      <c r="C68" s="33">
        <v>5</v>
      </c>
      <c r="D68" s="34">
        <v>0.83299999999999996</v>
      </c>
      <c r="E68" s="34">
        <v>1.6E-2</v>
      </c>
      <c r="F68" s="34">
        <v>0.01</v>
      </c>
      <c r="G68" s="35">
        <v>1</v>
      </c>
      <c r="H68" s="34">
        <v>0.16700000000000001</v>
      </c>
      <c r="I68" s="34">
        <v>6.0000000000000001E-3</v>
      </c>
      <c r="J68" s="34">
        <v>2E-3</v>
      </c>
      <c r="K68" s="35">
        <v>6</v>
      </c>
      <c r="L68" s="34">
        <v>1</v>
      </c>
      <c r="M68" s="34">
        <v>1.2999999999999999E-2</v>
      </c>
      <c r="N68" s="36">
        <v>1.2999999999999999E-2</v>
      </c>
    </row>
    <row r="69" spans="1:14" ht="13.5" x14ac:dyDescent="0.25">
      <c r="A69" s="120"/>
      <c r="B69" s="167"/>
      <c r="C69" s="37"/>
      <c r="D69" s="38"/>
      <c r="E69" s="38"/>
      <c r="F69" s="38"/>
      <c r="G69" s="39"/>
      <c r="H69" s="38"/>
      <c r="I69" s="38"/>
      <c r="J69" s="38"/>
      <c r="K69" s="39"/>
      <c r="L69" s="38"/>
      <c r="M69" s="38"/>
      <c r="N69" s="40"/>
    </row>
    <row r="70" spans="1:14" ht="14.25" thickBot="1" x14ac:dyDescent="0.3">
      <c r="A70" s="121"/>
      <c r="B70" s="19" t="s">
        <v>3</v>
      </c>
      <c r="C70" s="41">
        <v>304</v>
      </c>
      <c r="D70" s="42">
        <v>0.63700000000000001</v>
      </c>
      <c r="E70" s="42">
        <v>1</v>
      </c>
      <c r="F70" s="42">
        <v>0.63700000000000001</v>
      </c>
      <c r="G70" s="43">
        <v>173</v>
      </c>
      <c r="H70" s="42">
        <v>0.36299999999999999</v>
      </c>
      <c r="I70" s="42">
        <v>1</v>
      </c>
      <c r="J70" s="42">
        <v>0.36299999999999999</v>
      </c>
      <c r="K70" s="43">
        <v>477</v>
      </c>
      <c r="L70" s="42">
        <v>1</v>
      </c>
      <c r="M70" s="42">
        <v>1</v>
      </c>
      <c r="N70" s="44">
        <v>1</v>
      </c>
    </row>
    <row r="71" spans="1:14" x14ac:dyDescent="0.2">
      <c r="F71" s="25" t="s">
        <v>1</v>
      </c>
      <c r="G71" s="25"/>
      <c r="H71" s="25"/>
      <c r="I71" s="25"/>
      <c r="J71" s="25" t="s">
        <v>2</v>
      </c>
    </row>
    <row r="72" spans="1:14" x14ac:dyDescent="0.2">
      <c r="A72" s="47" t="s">
        <v>55</v>
      </c>
      <c r="F72" s="25"/>
      <c r="G72" s="25"/>
      <c r="H72" s="25"/>
      <c r="I72" s="25"/>
      <c r="J72" s="25"/>
    </row>
    <row r="73" spans="1:14" x14ac:dyDescent="0.2">
      <c r="A73" s="141" t="s">
        <v>0</v>
      </c>
      <c r="B73" s="142" t="s">
        <v>0</v>
      </c>
      <c r="C73" s="233" t="s">
        <v>56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</row>
    <row r="74" spans="1:14" x14ac:dyDescent="0.2">
      <c r="A74" s="143"/>
      <c r="B74" s="125"/>
      <c r="C74" s="233" t="s">
        <v>1</v>
      </c>
      <c r="D74" s="233"/>
      <c r="E74" s="233"/>
      <c r="F74" s="233"/>
      <c r="G74" s="233" t="s">
        <v>2</v>
      </c>
      <c r="H74" s="233"/>
      <c r="I74" s="233"/>
      <c r="J74" s="233"/>
      <c r="K74" s="233" t="s">
        <v>3</v>
      </c>
      <c r="L74" s="233"/>
      <c r="M74" s="233"/>
      <c r="N74" s="233"/>
    </row>
    <row r="75" spans="1:14" x14ac:dyDescent="0.2">
      <c r="A75" s="143"/>
      <c r="B75" s="125"/>
      <c r="C75" s="144" t="s">
        <v>4</v>
      </c>
      <c r="D75" s="144" t="s">
        <v>26</v>
      </c>
      <c r="E75" s="144" t="s">
        <v>27</v>
      </c>
      <c r="F75" s="144" t="s">
        <v>28</v>
      </c>
      <c r="G75" s="144" t="s">
        <v>4</v>
      </c>
      <c r="H75" s="144" t="s">
        <v>26</v>
      </c>
      <c r="I75" s="144" t="s">
        <v>27</v>
      </c>
      <c r="J75" s="144" t="s">
        <v>28</v>
      </c>
      <c r="K75" s="144" t="s">
        <v>4</v>
      </c>
      <c r="L75" s="144" t="s">
        <v>26</v>
      </c>
      <c r="M75" s="144" t="s">
        <v>27</v>
      </c>
      <c r="N75" s="144" t="s">
        <v>28</v>
      </c>
    </row>
    <row r="76" spans="1:14" ht="13.5" x14ac:dyDescent="0.2">
      <c r="A76" s="145" t="s">
        <v>29</v>
      </c>
      <c r="B76" s="146" t="s">
        <v>5</v>
      </c>
      <c r="C76" s="147">
        <v>12</v>
      </c>
      <c r="D76" s="148">
        <f t="shared" ref="D76:D105" si="10">IF($K76=0,0,C76/$K76)</f>
        <v>0.52173913043478259</v>
      </c>
      <c r="E76" s="149">
        <f t="shared" ref="E76:E105" si="11">C76/C$38</f>
        <v>2.7522935779816515E-2</v>
      </c>
      <c r="F76" s="149">
        <f t="shared" ref="F76:F105" si="12">C76/$K$38</f>
        <v>1.6783216783216783E-2</v>
      </c>
      <c r="G76" s="150">
        <f t="shared" ref="G76:G105" si="13">K76-C76</f>
        <v>11</v>
      </c>
      <c r="H76" s="148">
        <f t="shared" ref="H76:H105" si="14">IF($K76=0,0,G76/$K76)</f>
        <v>0.47826086956521741</v>
      </c>
      <c r="I76" s="149">
        <f t="shared" ref="I76:I105" si="15">G76/G$38</f>
        <v>3.9426523297491037E-2</v>
      </c>
      <c r="J76" s="149">
        <f t="shared" ref="J76:J105" si="16">G76/$K$38</f>
        <v>1.5384615384615385E-2</v>
      </c>
      <c r="K76" s="150">
        <v>23</v>
      </c>
      <c r="L76" s="148">
        <f t="shared" ref="L76:L105" si="17">IF($K76=0,0,K76/$K76)</f>
        <v>1</v>
      </c>
      <c r="M76" s="149">
        <f t="shared" ref="M76:M105" si="18">K76/K$38</f>
        <v>3.2167832167832165E-2</v>
      </c>
      <c r="N76" s="151">
        <f t="shared" ref="N76:N105" si="19">K76/$K$38</f>
        <v>3.2167832167832165E-2</v>
      </c>
    </row>
    <row r="77" spans="1:14" ht="13.5" x14ac:dyDescent="0.2">
      <c r="A77" s="145"/>
      <c r="B77" s="146" t="s">
        <v>6</v>
      </c>
      <c r="C77" s="152">
        <v>21</v>
      </c>
      <c r="D77" s="148">
        <f t="shared" si="10"/>
        <v>0.77777777777777779</v>
      </c>
      <c r="E77" s="148">
        <f t="shared" si="11"/>
        <v>4.8165137614678902E-2</v>
      </c>
      <c r="F77" s="148">
        <f t="shared" si="12"/>
        <v>2.937062937062937E-2</v>
      </c>
      <c r="G77" s="153">
        <f t="shared" si="13"/>
        <v>6</v>
      </c>
      <c r="H77" s="148">
        <f t="shared" si="14"/>
        <v>0.22222222222222221</v>
      </c>
      <c r="I77" s="148">
        <f t="shared" si="15"/>
        <v>2.1505376344086023E-2</v>
      </c>
      <c r="J77" s="148">
        <f t="shared" si="16"/>
        <v>8.3916083916083916E-3</v>
      </c>
      <c r="K77" s="153">
        <v>27</v>
      </c>
      <c r="L77" s="148">
        <f t="shared" si="17"/>
        <v>1</v>
      </c>
      <c r="M77" s="148">
        <f t="shared" si="18"/>
        <v>3.7762237762237763E-2</v>
      </c>
      <c r="N77" s="154">
        <f t="shared" si="19"/>
        <v>3.7762237762237763E-2</v>
      </c>
    </row>
    <row r="78" spans="1:14" ht="13.5" x14ac:dyDescent="0.2">
      <c r="A78" s="145"/>
      <c r="B78" s="146" t="s">
        <v>38</v>
      </c>
      <c r="C78" s="152">
        <v>2</v>
      </c>
      <c r="D78" s="148">
        <f t="shared" si="10"/>
        <v>0.5</v>
      </c>
      <c r="E78" s="148">
        <f t="shared" si="11"/>
        <v>4.5871559633027525E-3</v>
      </c>
      <c r="F78" s="148">
        <f t="shared" si="12"/>
        <v>2.7972027972027972E-3</v>
      </c>
      <c r="G78" s="153">
        <f t="shared" si="13"/>
        <v>2</v>
      </c>
      <c r="H78" s="148">
        <f t="shared" si="14"/>
        <v>0.5</v>
      </c>
      <c r="I78" s="148">
        <f t="shared" si="15"/>
        <v>7.1684587813620072E-3</v>
      </c>
      <c r="J78" s="148">
        <f t="shared" si="16"/>
        <v>2.7972027972027972E-3</v>
      </c>
      <c r="K78" s="153">
        <v>4</v>
      </c>
      <c r="L78" s="148">
        <f t="shared" si="17"/>
        <v>1</v>
      </c>
      <c r="M78" s="148">
        <f t="shared" si="18"/>
        <v>5.5944055944055944E-3</v>
      </c>
      <c r="N78" s="154">
        <f t="shared" si="19"/>
        <v>5.5944055944055944E-3</v>
      </c>
    </row>
    <row r="79" spans="1:14" ht="13.5" x14ac:dyDescent="0.2">
      <c r="A79" s="145"/>
      <c r="B79" s="146" t="s">
        <v>39</v>
      </c>
      <c r="C79" s="152">
        <v>13</v>
      </c>
      <c r="D79" s="148">
        <f t="shared" si="10"/>
        <v>0.34210526315789475</v>
      </c>
      <c r="E79" s="148">
        <f t="shared" si="11"/>
        <v>2.9816513761467892E-2</v>
      </c>
      <c r="F79" s="148">
        <f t="shared" si="12"/>
        <v>1.8181818181818181E-2</v>
      </c>
      <c r="G79" s="153">
        <f t="shared" si="13"/>
        <v>25</v>
      </c>
      <c r="H79" s="148">
        <f t="shared" si="14"/>
        <v>0.65789473684210531</v>
      </c>
      <c r="I79" s="148">
        <f t="shared" si="15"/>
        <v>8.9605734767025089E-2</v>
      </c>
      <c r="J79" s="148">
        <f t="shared" si="16"/>
        <v>3.4965034965034968E-2</v>
      </c>
      <c r="K79" s="153">
        <v>38</v>
      </c>
      <c r="L79" s="148">
        <f t="shared" si="17"/>
        <v>1</v>
      </c>
      <c r="M79" s="148">
        <f t="shared" si="18"/>
        <v>5.3146853146853149E-2</v>
      </c>
      <c r="N79" s="154">
        <f t="shared" si="19"/>
        <v>5.3146853146853149E-2</v>
      </c>
    </row>
    <row r="80" spans="1:14" ht="13.5" x14ac:dyDescent="0.2">
      <c r="A80" s="145"/>
      <c r="B80" s="146" t="s">
        <v>16</v>
      </c>
      <c r="C80" s="152">
        <v>18</v>
      </c>
      <c r="D80" s="148">
        <f t="shared" si="10"/>
        <v>0.62068965517241381</v>
      </c>
      <c r="E80" s="148">
        <f t="shared" si="11"/>
        <v>4.1284403669724773E-2</v>
      </c>
      <c r="F80" s="148">
        <f t="shared" si="12"/>
        <v>2.5174825174825177E-2</v>
      </c>
      <c r="G80" s="153">
        <f t="shared" si="13"/>
        <v>11</v>
      </c>
      <c r="H80" s="148">
        <f t="shared" si="14"/>
        <v>0.37931034482758619</v>
      </c>
      <c r="I80" s="148">
        <f t="shared" si="15"/>
        <v>3.9426523297491037E-2</v>
      </c>
      <c r="J80" s="148">
        <f t="shared" si="16"/>
        <v>1.5384615384615385E-2</v>
      </c>
      <c r="K80" s="153">
        <v>29</v>
      </c>
      <c r="L80" s="148">
        <f t="shared" si="17"/>
        <v>1</v>
      </c>
      <c r="M80" s="148">
        <f t="shared" si="18"/>
        <v>4.0559440559440559E-2</v>
      </c>
      <c r="N80" s="154">
        <f t="shared" si="19"/>
        <v>4.0559440559440559E-2</v>
      </c>
    </row>
    <row r="81" spans="1:14" ht="13.5" x14ac:dyDescent="0.2">
      <c r="A81" s="145"/>
      <c r="B81" s="146" t="s">
        <v>8</v>
      </c>
      <c r="C81" s="152">
        <v>29</v>
      </c>
      <c r="D81" s="148">
        <f t="shared" si="10"/>
        <v>0.8529411764705882</v>
      </c>
      <c r="E81" s="148">
        <f t="shared" si="11"/>
        <v>6.6513761467889912E-2</v>
      </c>
      <c r="F81" s="148">
        <f t="shared" si="12"/>
        <v>4.0559440559440559E-2</v>
      </c>
      <c r="G81" s="153">
        <f t="shared" si="13"/>
        <v>5</v>
      </c>
      <c r="H81" s="148">
        <f t="shared" si="14"/>
        <v>0.14705882352941177</v>
      </c>
      <c r="I81" s="148">
        <f t="shared" si="15"/>
        <v>1.7921146953405017E-2</v>
      </c>
      <c r="J81" s="148">
        <f t="shared" si="16"/>
        <v>6.993006993006993E-3</v>
      </c>
      <c r="K81" s="153">
        <v>34</v>
      </c>
      <c r="L81" s="148">
        <f t="shared" si="17"/>
        <v>1</v>
      </c>
      <c r="M81" s="148">
        <f t="shared" si="18"/>
        <v>4.7552447552447551E-2</v>
      </c>
      <c r="N81" s="154">
        <f t="shared" si="19"/>
        <v>4.7552447552447551E-2</v>
      </c>
    </row>
    <row r="82" spans="1:14" ht="13.5" x14ac:dyDescent="0.2">
      <c r="A82" s="145"/>
      <c r="B82" s="146" t="s">
        <v>10</v>
      </c>
      <c r="C82" s="152">
        <v>5</v>
      </c>
      <c r="D82" s="148">
        <f t="shared" si="10"/>
        <v>0.83333333333333337</v>
      </c>
      <c r="E82" s="148">
        <f t="shared" si="11"/>
        <v>1.1467889908256881E-2</v>
      </c>
      <c r="F82" s="148">
        <f t="shared" si="12"/>
        <v>6.993006993006993E-3</v>
      </c>
      <c r="G82" s="153">
        <f t="shared" si="13"/>
        <v>1</v>
      </c>
      <c r="H82" s="148">
        <f t="shared" si="14"/>
        <v>0.16666666666666666</v>
      </c>
      <c r="I82" s="148">
        <f t="shared" si="15"/>
        <v>3.5842293906810036E-3</v>
      </c>
      <c r="J82" s="148">
        <f t="shared" si="16"/>
        <v>1.3986013986013986E-3</v>
      </c>
      <c r="K82" s="153">
        <v>6</v>
      </c>
      <c r="L82" s="148">
        <f t="shared" si="17"/>
        <v>1</v>
      </c>
      <c r="M82" s="148">
        <f t="shared" si="18"/>
        <v>8.3916083916083916E-3</v>
      </c>
      <c r="N82" s="154">
        <f t="shared" si="19"/>
        <v>8.3916083916083916E-3</v>
      </c>
    </row>
    <row r="83" spans="1:14" ht="13.5" x14ac:dyDescent="0.2">
      <c r="A83" s="145"/>
      <c r="B83" s="146" t="s">
        <v>12</v>
      </c>
      <c r="C83" s="152">
        <v>1</v>
      </c>
      <c r="D83" s="148">
        <f t="shared" si="10"/>
        <v>7.6923076923076927E-2</v>
      </c>
      <c r="E83" s="148">
        <f t="shared" si="11"/>
        <v>2.2935779816513763E-3</v>
      </c>
      <c r="F83" s="148">
        <f t="shared" si="12"/>
        <v>1.3986013986013986E-3</v>
      </c>
      <c r="G83" s="153">
        <f t="shared" si="13"/>
        <v>12</v>
      </c>
      <c r="H83" s="148">
        <f t="shared" si="14"/>
        <v>0.92307692307692313</v>
      </c>
      <c r="I83" s="148">
        <f t="shared" si="15"/>
        <v>4.3010752688172046E-2</v>
      </c>
      <c r="J83" s="148">
        <f t="shared" si="16"/>
        <v>1.6783216783216783E-2</v>
      </c>
      <c r="K83" s="153">
        <v>13</v>
      </c>
      <c r="L83" s="148">
        <f t="shared" si="17"/>
        <v>1</v>
      </c>
      <c r="M83" s="148">
        <f t="shared" si="18"/>
        <v>1.8181818181818181E-2</v>
      </c>
      <c r="N83" s="154">
        <f t="shared" si="19"/>
        <v>1.8181818181818181E-2</v>
      </c>
    </row>
    <row r="84" spans="1:14" ht="13.5" x14ac:dyDescent="0.2">
      <c r="A84" s="145"/>
      <c r="B84" s="146" t="s">
        <v>13</v>
      </c>
      <c r="C84" s="152">
        <v>9</v>
      </c>
      <c r="D84" s="148">
        <f t="shared" si="10"/>
        <v>0.40909090909090912</v>
      </c>
      <c r="E84" s="148">
        <f t="shared" si="11"/>
        <v>2.0642201834862386E-2</v>
      </c>
      <c r="F84" s="148">
        <f t="shared" si="12"/>
        <v>1.2587412587412588E-2</v>
      </c>
      <c r="G84" s="153">
        <f t="shared" si="13"/>
        <v>13</v>
      </c>
      <c r="H84" s="148">
        <f t="shared" si="14"/>
        <v>0.59090909090909094</v>
      </c>
      <c r="I84" s="148">
        <f t="shared" si="15"/>
        <v>4.6594982078853049E-2</v>
      </c>
      <c r="J84" s="148">
        <f t="shared" si="16"/>
        <v>1.8181818181818181E-2</v>
      </c>
      <c r="K84" s="153">
        <v>22</v>
      </c>
      <c r="L84" s="148">
        <f t="shared" si="17"/>
        <v>1</v>
      </c>
      <c r="M84" s="148">
        <f t="shared" si="18"/>
        <v>3.0769230769230771E-2</v>
      </c>
      <c r="N84" s="154">
        <f t="shared" si="19"/>
        <v>3.0769230769230771E-2</v>
      </c>
    </row>
    <row r="85" spans="1:14" ht="13.5" x14ac:dyDescent="0.2">
      <c r="A85" s="145"/>
      <c r="B85" s="146" t="s">
        <v>14</v>
      </c>
      <c r="C85" s="152">
        <v>10</v>
      </c>
      <c r="D85" s="148">
        <f t="shared" si="10"/>
        <v>0.76923076923076927</v>
      </c>
      <c r="E85" s="148">
        <f t="shared" si="11"/>
        <v>2.2935779816513763E-2</v>
      </c>
      <c r="F85" s="148">
        <f t="shared" si="12"/>
        <v>1.3986013986013986E-2</v>
      </c>
      <c r="G85" s="153">
        <f t="shared" si="13"/>
        <v>3</v>
      </c>
      <c r="H85" s="148">
        <f t="shared" si="14"/>
        <v>0.23076923076923078</v>
      </c>
      <c r="I85" s="148">
        <f t="shared" si="15"/>
        <v>1.0752688172043012E-2</v>
      </c>
      <c r="J85" s="148">
        <f t="shared" si="16"/>
        <v>4.1958041958041958E-3</v>
      </c>
      <c r="K85" s="153">
        <v>13</v>
      </c>
      <c r="L85" s="148">
        <f t="shared" si="17"/>
        <v>1</v>
      </c>
      <c r="M85" s="148">
        <f t="shared" si="18"/>
        <v>1.8181818181818181E-2</v>
      </c>
      <c r="N85" s="154">
        <f t="shared" si="19"/>
        <v>1.8181818181818181E-2</v>
      </c>
    </row>
    <row r="86" spans="1:14" ht="13.5" x14ac:dyDescent="0.2">
      <c r="A86" s="145"/>
      <c r="B86" s="146" t="s">
        <v>40</v>
      </c>
      <c r="C86" s="152">
        <v>10</v>
      </c>
      <c r="D86" s="148">
        <f t="shared" si="10"/>
        <v>0.66666666666666663</v>
      </c>
      <c r="E86" s="148">
        <f t="shared" si="11"/>
        <v>2.2935779816513763E-2</v>
      </c>
      <c r="F86" s="148">
        <f t="shared" si="12"/>
        <v>1.3986013986013986E-2</v>
      </c>
      <c r="G86" s="153">
        <f t="shared" si="13"/>
        <v>5</v>
      </c>
      <c r="H86" s="148">
        <f t="shared" si="14"/>
        <v>0.33333333333333331</v>
      </c>
      <c r="I86" s="148">
        <f t="shared" si="15"/>
        <v>1.7921146953405017E-2</v>
      </c>
      <c r="J86" s="148">
        <f t="shared" si="16"/>
        <v>6.993006993006993E-3</v>
      </c>
      <c r="K86" s="153">
        <v>15</v>
      </c>
      <c r="L86" s="148">
        <f t="shared" si="17"/>
        <v>1</v>
      </c>
      <c r="M86" s="148">
        <f t="shared" si="18"/>
        <v>2.097902097902098E-2</v>
      </c>
      <c r="N86" s="154">
        <f t="shared" si="19"/>
        <v>2.097902097902098E-2</v>
      </c>
    </row>
    <row r="87" spans="1:14" ht="13.5" x14ac:dyDescent="0.2">
      <c r="A87" s="145"/>
      <c r="B87" s="146" t="s">
        <v>9</v>
      </c>
      <c r="C87" s="152">
        <v>32</v>
      </c>
      <c r="D87" s="148">
        <f t="shared" si="10"/>
        <v>0.43243243243243246</v>
      </c>
      <c r="E87" s="148">
        <f t="shared" si="11"/>
        <v>7.3394495412844041E-2</v>
      </c>
      <c r="F87" s="148">
        <f t="shared" si="12"/>
        <v>4.4755244755244755E-2</v>
      </c>
      <c r="G87" s="153">
        <f t="shared" si="13"/>
        <v>42</v>
      </c>
      <c r="H87" s="148">
        <f t="shared" si="14"/>
        <v>0.56756756756756754</v>
      </c>
      <c r="I87" s="148">
        <f t="shared" si="15"/>
        <v>0.15053763440860216</v>
      </c>
      <c r="J87" s="148">
        <f t="shared" si="16"/>
        <v>5.8741258741258739E-2</v>
      </c>
      <c r="K87" s="153">
        <v>74</v>
      </c>
      <c r="L87" s="148">
        <f t="shared" si="17"/>
        <v>1</v>
      </c>
      <c r="M87" s="148">
        <f t="shared" si="18"/>
        <v>0.10349650349650349</v>
      </c>
      <c r="N87" s="154">
        <f t="shared" si="19"/>
        <v>0.10349650349650349</v>
      </c>
    </row>
    <row r="88" spans="1:14" ht="13.5" x14ac:dyDescent="0.2">
      <c r="A88" s="145"/>
      <c r="B88" s="146" t="s">
        <v>15</v>
      </c>
      <c r="C88" s="152">
        <v>2</v>
      </c>
      <c r="D88" s="148">
        <f t="shared" si="10"/>
        <v>0.10526315789473684</v>
      </c>
      <c r="E88" s="148">
        <f t="shared" si="11"/>
        <v>4.5871559633027525E-3</v>
      </c>
      <c r="F88" s="148">
        <f t="shared" si="12"/>
        <v>2.7972027972027972E-3</v>
      </c>
      <c r="G88" s="153">
        <f t="shared" si="13"/>
        <v>17</v>
      </c>
      <c r="H88" s="148">
        <f t="shared" si="14"/>
        <v>0.89473684210526316</v>
      </c>
      <c r="I88" s="148">
        <f t="shared" si="15"/>
        <v>6.093189964157706E-2</v>
      </c>
      <c r="J88" s="148">
        <f t="shared" si="16"/>
        <v>2.3776223776223775E-2</v>
      </c>
      <c r="K88" s="153">
        <v>19</v>
      </c>
      <c r="L88" s="148">
        <f t="shared" si="17"/>
        <v>1</v>
      </c>
      <c r="M88" s="148">
        <f t="shared" si="18"/>
        <v>2.6573426573426574E-2</v>
      </c>
      <c r="N88" s="154">
        <f t="shared" si="19"/>
        <v>2.6573426573426574E-2</v>
      </c>
    </row>
    <row r="89" spans="1:14" ht="13.5" x14ac:dyDescent="0.2">
      <c r="A89" s="145"/>
      <c r="B89" s="146" t="s">
        <v>17</v>
      </c>
      <c r="C89" s="152">
        <v>23</v>
      </c>
      <c r="D89" s="148">
        <f t="shared" si="10"/>
        <v>0.74193548387096775</v>
      </c>
      <c r="E89" s="148">
        <f t="shared" si="11"/>
        <v>5.2752293577981654E-2</v>
      </c>
      <c r="F89" s="148">
        <f t="shared" si="12"/>
        <v>3.2167832167832165E-2</v>
      </c>
      <c r="G89" s="153">
        <f t="shared" si="13"/>
        <v>8</v>
      </c>
      <c r="H89" s="148">
        <f t="shared" si="14"/>
        <v>0.25806451612903225</v>
      </c>
      <c r="I89" s="148">
        <f t="shared" si="15"/>
        <v>2.8673835125448029E-2</v>
      </c>
      <c r="J89" s="148">
        <f t="shared" si="16"/>
        <v>1.1188811188811189E-2</v>
      </c>
      <c r="K89" s="153">
        <v>31</v>
      </c>
      <c r="L89" s="148">
        <f t="shared" si="17"/>
        <v>1</v>
      </c>
      <c r="M89" s="148">
        <f t="shared" si="18"/>
        <v>4.3356643356643354E-2</v>
      </c>
      <c r="N89" s="154">
        <f t="shared" si="19"/>
        <v>4.3356643356643354E-2</v>
      </c>
    </row>
    <row r="90" spans="1:14" ht="13.5" x14ac:dyDescent="0.2">
      <c r="A90" s="145"/>
      <c r="B90" s="146" t="s">
        <v>18</v>
      </c>
      <c r="C90" s="152">
        <v>22</v>
      </c>
      <c r="D90" s="148">
        <f t="shared" si="10"/>
        <v>0.88</v>
      </c>
      <c r="E90" s="148">
        <f t="shared" si="11"/>
        <v>5.0458715596330278E-2</v>
      </c>
      <c r="F90" s="148">
        <f t="shared" si="12"/>
        <v>3.0769230769230771E-2</v>
      </c>
      <c r="G90" s="153">
        <f t="shared" si="13"/>
        <v>3</v>
      </c>
      <c r="H90" s="148">
        <f t="shared" si="14"/>
        <v>0.12</v>
      </c>
      <c r="I90" s="148">
        <f t="shared" si="15"/>
        <v>1.0752688172043012E-2</v>
      </c>
      <c r="J90" s="148">
        <f t="shared" si="16"/>
        <v>4.1958041958041958E-3</v>
      </c>
      <c r="K90" s="153">
        <v>25</v>
      </c>
      <c r="L90" s="148">
        <f t="shared" si="17"/>
        <v>1</v>
      </c>
      <c r="M90" s="148">
        <f t="shared" si="18"/>
        <v>3.4965034965034968E-2</v>
      </c>
      <c r="N90" s="154">
        <f t="shared" si="19"/>
        <v>3.4965034965034968E-2</v>
      </c>
    </row>
    <row r="91" spans="1:14" ht="13.5" x14ac:dyDescent="0.2">
      <c r="A91" s="145"/>
      <c r="B91" s="146" t="s">
        <v>19</v>
      </c>
      <c r="C91" s="152">
        <v>73</v>
      </c>
      <c r="D91" s="148">
        <f t="shared" si="10"/>
        <v>0.94805194805194803</v>
      </c>
      <c r="E91" s="148">
        <f t="shared" si="11"/>
        <v>0.16743119266055045</v>
      </c>
      <c r="F91" s="148">
        <f t="shared" si="12"/>
        <v>0.10209790209790209</v>
      </c>
      <c r="G91" s="153">
        <f t="shared" si="13"/>
        <v>4</v>
      </c>
      <c r="H91" s="148">
        <f t="shared" si="14"/>
        <v>5.1948051948051951E-2</v>
      </c>
      <c r="I91" s="148">
        <f t="shared" si="15"/>
        <v>1.4336917562724014E-2</v>
      </c>
      <c r="J91" s="148">
        <f t="shared" si="16"/>
        <v>5.5944055944055944E-3</v>
      </c>
      <c r="K91" s="153">
        <v>77</v>
      </c>
      <c r="L91" s="148">
        <f t="shared" si="17"/>
        <v>1</v>
      </c>
      <c r="M91" s="148">
        <f t="shared" si="18"/>
        <v>0.1076923076923077</v>
      </c>
      <c r="N91" s="154">
        <f t="shared" si="19"/>
        <v>0.1076923076923077</v>
      </c>
    </row>
    <row r="92" spans="1:14" ht="13.5" x14ac:dyDescent="0.2">
      <c r="A92" s="145"/>
      <c r="B92" s="146" t="s">
        <v>41</v>
      </c>
      <c r="C92" s="152">
        <v>2</v>
      </c>
      <c r="D92" s="148">
        <f t="shared" si="10"/>
        <v>0.13333333333333333</v>
      </c>
      <c r="E92" s="148">
        <f t="shared" si="11"/>
        <v>4.5871559633027525E-3</v>
      </c>
      <c r="F92" s="148">
        <f t="shared" si="12"/>
        <v>2.7972027972027972E-3</v>
      </c>
      <c r="G92" s="153">
        <f t="shared" si="13"/>
        <v>13</v>
      </c>
      <c r="H92" s="148">
        <f t="shared" si="14"/>
        <v>0.8666666666666667</v>
      </c>
      <c r="I92" s="148">
        <f t="shared" si="15"/>
        <v>4.6594982078853049E-2</v>
      </c>
      <c r="J92" s="148">
        <f t="shared" si="16"/>
        <v>1.8181818181818181E-2</v>
      </c>
      <c r="K92" s="153">
        <v>15</v>
      </c>
      <c r="L92" s="148">
        <f t="shared" si="17"/>
        <v>1</v>
      </c>
      <c r="M92" s="148">
        <f t="shared" si="18"/>
        <v>2.097902097902098E-2</v>
      </c>
      <c r="N92" s="154">
        <f t="shared" si="19"/>
        <v>2.097902097902098E-2</v>
      </c>
    </row>
    <row r="93" spans="1:14" ht="13.5" x14ac:dyDescent="0.2">
      <c r="A93" s="145"/>
      <c r="B93" s="146" t="s">
        <v>20</v>
      </c>
      <c r="C93" s="152">
        <v>1</v>
      </c>
      <c r="D93" s="148">
        <f t="shared" si="10"/>
        <v>0.5</v>
      </c>
      <c r="E93" s="148">
        <f t="shared" si="11"/>
        <v>2.2935779816513763E-3</v>
      </c>
      <c r="F93" s="148">
        <f t="shared" si="12"/>
        <v>1.3986013986013986E-3</v>
      </c>
      <c r="G93" s="153">
        <f t="shared" si="13"/>
        <v>1</v>
      </c>
      <c r="H93" s="148">
        <f t="shared" si="14"/>
        <v>0.5</v>
      </c>
      <c r="I93" s="148">
        <f t="shared" si="15"/>
        <v>3.5842293906810036E-3</v>
      </c>
      <c r="J93" s="148">
        <f t="shared" si="16"/>
        <v>1.3986013986013986E-3</v>
      </c>
      <c r="K93" s="153">
        <v>2</v>
      </c>
      <c r="L93" s="148">
        <f t="shared" si="17"/>
        <v>1</v>
      </c>
      <c r="M93" s="148">
        <f t="shared" si="18"/>
        <v>2.7972027972027972E-3</v>
      </c>
      <c r="N93" s="154">
        <f t="shared" si="19"/>
        <v>2.7972027972027972E-3</v>
      </c>
    </row>
    <row r="94" spans="1:14" ht="13.5" x14ac:dyDescent="0.2">
      <c r="A94" s="145"/>
      <c r="B94" s="146" t="s">
        <v>81</v>
      </c>
      <c r="C94" s="152">
        <v>3</v>
      </c>
      <c r="D94" s="148">
        <f t="shared" si="10"/>
        <v>0.75</v>
      </c>
      <c r="E94" s="148">
        <f t="shared" si="11"/>
        <v>6.8807339449541288E-3</v>
      </c>
      <c r="F94" s="148">
        <f t="shared" si="12"/>
        <v>4.1958041958041958E-3</v>
      </c>
      <c r="G94" s="153">
        <f t="shared" si="13"/>
        <v>1</v>
      </c>
      <c r="H94" s="148">
        <f t="shared" si="14"/>
        <v>0.25</v>
      </c>
      <c r="I94" s="148">
        <f t="shared" si="15"/>
        <v>3.5842293906810036E-3</v>
      </c>
      <c r="J94" s="148">
        <f t="shared" si="16"/>
        <v>1.3986013986013986E-3</v>
      </c>
      <c r="K94" s="153">
        <v>4</v>
      </c>
      <c r="L94" s="148">
        <f t="shared" si="17"/>
        <v>1</v>
      </c>
      <c r="M94" s="148">
        <f t="shared" si="18"/>
        <v>5.5944055944055944E-3</v>
      </c>
      <c r="N94" s="154">
        <f t="shared" si="19"/>
        <v>5.5944055944055944E-3</v>
      </c>
    </row>
    <row r="95" spans="1:14" ht="13.5" x14ac:dyDescent="0.2">
      <c r="A95" s="145"/>
      <c r="B95" s="146" t="s">
        <v>21</v>
      </c>
      <c r="C95" s="152">
        <v>5</v>
      </c>
      <c r="D95" s="148">
        <f t="shared" si="10"/>
        <v>0.7142857142857143</v>
      </c>
      <c r="E95" s="148">
        <f t="shared" si="11"/>
        <v>1.1467889908256881E-2</v>
      </c>
      <c r="F95" s="148">
        <f t="shared" si="12"/>
        <v>6.993006993006993E-3</v>
      </c>
      <c r="G95" s="153">
        <f t="shared" si="13"/>
        <v>2</v>
      </c>
      <c r="H95" s="148">
        <f t="shared" si="14"/>
        <v>0.2857142857142857</v>
      </c>
      <c r="I95" s="148">
        <f t="shared" si="15"/>
        <v>7.1684587813620072E-3</v>
      </c>
      <c r="J95" s="148">
        <f t="shared" si="16"/>
        <v>2.7972027972027972E-3</v>
      </c>
      <c r="K95" s="153">
        <v>7</v>
      </c>
      <c r="L95" s="148">
        <f t="shared" si="17"/>
        <v>1</v>
      </c>
      <c r="M95" s="148">
        <f t="shared" si="18"/>
        <v>9.7902097902097911E-3</v>
      </c>
      <c r="N95" s="154">
        <f t="shared" si="19"/>
        <v>9.7902097902097911E-3</v>
      </c>
    </row>
    <row r="96" spans="1:14" ht="13.5" x14ac:dyDescent="0.2">
      <c r="A96" s="145"/>
      <c r="B96" s="146" t="s">
        <v>22</v>
      </c>
      <c r="C96" s="152">
        <v>4</v>
      </c>
      <c r="D96" s="148">
        <f t="shared" si="10"/>
        <v>0.66666666666666663</v>
      </c>
      <c r="E96" s="148">
        <f t="shared" si="11"/>
        <v>9.1743119266055051E-3</v>
      </c>
      <c r="F96" s="148">
        <f t="shared" si="12"/>
        <v>5.5944055944055944E-3</v>
      </c>
      <c r="G96" s="153">
        <f t="shared" si="13"/>
        <v>2</v>
      </c>
      <c r="H96" s="148">
        <f t="shared" si="14"/>
        <v>0.33333333333333331</v>
      </c>
      <c r="I96" s="148">
        <f t="shared" si="15"/>
        <v>7.1684587813620072E-3</v>
      </c>
      <c r="J96" s="148">
        <f t="shared" si="16"/>
        <v>2.7972027972027972E-3</v>
      </c>
      <c r="K96" s="153">
        <v>6</v>
      </c>
      <c r="L96" s="148">
        <f t="shared" si="17"/>
        <v>1</v>
      </c>
      <c r="M96" s="148">
        <f t="shared" si="18"/>
        <v>8.3916083916083916E-3</v>
      </c>
      <c r="N96" s="154">
        <f t="shared" si="19"/>
        <v>8.3916083916083916E-3</v>
      </c>
    </row>
    <row r="97" spans="1:14" ht="13.5" x14ac:dyDescent="0.2">
      <c r="A97" s="145"/>
      <c r="B97" s="146" t="s">
        <v>23</v>
      </c>
      <c r="C97" s="152">
        <v>18</v>
      </c>
      <c r="D97" s="148">
        <f t="shared" si="10"/>
        <v>0.42857142857142855</v>
      </c>
      <c r="E97" s="148">
        <f t="shared" si="11"/>
        <v>4.1284403669724773E-2</v>
      </c>
      <c r="F97" s="148">
        <f t="shared" si="12"/>
        <v>2.5174825174825177E-2</v>
      </c>
      <c r="G97" s="153">
        <f t="shared" si="13"/>
        <v>24</v>
      </c>
      <c r="H97" s="148">
        <f t="shared" si="14"/>
        <v>0.5714285714285714</v>
      </c>
      <c r="I97" s="148">
        <f t="shared" si="15"/>
        <v>8.6021505376344093E-2</v>
      </c>
      <c r="J97" s="148">
        <f t="shared" si="16"/>
        <v>3.3566433566433566E-2</v>
      </c>
      <c r="K97" s="153">
        <v>42</v>
      </c>
      <c r="L97" s="148">
        <f t="shared" si="17"/>
        <v>1</v>
      </c>
      <c r="M97" s="148">
        <f t="shared" si="18"/>
        <v>5.8741258741258739E-2</v>
      </c>
      <c r="N97" s="154">
        <f t="shared" si="19"/>
        <v>5.8741258741258739E-2</v>
      </c>
    </row>
    <row r="98" spans="1:14" ht="13.5" x14ac:dyDescent="0.2">
      <c r="A98" s="145"/>
      <c r="B98" s="146" t="s">
        <v>42</v>
      </c>
      <c r="C98" s="152">
        <v>15</v>
      </c>
      <c r="D98" s="148">
        <f t="shared" si="10"/>
        <v>0.65217391304347827</v>
      </c>
      <c r="E98" s="148">
        <f t="shared" si="11"/>
        <v>3.4403669724770644E-2</v>
      </c>
      <c r="F98" s="148">
        <f t="shared" si="12"/>
        <v>2.097902097902098E-2</v>
      </c>
      <c r="G98" s="153">
        <f t="shared" si="13"/>
        <v>8</v>
      </c>
      <c r="H98" s="148">
        <f t="shared" si="14"/>
        <v>0.34782608695652173</v>
      </c>
      <c r="I98" s="148">
        <f t="shared" si="15"/>
        <v>2.8673835125448029E-2</v>
      </c>
      <c r="J98" s="148">
        <f t="shared" si="16"/>
        <v>1.1188811188811189E-2</v>
      </c>
      <c r="K98" s="153">
        <v>23</v>
      </c>
      <c r="L98" s="148">
        <f t="shared" si="17"/>
        <v>1</v>
      </c>
      <c r="M98" s="148">
        <f t="shared" si="18"/>
        <v>3.2167832167832165E-2</v>
      </c>
      <c r="N98" s="154">
        <f t="shared" si="19"/>
        <v>3.2167832167832165E-2</v>
      </c>
    </row>
    <row r="99" spans="1:14" ht="13.5" x14ac:dyDescent="0.2">
      <c r="A99" s="145"/>
      <c r="B99" s="146" t="s">
        <v>43</v>
      </c>
      <c r="C99" s="152">
        <v>23</v>
      </c>
      <c r="D99" s="148">
        <f t="shared" si="10"/>
        <v>0.92</v>
      </c>
      <c r="E99" s="148">
        <f t="shared" si="11"/>
        <v>5.2752293577981654E-2</v>
      </c>
      <c r="F99" s="148">
        <f t="shared" si="12"/>
        <v>3.2167832167832165E-2</v>
      </c>
      <c r="G99" s="153">
        <f t="shared" si="13"/>
        <v>2</v>
      </c>
      <c r="H99" s="148">
        <f t="shared" si="14"/>
        <v>0.08</v>
      </c>
      <c r="I99" s="148">
        <f t="shared" si="15"/>
        <v>7.1684587813620072E-3</v>
      </c>
      <c r="J99" s="148">
        <f t="shared" si="16"/>
        <v>2.7972027972027972E-3</v>
      </c>
      <c r="K99" s="153">
        <v>25</v>
      </c>
      <c r="L99" s="148">
        <f t="shared" si="17"/>
        <v>1</v>
      </c>
      <c r="M99" s="148">
        <f t="shared" si="18"/>
        <v>3.4965034965034968E-2</v>
      </c>
      <c r="N99" s="154">
        <f t="shared" si="19"/>
        <v>3.4965034965034968E-2</v>
      </c>
    </row>
    <row r="100" spans="1:14" ht="13.5" x14ac:dyDescent="0.2">
      <c r="A100" s="145"/>
      <c r="B100" s="146" t="s">
        <v>36</v>
      </c>
      <c r="C100" s="152">
        <v>25</v>
      </c>
      <c r="D100" s="148">
        <f t="shared" si="10"/>
        <v>0.64102564102564108</v>
      </c>
      <c r="E100" s="148">
        <f t="shared" si="11"/>
        <v>5.7339449541284407E-2</v>
      </c>
      <c r="F100" s="148">
        <f t="shared" si="12"/>
        <v>3.4965034965034968E-2</v>
      </c>
      <c r="G100" s="153">
        <f t="shared" si="13"/>
        <v>14</v>
      </c>
      <c r="H100" s="148">
        <f t="shared" si="14"/>
        <v>0.35897435897435898</v>
      </c>
      <c r="I100" s="148">
        <f t="shared" si="15"/>
        <v>5.0179211469534052E-2</v>
      </c>
      <c r="J100" s="148">
        <f t="shared" si="16"/>
        <v>1.9580419580419582E-2</v>
      </c>
      <c r="K100" s="153">
        <v>39</v>
      </c>
      <c r="L100" s="148">
        <f t="shared" si="17"/>
        <v>1</v>
      </c>
      <c r="M100" s="148">
        <f t="shared" si="18"/>
        <v>5.4545454545454543E-2</v>
      </c>
      <c r="N100" s="154">
        <f t="shared" si="19"/>
        <v>5.4545454545454543E-2</v>
      </c>
    </row>
    <row r="101" spans="1:14" ht="13.5" x14ac:dyDescent="0.2">
      <c r="A101" s="145"/>
      <c r="B101" s="146" t="s">
        <v>24</v>
      </c>
      <c r="C101" s="152">
        <v>16</v>
      </c>
      <c r="D101" s="148">
        <f t="shared" si="10"/>
        <v>0.84210526315789469</v>
      </c>
      <c r="E101" s="148">
        <f t="shared" si="11"/>
        <v>3.669724770642202E-2</v>
      </c>
      <c r="F101" s="148">
        <f t="shared" si="12"/>
        <v>2.2377622377622378E-2</v>
      </c>
      <c r="G101" s="153">
        <f t="shared" si="13"/>
        <v>3</v>
      </c>
      <c r="H101" s="148">
        <f t="shared" si="14"/>
        <v>0.15789473684210525</v>
      </c>
      <c r="I101" s="148">
        <f t="shared" si="15"/>
        <v>1.0752688172043012E-2</v>
      </c>
      <c r="J101" s="148">
        <f t="shared" si="16"/>
        <v>4.1958041958041958E-3</v>
      </c>
      <c r="K101" s="153">
        <v>19</v>
      </c>
      <c r="L101" s="148">
        <f t="shared" si="17"/>
        <v>1</v>
      </c>
      <c r="M101" s="148">
        <f t="shared" si="18"/>
        <v>2.6573426573426574E-2</v>
      </c>
      <c r="N101" s="154">
        <f t="shared" si="19"/>
        <v>2.6573426573426574E-2</v>
      </c>
    </row>
    <row r="102" spans="1:14" ht="13.5" x14ac:dyDescent="0.2">
      <c r="A102" s="145"/>
      <c r="B102" s="146" t="s">
        <v>11</v>
      </c>
      <c r="C102" s="152">
        <v>38</v>
      </c>
      <c r="D102" s="148">
        <f t="shared" si="10"/>
        <v>0.80851063829787229</v>
      </c>
      <c r="E102" s="148">
        <f t="shared" si="11"/>
        <v>8.7155963302752298E-2</v>
      </c>
      <c r="F102" s="148">
        <f t="shared" si="12"/>
        <v>5.3146853146853149E-2</v>
      </c>
      <c r="G102" s="153">
        <f t="shared" si="13"/>
        <v>9</v>
      </c>
      <c r="H102" s="148">
        <f t="shared" si="14"/>
        <v>0.19148936170212766</v>
      </c>
      <c r="I102" s="148">
        <f t="shared" si="15"/>
        <v>3.2258064516129031E-2</v>
      </c>
      <c r="J102" s="148">
        <f t="shared" si="16"/>
        <v>1.2587412587412588E-2</v>
      </c>
      <c r="K102" s="153">
        <v>47</v>
      </c>
      <c r="L102" s="148">
        <f t="shared" si="17"/>
        <v>1</v>
      </c>
      <c r="M102" s="148">
        <f t="shared" si="18"/>
        <v>6.5734265734265732E-2</v>
      </c>
      <c r="N102" s="154">
        <f t="shared" si="19"/>
        <v>6.5734265734265732E-2</v>
      </c>
    </row>
    <row r="103" spans="1:14" ht="13.5" x14ac:dyDescent="0.2">
      <c r="A103" s="145"/>
      <c r="B103" s="146" t="s">
        <v>37</v>
      </c>
      <c r="C103" s="152">
        <v>3</v>
      </c>
      <c r="D103" s="148">
        <f t="shared" si="10"/>
        <v>0.375</v>
      </c>
      <c r="E103" s="148">
        <f t="shared" si="11"/>
        <v>6.8807339449541288E-3</v>
      </c>
      <c r="F103" s="148">
        <f t="shared" si="12"/>
        <v>4.1958041958041958E-3</v>
      </c>
      <c r="G103" s="153">
        <f t="shared" si="13"/>
        <v>5</v>
      </c>
      <c r="H103" s="148">
        <f t="shared" si="14"/>
        <v>0.625</v>
      </c>
      <c r="I103" s="148">
        <f t="shared" si="15"/>
        <v>1.7921146953405017E-2</v>
      </c>
      <c r="J103" s="148">
        <f t="shared" si="16"/>
        <v>6.993006993006993E-3</v>
      </c>
      <c r="K103" s="153">
        <v>8</v>
      </c>
      <c r="L103" s="148">
        <f t="shared" si="17"/>
        <v>1</v>
      </c>
      <c r="M103" s="148">
        <f t="shared" si="18"/>
        <v>1.1188811188811189E-2</v>
      </c>
      <c r="N103" s="154">
        <f t="shared" si="19"/>
        <v>1.1188811188811189E-2</v>
      </c>
    </row>
    <row r="104" spans="1:14" ht="13.5" x14ac:dyDescent="0.2">
      <c r="A104" s="145"/>
      <c r="B104" s="146" t="s">
        <v>7</v>
      </c>
      <c r="C104" s="152">
        <v>12</v>
      </c>
      <c r="D104" s="148">
        <f t="shared" si="10"/>
        <v>0.8</v>
      </c>
      <c r="E104" s="148">
        <f t="shared" si="11"/>
        <v>2.7522935779816515E-2</v>
      </c>
      <c r="F104" s="148">
        <f t="shared" si="12"/>
        <v>1.6783216783216783E-2</v>
      </c>
      <c r="G104" s="153">
        <f t="shared" si="13"/>
        <v>3</v>
      </c>
      <c r="H104" s="148">
        <f t="shared" si="14"/>
        <v>0.2</v>
      </c>
      <c r="I104" s="148">
        <f t="shared" si="15"/>
        <v>1.0752688172043012E-2</v>
      </c>
      <c r="J104" s="148">
        <f t="shared" si="16"/>
        <v>4.1958041958041958E-3</v>
      </c>
      <c r="K104" s="153">
        <v>15</v>
      </c>
      <c r="L104" s="148">
        <f t="shared" si="17"/>
        <v>1</v>
      </c>
      <c r="M104" s="148">
        <f t="shared" si="18"/>
        <v>2.097902097902098E-2</v>
      </c>
      <c r="N104" s="154">
        <f t="shared" si="19"/>
        <v>2.097902097902098E-2</v>
      </c>
    </row>
    <row r="105" spans="1:14" ht="13.5" x14ac:dyDescent="0.2">
      <c r="A105" s="145"/>
      <c r="B105" s="146" t="s">
        <v>82</v>
      </c>
      <c r="C105" s="152">
        <v>11</v>
      </c>
      <c r="D105" s="148">
        <f t="shared" si="10"/>
        <v>0.84615384615384615</v>
      </c>
      <c r="E105" s="148">
        <f t="shared" si="11"/>
        <v>2.5229357798165139E-2</v>
      </c>
      <c r="F105" s="148">
        <f t="shared" si="12"/>
        <v>1.5384615384615385E-2</v>
      </c>
      <c r="G105" s="153">
        <f t="shared" si="13"/>
        <v>2</v>
      </c>
      <c r="H105" s="148">
        <f t="shared" si="14"/>
        <v>0.15384615384615385</v>
      </c>
      <c r="I105" s="148">
        <f t="shared" si="15"/>
        <v>7.1684587813620072E-3</v>
      </c>
      <c r="J105" s="148">
        <f t="shared" si="16"/>
        <v>2.7972027972027972E-3</v>
      </c>
      <c r="K105" s="153">
        <v>13</v>
      </c>
      <c r="L105" s="148">
        <f t="shared" si="17"/>
        <v>1</v>
      </c>
      <c r="M105" s="148">
        <f t="shared" si="18"/>
        <v>1.8181818181818181E-2</v>
      </c>
      <c r="N105" s="154">
        <f t="shared" si="19"/>
        <v>1.8181818181818181E-2</v>
      </c>
    </row>
    <row r="106" spans="1:14" ht="13.5" x14ac:dyDescent="0.25">
      <c r="A106" s="145"/>
      <c r="B106" s="155"/>
      <c r="C106" s="156"/>
      <c r="D106" s="148"/>
      <c r="E106" s="157"/>
      <c r="F106" s="157"/>
      <c r="G106" s="158"/>
      <c r="H106" s="148"/>
      <c r="I106" s="157"/>
      <c r="J106" s="157"/>
      <c r="K106" s="158"/>
      <c r="L106" s="148"/>
      <c r="M106" s="157"/>
      <c r="N106" s="159"/>
    </row>
    <row r="107" spans="1:14" ht="13.5" x14ac:dyDescent="0.25">
      <c r="A107" s="160"/>
      <c r="B107" s="161" t="s">
        <v>3</v>
      </c>
      <c r="C107" s="162">
        <f>SUM(C76:C106)</f>
        <v>458</v>
      </c>
      <c r="D107" s="163">
        <f>IF($K107=0,0,C107/$K107)</f>
        <v>0.64055944055944058</v>
      </c>
      <c r="E107" s="164">
        <v>1</v>
      </c>
      <c r="F107" s="163">
        <f>C107/$K$38</f>
        <v>0.64055944055944058</v>
      </c>
      <c r="G107" s="165">
        <f>SUM(G76:G105)</f>
        <v>257</v>
      </c>
      <c r="H107" s="163">
        <f>IF($K107=0,0,G107/$K107)</f>
        <v>0.35944055944055942</v>
      </c>
      <c r="I107" s="164">
        <v>1</v>
      </c>
      <c r="J107" s="163">
        <f>G107/$K$38</f>
        <v>0.35944055944055942</v>
      </c>
      <c r="K107" s="165">
        <f>SUM(K76:K105)</f>
        <v>715</v>
      </c>
      <c r="L107" s="163">
        <f>IF($K107=0,0,K107/$K107)</f>
        <v>1</v>
      </c>
      <c r="M107" s="164">
        <v>1</v>
      </c>
      <c r="N107" s="166">
        <f>K107/$K$38</f>
        <v>1</v>
      </c>
    </row>
    <row r="108" spans="1:14" x14ac:dyDescent="0.2">
      <c r="F108" s="25"/>
      <c r="G108" s="25"/>
      <c r="H108" s="25"/>
      <c r="I108" s="25"/>
      <c r="J108" s="25"/>
    </row>
    <row r="109" spans="1:14" ht="12.75" thickBot="1" x14ac:dyDescent="0.25">
      <c r="A109" s="1" t="s">
        <v>32</v>
      </c>
      <c r="F109" s="25"/>
      <c r="G109" s="25"/>
      <c r="H109" s="25"/>
      <c r="I109" s="25"/>
      <c r="J109" s="25"/>
    </row>
    <row r="110" spans="1:14" x14ac:dyDescent="0.2">
      <c r="A110" s="129">
        <v>2005</v>
      </c>
      <c r="B110" s="129" t="s">
        <v>0</v>
      </c>
      <c r="C110" s="234" t="s">
        <v>84</v>
      </c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</row>
    <row r="111" spans="1:14" x14ac:dyDescent="0.2">
      <c r="A111" s="130"/>
      <c r="B111" s="130"/>
      <c r="C111" s="235" t="s">
        <v>1</v>
      </c>
      <c r="D111" s="236"/>
      <c r="E111" s="236"/>
      <c r="F111" s="236"/>
      <c r="G111" s="236" t="s">
        <v>2</v>
      </c>
      <c r="H111" s="236"/>
      <c r="I111" s="236"/>
      <c r="J111" s="236"/>
      <c r="K111" s="236" t="s">
        <v>3</v>
      </c>
      <c r="L111" s="236"/>
      <c r="M111" s="236"/>
      <c r="N111" s="237"/>
    </row>
    <row r="112" spans="1:14" ht="12.75" thickBot="1" x14ac:dyDescent="0.25">
      <c r="A112" s="131"/>
      <c r="B112" s="131"/>
      <c r="C112" s="2" t="s">
        <v>4</v>
      </c>
      <c r="D112" s="3" t="s">
        <v>26</v>
      </c>
      <c r="E112" s="3" t="s">
        <v>27</v>
      </c>
      <c r="F112" s="3" t="s">
        <v>28</v>
      </c>
      <c r="G112" s="3" t="s">
        <v>4</v>
      </c>
      <c r="H112" s="3" t="s">
        <v>26</v>
      </c>
      <c r="I112" s="3" t="s">
        <v>27</v>
      </c>
      <c r="J112" s="3" t="s">
        <v>28</v>
      </c>
      <c r="K112" s="3" t="s">
        <v>4</v>
      </c>
      <c r="L112" s="3" t="s">
        <v>26</v>
      </c>
      <c r="M112" s="3" t="s">
        <v>27</v>
      </c>
      <c r="N112" s="4" t="s">
        <v>28</v>
      </c>
    </row>
    <row r="113" spans="1:14" ht="13.5" x14ac:dyDescent="0.25">
      <c r="A113" s="119" t="s">
        <v>29</v>
      </c>
      <c r="B113" s="5" t="s">
        <v>5</v>
      </c>
      <c r="C113" s="29">
        <v>5</v>
      </c>
      <c r="D113" s="30">
        <v>0.35699999999999998</v>
      </c>
      <c r="E113" s="30">
        <v>2.5000000000000001E-2</v>
      </c>
      <c r="F113" s="30">
        <v>1.0999999999999999E-2</v>
      </c>
      <c r="G113" s="31">
        <v>9</v>
      </c>
      <c r="H113" s="30">
        <v>0.64300000000000002</v>
      </c>
      <c r="I113" s="30">
        <v>3.7999999999999999E-2</v>
      </c>
      <c r="J113" s="30">
        <v>2.1000000000000001E-2</v>
      </c>
      <c r="K113" s="31">
        <v>14</v>
      </c>
      <c r="L113" s="30">
        <v>1</v>
      </c>
      <c r="M113" s="30">
        <v>3.2000000000000001E-2</v>
      </c>
      <c r="N113" s="32">
        <v>3.2000000000000001E-2</v>
      </c>
    </row>
    <row r="114" spans="1:14" ht="13.5" x14ac:dyDescent="0.25">
      <c r="A114" s="120"/>
      <c r="B114" s="10" t="s">
        <v>6</v>
      </c>
      <c r="C114" s="33">
        <v>6</v>
      </c>
      <c r="D114" s="34">
        <v>0.66700000000000004</v>
      </c>
      <c r="E114" s="34">
        <v>0.03</v>
      </c>
      <c r="F114" s="34">
        <v>1.4E-2</v>
      </c>
      <c r="G114" s="35">
        <v>3</v>
      </c>
      <c r="H114" s="34">
        <v>0.33300000000000002</v>
      </c>
      <c r="I114" s="34">
        <v>1.2999999999999999E-2</v>
      </c>
      <c r="J114" s="34">
        <v>7.0000000000000001E-3</v>
      </c>
      <c r="K114" s="35">
        <v>9</v>
      </c>
      <c r="L114" s="34">
        <v>1</v>
      </c>
      <c r="M114" s="34">
        <v>2.1000000000000001E-2</v>
      </c>
      <c r="N114" s="36">
        <v>2.1000000000000001E-2</v>
      </c>
    </row>
    <row r="115" spans="1:14" ht="13.5" x14ac:dyDescent="0.25">
      <c r="A115" s="120"/>
      <c r="B115" s="10" t="s">
        <v>16</v>
      </c>
      <c r="C115" s="33">
        <v>8</v>
      </c>
      <c r="D115" s="34">
        <v>0.8</v>
      </c>
      <c r="E115" s="34">
        <v>0.04</v>
      </c>
      <c r="F115" s="34">
        <v>1.7999999999999999E-2</v>
      </c>
      <c r="G115" s="35">
        <v>2</v>
      </c>
      <c r="H115" s="34">
        <v>0.2</v>
      </c>
      <c r="I115" s="34">
        <v>8.0000000000000002E-3</v>
      </c>
      <c r="J115" s="34">
        <v>5.0000000000000001E-3</v>
      </c>
      <c r="K115" s="35">
        <v>10</v>
      </c>
      <c r="L115" s="34">
        <v>1</v>
      </c>
      <c r="M115" s="34">
        <v>2.3E-2</v>
      </c>
      <c r="N115" s="36">
        <v>2.3E-2</v>
      </c>
    </row>
    <row r="116" spans="1:14" ht="13.5" x14ac:dyDescent="0.25">
      <c r="A116" s="120"/>
      <c r="B116" s="10" t="s">
        <v>8</v>
      </c>
      <c r="C116" s="33">
        <v>0</v>
      </c>
      <c r="D116" s="34">
        <v>0</v>
      </c>
      <c r="E116" s="34">
        <v>0</v>
      </c>
      <c r="F116" s="34">
        <v>0</v>
      </c>
      <c r="G116" s="35">
        <v>0</v>
      </c>
      <c r="H116" s="34">
        <v>0</v>
      </c>
      <c r="I116" s="34">
        <v>0</v>
      </c>
      <c r="J116" s="34">
        <v>0</v>
      </c>
      <c r="K116" s="35">
        <v>0</v>
      </c>
      <c r="L116" s="34">
        <v>0</v>
      </c>
      <c r="M116" s="34">
        <v>0</v>
      </c>
      <c r="N116" s="36">
        <v>0</v>
      </c>
    </row>
    <row r="117" spans="1:14" ht="13.5" x14ac:dyDescent="0.25">
      <c r="A117" s="120"/>
      <c r="B117" s="10" t="s">
        <v>10</v>
      </c>
      <c r="C117" s="33">
        <v>6</v>
      </c>
      <c r="D117" s="34">
        <v>1</v>
      </c>
      <c r="E117" s="34">
        <v>0.03</v>
      </c>
      <c r="F117" s="34">
        <v>1.4E-2</v>
      </c>
      <c r="G117" s="35">
        <v>0</v>
      </c>
      <c r="H117" s="34">
        <v>0</v>
      </c>
      <c r="I117" s="34">
        <v>0</v>
      </c>
      <c r="J117" s="34">
        <v>0</v>
      </c>
      <c r="K117" s="35">
        <v>6</v>
      </c>
      <c r="L117" s="34">
        <v>1</v>
      </c>
      <c r="M117" s="34">
        <v>1.4E-2</v>
      </c>
      <c r="N117" s="36">
        <v>1.4E-2</v>
      </c>
    </row>
    <row r="118" spans="1:14" ht="13.5" x14ac:dyDescent="0.25">
      <c r="A118" s="120"/>
      <c r="B118" s="10" t="s">
        <v>12</v>
      </c>
      <c r="C118" s="33">
        <v>2</v>
      </c>
      <c r="D118" s="34">
        <v>0.28599999999999998</v>
      </c>
      <c r="E118" s="34">
        <v>0.01</v>
      </c>
      <c r="F118" s="34">
        <v>5.0000000000000001E-3</v>
      </c>
      <c r="G118" s="35">
        <v>5</v>
      </c>
      <c r="H118" s="34">
        <v>0.71399999999999997</v>
      </c>
      <c r="I118" s="34">
        <v>2.1000000000000001E-2</v>
      </c>
      <c r="J118" s="34">
        <v>1.0999999999999999E-2</v>
      </c>
      <c r="K118" s="35">
        <v>7</v>
      </c>
      <c r="L118" s="34">
        <v>1</v>
      </c>
      <c r="M118" s="34">
        <v>1.6E-2</v>
      </c>
      <c r="N118" s="36">
        <v>1.6E-2</v>
      </c>
    </row>
    <row r="119" spans="1:14" ht="13.5" x14ac:dyDescent="0.25">
      <c r="A119" s="120"/>
      <c r="B119" s="10" t="s">
        <v>13</v>
      </c>
      <c r="C119" s="33">
        <v>4</v>
      </c>
      <c r="D119" s="34">
        <v>0.21099999999999999</v>
      </c>
      <c r="E119" s="34">
        <v>0.02</v>
      </c>
      <c r="F119" s="34">
        <v>8.9999999999999993E-3</v>
      </c>
      <c r="G119" s="35">
        <v>15</v>
      </c>
      <c r="H119" s="34">
        <v>0.78900000000000003</v>
      </c>
      <c r="I119" s="34">
        <v>6.3E-2</v>
      </c>
      <c r="J119" s="34">
        <v>3.4000000000000002E-2</v>
      </c>
      <c r="K119" s="35">
        <v>19</v>
      </c>
      <c r="L119" s="34">
        <v>1</v>
      </c>
      <c r="M119" s="34">
        <v>4.2999999999999997E-2</v>
      </c>
      <c r="N119" s="36">
        <v>4.2999999999999997E-2</v>
      </c>
    </row>
    <row r="120" spans="1:14" ht="13.5" x14ac:dyDescent="0.25">
      <c r="A120" s="120"/>
      <c r="B120" s="10" t="s">
        <v>14</v>
      </c>
      <c r="C120" s="33">
        <v>6</v>
      </c>
      <c r="D120" s="34">
        <v>0.5</v>
      </c>
      <c r="E120" s="34">
        <v>0.03</v>
      </c>
      <c r="F120" s="34">
        <v>1.4E-2</v>
      </c>
      <c r="G120" s="35">
        <v>6</v>
      </c>
      <c r="H120" s="34">
        <v>0.5</v>
      </c>
      <c r="I120" s="34">
        <v>2.5000000000000001E-2</v>
      </c>
      <c r="J120" s="34">
        <v>1.4E-2</v>
      </c>
      <c r="K120" s="35">
        <v>12</v>
      </c>
      <c r="L120" s="34">
        <v>1</v>
      </c>
      <c r="M120" s="34">
        <v>2.7E-2</v>
      </c>
      <c r="N120" s="36">
        <v>2.7E-2</v>
      </c>
    </row>
    <row r="121" spans="1:14" ht="13.5" x14ac:dyDescent="0.25">
      <c r="A121" s="120"/>
      <c r="B121" s="10" t="s">
        <v>9</v>
      </c>
      <c r="C121" s="33">
        <v>22</v>
      </c>
      <c r="D121" s="34">
        <v>0.31</v>
      </c>
      <c r="E121" s="34">
        <v>0.111</v>
      </c>
      <c r="F121" s="34">
        <v>0.05</v>
      </c>
      <c r="G121" s="35">
        <v>49</v>
      </c>
      <c r="H121" s="34">
        <v>0.69</v>
      </c>
      <c r="I121" s="34">
        <v>0.20499999999999999</v>
      </c>
      <c r="J121" s="34">
        <v>0.112</v>
      </c>
      <c r="K121" s="35">
        <v>71</v>
      </c>
      <c r="L121" s="34">
        <v>1</v>
      </c>
      <c r="M121" s="34">
        <v>0.16200000000000001</v>
      </c>
      <c r="N121" s="36">
        <v>0.16200000000000001</v>
      </c>
    </row>
    <row r="122" spans="1:14" ht="13.5" x14ac:dyDescent="0.25">
      <c r="A122" s="120"/>
      <c r="B122" s="10" t="s">
        <v>15</v>
      </c>
      <c r="C122" s="33">
        <v>1</v>
      </c>
      <c r="D122" s="34">
        <v>0.111</v>
      </c>
      <c r="E122" s="34">
        <v>5.0000000000000001E-3</v>
      </c>
      <c r="F122" s="34">
        <v>2E-3</v>
      </c>
      <c r="G122" s="35">
        <v>8</v>
      </c>
      <c r="H122" s="34">
        <v>0.88900000000000001</v>
      </c>
      <c r="I122" s="34">
        <v>3.3000000000000002E-2</v>
      </c>
      <c r="J122" s="34">
        <v>1.7999999999999999E-2</v>
      </c>
      <c r="K122" s="35">
        <v>9</v>
      </c>
      <c r="L122" s="34">
        <v>1</v>
      </c>
      <c r="M122" s="34">
        <v>2.1000000000000001E-2</v>
      </c>
      <c r="N122" s="36">
        <v>2.1000000000000001E-2</v>
      </c>
    </row>
    <row r="123" spans="1:14" ht="13.5" x14ac:dyDescent="0.25">
      <c r="A123" s="120"/>
      <c r="B123" s="10" t="s">
        <v>17</v>
      </c>
      <c r="C123" s="33">
        <v>8</v>
      </c>
      <c r="D123" s="34">
        <v>0.72699999999999998</v>
      </c>
      <c r="E123" s="34">
        <v>0.04</v>
      </c>
      <c r="F123" s="34">
        <v>1.7999999999999999E-2</v>
      </c>
      <c r="G123" s="35">
        <v>3</v>
      </c>
      <c r="H123" s="34">
        <v>0.27300000000000002</v>
      </c>
      <c r="I123" s="34">
        <v>1.2999999999999999E-2</v>
      </c>
      <c r="J123" s="34">
        <v>7.0000000000000001E-3</v>
      </c>
      <c r="K123" s="35">
        <v>11</v>
      </c>
      <c r="L123" s="34">
        <v>1</v>
      </c>
      <c r="M123" s="34">
        <v>2.5000000000000001E-2</v>
      </c>
      <c r="N123" s="36">
        <v>2.5000000000000001E-2</v>
      </c>
    </row>
    <row r="124" spans="1:14" ht="13.5" x14ac:dyDescent="0.25">
      <c r="A124" s="120"/>
      <c r="B124" s="10" t="s">
        <v>18</v>
      </c>
      <c r="C124" s="33">
        <v>23</v>
      </c>
      <c r="D124" s="34">
        <v>0.76700000000000002</v>
      </c>
      <c r="E124" s="34">
        <v>0.11600000000000001</v>
      </c>
      <c r="F124" s="34">
        <v>5.2999999999999999E-2</v>
      </c>
      <c r="G124" s="35">
        <v>7</v>
      </c>
      <c r="H124" s="34">
        <v>0.23300000000000001</v>
      </c>
      <c r="I124" s="34">
        <v>2.9000000000000001E-2</v>
      </c>
      <c r="J124" s="34">
        <v>1.6E-2</v>
      </c>
      <c r="K124" s="35">
        <v>30</v>
      </c>
      <c r="L124" s="34">
        <v>1</v>
      </c>
      <c r="M124" s="34">
        <v>6.9000000000000006E-2</v>
      </c>
      <c r="N124" s="36">
        <v>6.9000000000000006E-2</v>
      </c>
    </row>
    <row r="125" spans="1:14" ht="13.5" x14ac:dyDescent="0.25">
      <c r="A125" s="120"/>
      <c r="B125" s="10" t="s">
        <v>19</v>
      </c>
      <c r="C125" s="33">
        <v>2</v>
      </c>
      <c r="D125" s="34">
        <v>0.4</v>
      </c>
      <c r="E125" s="34">
        <v>0.01</v>
      </c>
      <c r="F125" s="34">
        <v>5.0000000000000001E-3</v>
      </c>
      <c r="G125" s="35">
        <v>3</v>
      </c>
      <c r="H125" s="34">
        <v>0.6</v>
      </c>
      <c r="I125" s="34">
        <v>1.2999999999999999E-2</v>
      </c>
      <c r="J125" s="34">
        <v>7.0000000000000001E-3</v>
      </c>
      <c r="K125" s="35">
        <v>5</v>
      </c>
      <c r="L125" s="34">
        <v>1</v>
      </c>
      <c r="M125" s="34">
        <v>1.0999999999999999E-2</v>
      </c>
      <c r="N125" s="36">
        <v>1.0999999999999999E-2</v>
      </c>
    </row>
    <row r="126" spans="1:14" ht="13.5" x14ac:dyDescent="0.25">
      <c r="A126" s="120"/>
      <c r="B126" s="10" t="s">
        <v>20</v>
      </c>
      <c r="C126" s="33">
        <v>4</v>
      </c>
      <c r="D126" s="34">
        <v>0.25</v>
      </c>
      <c r="E126" s="34">
        <v>0.02</v>
      </c>
      <c r="F126" s="34">
        <v>8.9999999999999993E-3</v>
      </c>
      <c r="G126" s="35">
        <v>12</v>
      </c>
      <c r="H126" s="34">
        <v>0.75</v>
      </c>
      <c r="I126" s="34">
        <v>0.05</v>
      </c>
      <c r="J126" s="34">
        <v>2.7E-2</v>
      </c>
      <c r="K126" s="35">
        <v>16</v>
      </c>
      <c r="L126" s="34">
        <v>1</v>
      </c>
      <c r="M126" s="34">
        <v>3.6999999999999998E-2</v>
      </c>
      <c r="N126" s="36">
        <v>3.6999999999999998E-2</v>
      </c>
    </row>
    <row r="127" spans="1:14" ht="13.5" x14ac:dyDescent="0.25">
      <c r="A127" s="120"/>
      <c r="B127" s="10" t="s">
        <v>25</v>
      </c>
      <c r="C127" s="33">
        <v>1</v>
      </c>
      <c r="D127" s="34">
        <v>0.5</v>
      </c>
      <c r="E127" s="34">
        <v>5.0000000000000001E-3</v>
      </c>
      <c r="F127" s="34">
        <v>2E-3</v>
      </c>
      <c r="G127" s="35">
        <v>1</v>
      </c>
      <c r="H127" s="34">
        <v>0.5</v>
      </c>
      <c r="I127" s="34">
        <v>4.0000000000000001E-3</v>
      </c>
      <c r="J127" s="34">
        <v>2E-3</v>
      </c>
      <c r="K127" s="35">
        <v>2</v>
      </c>
      <c r="L127" s="34">
        <v>1</v>
      </c>
      <c r="M127" s="34">
        <v>5.0000000000000001E-3</v>
      </c>
      <c r="N127" s="36">
        <v>5.0000000000000001E-3</v>
      </c>
    </row>
    <row r="128" spans="1:14" ht="13.5" x14ac:dyDescent="0.25">
      <c r="A128" s="120"/>
      <c r="B128" s="10" t="s">
        <v>21</v>
      </c>
      <c r="C128" s="33">
        <v>21</v>
      </c>
      <c r="D128" s="34">
        <v>0.875</v>
      </c>
      <c r="E128" s="34">
        <v>0.106</v>
      </c>
      <c r="F128" s="34">
        <v>4.8000000000000001E-2</v>
      </c>
      <c r="G128" s="35">
        <v>3</v>
      </c>
      <c r="H128" s="34">
        <v>0.125</v>
      </c>
      <c r="I128" s="34">
        <v>1.2999999999999999E-2</v>
      </c>
      <c r="J128" s="34">
        <v>7.0000000000000001E-3</v>
      </c>
      <c r="K128" s="35">
        <v>24</v>
      </c>
      <c r="L128" s="34">
        <v>1</v>
      </c>
      <c r="M128" s="34">
        <v>5.5E-2</v>
      </c>
      <c r="N128" s="36">
        <v>5.5E-2</v>
      </c>
    </row>
    <row r="129" spans="1:14" ht="13.5" x14ac:dyDescent="0.25">
      <c r="A129" s="120"/>
      <c r="B129" s="10" t="s">
        <v>22</v>
      </c>
      <c r="C129" s="33">
        <v>2</v>
      </c>
      <c r="D129" s="34">
        <v>0.4</v>
      </c>
      <c r="E129" s="34">
        <v>0.01</v>
      </c>
      <c r="F129" s="34">
        <v>5.0000000000000001E-3</v>
      </c>
      <c r="G129" s="35">
        <v>3</v>
      </c>
      <c r="H129" s="34">
        <v>0.6</v>
      </c>
      <c r="I129" s="34">
        <v>1.2999999999999999E-2</v>
      </c>
      <c r="J129" s="34">
        <v>7.0000000000000001E-3</v>
      </c>
      <c r="K129" s="35">
        <v>5</v>
      </c>
      <c r="L129" s="34">
        <v>1</v>
      </c>
      <c r="M129" s="34">
        <v>1.0999999999999999E-2</v>
      </c>
      <c r="N129" s="36">
        <v>1.0999999999999999E-2</v>
      </c>
    </row>
    <row r="130" spans="1:14" ht="13.5" x14ac:dyDescent="0.25">
      <c r="A130" s="120"/>
      <c r="B130" s="10" t="s">
        <v>23</v>
      </c>
      <c r="C130" s="33">
        <v>34</v>
      </c>
      <c r="D130" s="34">
        <v>0.89500000000000002</v>
      </c>
      <c r="E130" s="34">
        <v>0.17199999999999999</v>
      </c>
      <c r="F130" s="34">
        <v>7.8E-2</v>
      </c>
      <c r="G130" s="35">
        <v>4</v>
      </c>
      <c r="H130" s="34">
        <v>0.105</v>
      </c>
      <c r="I130" s="34">
        <v>1.7000000000000001E-2</v>
      </c>
      <c r="J130" s="34">
        <v>8.9999999999999993E-3</v>
      </c>
      <c r="K130" s="35">
        <v>38</v>
      </c>
      <c r="L130" s="34">
        <v>1</v>
      </c>
      <c r="M130" s="34">
        <v>8.6999999999999994E-2</v>
      </c>
      <c r="N130" s="36">
        <v>8.6999999999999994E-2</v>
      </c>
    </row>
    <row r="131" spans="1:14" ht="13.5" x14ac:dyDescent="0.25">
      <c r="A131" s="120"/>
      <c r="B131" s="10" t="s">
        <v>36</v>
      </c>
      <c r="C131" s="33">
        <v>2</v>
      </c>
      <c r="D131" s="34">
        <v>3.4000000000000002E-2</v>
      </c>
      <c r="E131" s="34">
        <v>0.01</v>
      </c>
      <c r="F131" s="34">
        <v>5.0000000000000001E-3</v>
      </c>
      <c r="G131" s="35">
        <v>56</v>
      </c>
      <c r="H131" s="34">
        <v>0.96599999999999997</v>
      </c>
      <c r="I131" s="34">
        <v>0.23400000000000001</v>
      </c>
      <c r="J131" s="34">
        <v>0.128</v>
      </c>
      <c r="K131" s="35">
        <v>58</v>
      </c>
      <c r="L131" s="34">
        <v>1</v>
      </c>
      <c r="M131" s="34">
        <v>0.13300000000000001</v>
      </c>
      <c r="N131" s="36">
        <v>0.13300000000000001</v>
      </c>
    </row>
    <row r="132" spans="1:14" ht="13.5" x14ac:dyDescent="0.25">
      <c r="A132" s="120"/>
      <c r="B132" s="10" t="s">
        <v>24</v>
      </c>
      <c r="C132" s="33">
        <v>0</v>
      </c>
      <c r="D132" s="34">
        <v>0</v>
      </c>
      <c r="E132" s="34">
        <v>0</v>
      </c>
      <c r="F132" s="34">
        <v>0</v>
      </c>
      <c r="G132" s="35">
        <v>25</v>
      </c>
      <c r="H132" s="34">
        <v>1</v>
      </c>
      <c r="I132" s="34">
        <v>0.105</v>
      </c>
      <c r="J132" s="34">
        <v>5.7000000000000002E-2</v>
      </c>
      <c r="K132" s="35">
        <v>25</v>
      </c>
      <c r="L132" s="34">
        <v>1</v>
      </c>
      <c r="M132" s="34">
        <v>5.7000000000000002E-2</v>
      </c>
      <c r="N132" s="36">
        <v>5.7000000000000002E-2</v>
      </c>
    </row>
    <row r="133" spans="1:14" ht="13.5" x14ac:dyDescent="0.25">
      <c r="A133" s="120"/>
      <c r="B133" s="10" t="s">
        <v>11</v>
      </c>
      <c r="C133" s="33">
        <v>30</v>
      </c>
      <c r="D133" s="34">
        <v>0.76900000000000002</v>
      </c>
      <c r="E133" s="34">
        <v>0.152</v>
      </c>
      <c r="F133" s="34">
        <v>6.9000000000000006E-2</v>
      </c>
      <c r="G133" s="35">
        <v>9</v>
      </c>
      <c r="H133" s="34">
        <v>0.23100000000000001</v>
      </c>
      <c r="I133" s="34">
        <v>3.7999999999999999E-2</v>
      </c>
      <c r="J133" s="34">
        <v>2.1000000000000001E-2</v>
      </c>
      <c r="K133" s="35">
        <v>39</v>
      </c>
      <c r="L133" s="34">
        <v>1</v>
      </c>
      <c r="M133" s="34">
        <v>8.8999999999999996E-2</v>
      </c>
      <c r="N133" s="36">
        <v>8.8999999999999996E-2</v>
      </c>
    </row>
    <row r="134" spans="1:14" ht="13.5" x14ac:dyDescent="0.25">
      <c r="A134" s="120"/>
      <c r="B134" s="10" t="s">
        <v>7</v>
      </c>
      <c r="C134" s="37">
        <v>9</v>
      </c>
      <c r="D134" s="38">
        <v>0.40899999999999997</v>
      </c>
      <c r="E134" s="38">
        <v>4.4999999999999998E-2</v>
      </c>
      <c r="F134" s="38">
        <v>2.1000000000000001E-2</v>
      </c>
      <c r="G134" s="39">
        <v>13</v>
      </c>
      <c r="H134" s="38">
        <v>0.59099999999999997</v>
      </c>
      <c r="I134" s="38">
        <v>5.3999999999999999E-2</v>
      </c>
      <c r="J134" s="38">
        <v>0.03</v>
      </c>
      <c r="K134" s="39">
        <v>22</v>
      </c>
      <c r="L134" s="38">
        <v>1</v>
      </c>
      <c r="M134" s="38">
        <v>0.05</v>
      </c>
      <c r="N134" s="40">
        <v>0.05</v>
      </c>
    </row>
    <row r="135" spans="1:14" ht="13.5" x14ac:dyDescent="0.25">
      <c r="A135" s="120"/>
      <c r="B135" s="10" t="s">
        <v>82</v>
      </c>
      <c r="C135" s="33">
        <v>2</v>
      </c>
      <c r="D135" s="34">
        <v>0.4</v>
      </c>
      <c r="E135" s="34">
        <v>0.01</v>
      </c>
      <c r="F135" s="34">
        <v>5.0000000000000001E-3</v>
      </c>
      <c r="G135" s="35">
        <v>3</v>
      </c>
      <c r="H135" s="34">
        <v>0.6</v>
      </c>
      <c r="I135" s="34">
        <v>1.2999999999999999E-2</v>
      </c>
      <c r="J135" s="34">
        <v>7.0000000000000001E-3</v>
      </c>
      <c r="K135" s="35">
        <v>5</v>
      </c>
      <c r="L135" s="34">
        <v>1</v>
      </c>
      <c r="M135" s="34">
        <v>1.0999999999999999E-2</v>
      </c>
      <c r="N135" s="36">
        <v>1.0999999999999999E-2</v>
      </c>
    </row>
    <row r="136" spans="1:14" ht="13.5" x14ac:dyDescent="0.25">
      <c r="A136" s="120"/>
      <c r="B136" s="167"/>
      <c r="C136" s="37"/>
      <c r="D136" s="38"/>
      <c r="E136" s="38"/>
      <c r="F136" s="38"/>
      <c r="G136" s="39"/>
      <c r="H136" s="38"/>
      <c r="I136" s="38"/>
      <c r="J136" s="38"/>
      <c r="K136" s="39"/>
      <c r="L136" s="38"/>
      <c r="M136" s="38"/>
      <c r="N136" s="40"/>
    </row>
    <row r="137" spans="1:14" ht="14.25" thickBot="1" x14ac:dyDescent="0.3">
      <c r="A137" s="121"/>
      <c r="B137" s="19" t="s">
        <v>3</v>
      </c>
      <c r="C137" s="41">
        <v>198</v>
      </c>
      <c r="D137" s="42">
        <v>0.45300000000000001</v>
      </c>
      <c r="E137" s="42">
        <v>1</v>
      </c>
      <c r="F137" s="42">
        <v>0.45300000000000001</v>
      </c>
      <c r="G137" s="43">
        <v>239</v>
      </c>
      <c r="H137" s="42">
        <v>0.54700000000000004</v>
      </c>
      <c r="I137" s="42">
        <v>1</v>
      </c>
      <c r="J137" s="42">
        <v>0.54700000000000004</v>
      </c>
      <c r="K137" s="43">
        <v>437</v>
      </c>
      <c r="L137" s="42">
        <v>1</v>
      </c>
      <c r="M137" s="42">
        <v>1</v>
      </c>
      <c r="N137" s="44">
        <v>1</v>
      </c>
    </row>
    <row r="138" spans="1:14" ht="13.5" x14ac:dyDescent="0.25">
      <c r="A138" s="48"/>
      <c r="B138" s="49"/>
      <c r="C138" s="50"/>
      <c r="D138" s="51"/>
      <c r="E138" s="51"/>
      <c r="F138" s="51"/>
      <c r="G138" s="50"/>
      <c r="H138" s="51"/>
      <c r="I138" s="51"/>
      <c r="J138" s="51"/>
      <c r="K138" s="50"/>
      <c r="L138" s="51"/>
      <c r="M138" s="51"/>
      <c r="N138" s="51"/>
    </row>
    <row r="139" spans="1:14" x14ac:dyDescent="0.2">
      <c r="A139" s="45" t="s">
        <v>35</v>
      </c>
      <c r="F139" s="25" t="s">
        <v>1</v>
      </c>
      <c r="G139" s="25"/>
      <c r="H139" s="25"/>
      <c r="I139" s="25"/>
      <c r="J139" s="25" t="s">
        <v>2</v>
      </c>
    </row>
    <row r="140" spans="1:14" x14ac:dyDescent="0.2">
      <c r="A140" s="141" t="s">
        <v>0</v>
      </c>
      <c r="B140" s="142" t="s">
        <v>0</v>
      </c>
      <c r="C140" s="233" t="s">
        <v>57</v>
      </c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</row>
    <row r="141" spans="1:14" x14ac:dyDescent="0.2">
      <c r="A141" s="143"/>
      <c r="B141" s="125"/>
      <c r="C141" s="233" t="s">
        <v>1</v>
      </c>
      <c r="D141" s="233"/>
      <c r="E141" s="233"/>
      <c r="F141" s="233"/>
      <c r="G141" s="233" t="s">
        <v>2</v>
      </c>
      <c r="H141" s="233"/>
      <c r="I141" s="233"/>
      <c r="J141" s="233"/>
      <c r="K141" s="233" t="s">
        <v>3</v>
      </c>
      <c r="L141" s="233"/>
      <c r="M141" s="233"/>
      <c r="N141" s="233"/>
    </row>
    <row r="142" spans="1:14" x14ac:dyDescent="0.2">
      <c r="A142" s="143"/>
      <c r="B142" s="125"/>
      <c r="C142" s="144" t="s">
        <v>4</v>
      </c>
      <c r="D142" s="144" t="s">
        <v>26</v>
      </c>
      <c r="E142" s="144" t="s">
        <v>27</v>
      </c>
      <c r="F142" s="144" t="s">
        <v>28</v>
      </c>
      <c r="G142" s="144" t="s">
        <v>4</v>
      </c>
      <c r="H142" s="144" t="s">
        <v>26</v>
      </c>
      <c r="I142" s="144" t="s">
        <v>27</v>
      </c>
      <c r="J142" s="144" t="s">
        <v>28</v>
      </c>
      <c r="K142" s="144" t="s">
        <v>4</v>
      </c>
      <c r="L142" s="144" t="s">
        <v>26</v>
      </c>
      <c r="M142" s="144" t="s">
        <v>27</v>
      </c>
      <c r="N142" s="144" t="s">
        <v>28</v>
      </c>
    </row>
    <row r="143" spans="1:14" ht="13.5" x14ac:dyDescent="0.2">
      <c r="A143" s="145" t="s">
        <v>29</v>
      </c>
      <c r="B143" s="146" t="s">
        <v>5</v>
      </c>
      <c r="C143" s="147">
        <v>16</v>
      </c>
      <c r="D143" s="148">
        <f t="shared" ref="D143:D172" si="20">IF($K143=0,0,C143/$K143)</f>
        <v>0.69565217391304346</v>
      </c>
      <c r="E143" s="149">
        <f t="shared" ref="E143:E172" si="21">C143/C$174</f>
        <v>3.2128514056224897E-2</v>
      </c>
      <c r="F143" s="149">
        <f t="shared" ref="F143:F172" si="22">C143/$K$174</f>
        <v>2.2377622377622378E-2</v>
      </c>
      <c r="G143" s="150">
        <f t="shared" ref="G143:G172" si="23">K143-C143</f>
        <v>7</v>
      </c>
      <c r="H143" s="148">
        <f t="shared" ref="H143:H172" si="24">IF($K143=0,0,G143/$K143)</f>
        <v>0.30434782608695654</v>
      </c>
      <c r="I143" s="149">
        <f t="shared" ref="I143:I172" si="25">G143/G$174</f>
        <v>3.2258064516129031E-2</v>
      </c>
      <c r="J143" s="149">
        <f t="shared" ref="J143:J172" si="26">G143/$K$174</f>
        <v>9.7902097902097911E-3</v>
      </c>
      <c r="K143" s="150">
        <v>23</v>
      </c>
      <c r="L143" s="148">
        <f t="shared" ref="L143:L172" si="27">IF($K143=0,0,K143/$K143)</f>
        <v>1</v>
      </c>
      <c r="M143" s="149">
        <f t="shared" ref="M143:M172" si="28">K143/K$174</f>
        <v>3.2167832167832165E-2</v>
      </c>
      <c r="N143" s="151">
        <f t="shared" ref="N143:N172" si="29">K143/$K$174</f>
        <v>3.2167832167832165E-2</v>
      </c>
    </row>
    <row r="144" spans="1:14" ht="13.5" x14ac:dyDescent="0.2">
      <c r="A144" s="145"/>
      <c r="B144" s="146" t="s">
        <v>6</v>
      </c>
      <c r="C144" s="152">
        <v>24</v>
      </c>
      <c r="D144" s="148">
        <f t="shared" si="20"/>
        <v>0.88888888888888884</v>
      </c>
      <c r="E144" s="148">
        <f t="shared" si="21"/>
        <v>4.8192771084337352E-2</v>
      </c>
      <c r="F144" s="148">
        <f t="shared" si="22"/>
        <v>3.3566433566433566E-2</v>
      </c>
      <c r="G144" s="153">
        <f t="shared" si="23"/>
        <v>3</v>
      </c>
      <c r="H144" s="148">
        <f t="shared" si="24"/>
        <v>0.1111111111111111</v>
      </c>
      <c r="I144" s="148">
        <f t="shared" si="25"/>
        <v>1.3824884792626729E-2</v>
      </c>
      <c r="J144" s="148">
        <f t="shared" si="26"/>
        <v>4.1958041958041958E-3</v>
      </c>
      <c r="K144" s="153">
        <v>27</v>
      </c>
      <c r="L144" s="148">
        <f t="shared" si="27"/>
        <v>1</v>
      </c>
      <c r="M144" s="148">
        <f t="shared" si="28"/>
        <v>3.7762237762237763E-2</v>
      </c>
      <c r="N144" s="154">
        <f t="shared" si="29"/>
        <v>3.7762237762237763E-2</v>
      </c>
    </row>
    <row r="145" spans="1:14" ht="13.5" x14ac:dyDescent="0.2">
      <c r="A145" s="145"/>
      <c r="B145" s="146" t="s">
        <v>38</v>
      </c>
      <c r="C145" s="152">
        <v>2</v>
      </c>
      <c r="D145" s="148">
        <f t="shared" si="20"/>
        <v>0.5</v>
      </c>
      <c r="E145" s="148">
        <f t="shared" si="21"/>
        <v>4.0160642570281121E-3</v>
      </c>
      <c r="F145" s="148">
        <f t="shared" si="22"/>
        <v>2.7972027972027972E-3</v>
      </c>
      <c r="G145" s="153">
        <f t="shared" si="23"/>
        <v>2</v>
      </c>
      <c r="H145" s="148">
        <f t="shared" si="24"/>
        <v>0.5</v>
      </c>
      <c r="I145" s="148">
        <f t="shared" si="25"/>
        <v>9.2165898617511521E-3</v>
      </c>
      <c r="J145" s="148">
        <f t="shared" si="26"/>
        <v>2.7972027972027972E-3</v>
      </c>
      <c r="K145" s="153">
        <v>4</v>
      </c>
      <c r="L145" s="148">
        <f t="shared" si="27"/>
        <v>1</v>
      </c>
      <c r="M145" s="148">
        <f t="shared" si="28"/>
        <v>5.5944055944055944E-3</v>
      </c>
      <c r="N145" s="154">
        <f t="shared" si="29"/>
        <v>5.5944055944055944E-3</v>
      </c>
    </row>
    <row r="146" spans="1:14" ht="13.5" x14ac:dyDescent="0.2">
      <c r="A146" s="145"/>
      <c r="B146" s="146" t="s">
        <v>39</v>
      </c>
      <c r="C146" s="152">
        <v>31</v>
      </c>
      <c r="D146" s="148">
        <f t="shared" si="20"/>
        <v>0.81578947368421051</v>
      </c>
      <c r="E146" s="148">
        <f t="shared" si="21"/>
        <v>6.224899598393574E-2</v>
      </c>
      <c r="F146" s="148">
        <f t="shared" si="22"/>
        <v>4.3356643356643354E-2</v>
      </c>
      <c r="G146" s="153">
        <f t="shared" si="23"/>
        <v>7</v>
      </c>
      <c r="H146" s="148">
        <f t="shared" si="24"/>
        <v>0.18421052631578946</v>
      </c>
      <c r="I146" s="148">
        <f t="shared" si="25"/>
        <v>3.2258064516129031E-2</v>
      </c>
      <c r="J146" s="148">
        <f t="shared" si="26"/>
        <v>9.7902097902097911E-3</v>
      </c>
      <c r="K146" s="153">
        <v>38</v>
      </c>
      <c r="L146" s="148">
        <f t="shared" si="27"/>
        <v>1</v>
      </c>
      <c r="M146" s="148">
        <f t="shared" si="28"/>
        <v>5.3146853146853149E-2</v>
      </c>
      <c r="N146" s="154">
        <f t="shared" si="29"/>
        <v>5.3146853146853149E-2</v>
      </c>
    </row>
    <row r="147" spans="1:14" ht="13.5" x14ac:dyDescent="0.2">
      <c r="A147" s="145"/>
      <c r="B147" s="146" t="s">
        <v>16</v>
      </c>
      <c r="C147" s="152">
        <v>17</v>
      </c>
      <c r="D147" s="148">
        <f t="shared" si="20"/>
        <v>0.58620689655172409</v>
      </c>
      <c r="E147" s="148">
        <f t="shared" si="21"/>
        <v>3.4136546184738957E-2</v>
      </c>
      <c r="F147" s="148">
        <f t="shared" si="22"/>
        <v>2.3776223776223775E-2</v>
      </c>
      <c r="G147" s="153">
        <f t="shared" si="23"/>
        <v>12</v>
      </c>
      <c r="H147" s="148">
        <f t="shared" si="24"/>
        <v>0.41379310344827586</v>
      </c>
      <c r="I147" s="148">
        <f t="shared" si="25"/>
        <v>5.5299539170506916E-2</v>
      </c>
      <c r="J147" s="148">
        <f t="shared" si="26"/>
        <v>1.6783216783216783E-2</v>
      </c>
      <c r="K147" s="153">
        <v>29</v>
      </c>
      <c r="L147" s="148">
        <f t="shared" si="27"/>
        <v>1</v>
      </c>
      <c r="M147" s="148">
        <f t="shared" si="28"/>
        <v>4.0559440559440559E-2</v>
      </c>
      <c r="N147" s="154">
        <f t="shared" si="29"/>
        <v>4.0559440559440559E-2</v>
      </c>
    </row>
    <row r="148" spans="1:14" ht="13.5" x14ac:dyDescent="0.2">
      <c r="A148" s="145"/>
      <c r="B148" s="146" t="s">
        <v>8</v>
      </c>
      <c r="C148" s="152">
        <v>31</v>
      </c>
      <c r="D148" s="148">
        <f t="shared" si="20"/>
        <v>0.91176470588235292</v>
      </c>
      <c r="E148" s="148">
        <f t="shared" si="21"/>
        <v>6.224899598393574E-2</v>
      </c>
      <c r="F148" s="148">
        <f t="shared" si="22"/>
        <v>4.3356643356643354E-2</v>
      </c>
      <c r="G148" s="153">
        <f t="shared" si="23"/>
        <v>3</v>
      </c>
      <c r="H148" s="148">
        <f t="shared" si="24"/>
        <v>8.8235294117647065E-2</v>
      </c>
      <c r="I148" s="148">
        <f t="shared" si="25"/>
        <v>1.3824884792626729E-2</v>
      </c>
      <c r="J148" s="148">
        <f t="shared" si="26"/>
        <v>4.1958041958041958E-3</v>
      </c>
      <c r="K148" s="153">
        <v>34</v>
      </c>
      <c r="L148" s="148">
        <f t="shared" si="27"/>
        <v>1</v>
      </c>
      <c r="M148" s="148">
        <f t="shared" si="28"/>
        <v>4.7552447552447551E-2</v>
      </c>
      <c r="N148" s="154">
        <f t="shared" si="29"/>
        <v>4.7552447552447551E-2</v>
      </c>
    </row>
    <row r="149" spans="1:14" ht="13.5" x14ac:dyDescent="0.2">
      <c r="A149" s="145"/>
      <c r="B149" s="146" t="s">
        <v>10</v>
      </c>
      <c r="C149" s="152">
        <v>6</v>
      </c>
      <c r="D149" s="148">
        <f t="shared" si="20"/>
        <v>1</v>
      </c>
      <c r="E149" s="148">
        <f t="shared" si="21"/>
        <v>1.2048192771084338E-2</v>
      </c>
      <c r="F149" s="148">
        <f t="shared" si="22"/>
        <v>8.3916083916083916E-3</v>
      </c>
      <c r="G149" s="153">
        <f t="shared" si="23"/>
        <v>0</v>
      </c>
      <c r="H149" s="148">
        <f t="shared" si="24"/>
        <v>0</v>
      </c>
      <c r="I149" s="148">
        <f t="shared" si="25"/>
        <v>0</v>
      </c>
      <c r="J149" s="148">
        <f t="shared" si="26"/>
        <v>0</v>
      </c>
      <c r="K149" s="153">
        <v>6</v>
      </c>
      <c r="L149" s="148">
        <f t="shared" si="27"/>
        <v>1</v>
      </c>
      <c r="M149" s="148">
        <f t="shared" si="28"/>
        <v>8.3916083916083916E-3</v>
      </c>
      <c r="N149" s="154">
        <f t="shared" si="29"/>
        <v>8.3916083916083916E-3</v>
      </c>
    </row>
    <row r="150" spans="1:14" ht="13.5" x14ac:dyDescent="0.2">
      <c r="A150" s="145"/>
      <c r="B150" s="146" t="s">
        <v>12</v>
      </c>
      <c r="C150" s="152">
        <v>1</v>
      </c>
      <c r="D150" s="148">
        <f t="shared" si="20"/>
        <v>7.6923076923076927E-2</v>
      </c>
      <c r="E150" s="148">
        <f t="shared" si="21"/>
        <v>2.008032128514056E-3</v>
      </c>
      <c r="F150" s="148">
        <f t="shared" si="22"/>
        <v>1.3986013986013986E-3</v>
      </c>
      <c r="G150" s="153">
        <f t="shared" si="23"/>
        <v>12</v>
      </c>
      <c r="H150" s="148">
        <f t="shared" si="24"/>
        <v>0.92307692307692313</v>
      </c>
      <c r="I150" s="148">
        <f t="shared" si="25"/>
        <v>5.5299539170506916E-2</v>
      </c>
      <c r="J150" s="148">
        <f t="shared" si="26"/>
        <v>1.6783216783216783E-2</v>
      </c>
      <c r="K150" s="153">
        <v>13</v>
      </c>
      <c r="L150" s="148">
        <f t="shared" si="27"/>
        <v>1</v>
      </c>
      <c r="M150" s="148">
        <f t="shared" si="28"/>
        <v>1.8181818181818181E-2</v>
      </c>
      <c r="N150" s="154">
        <f t="shared" si="29"/>
        <v>1.8181818181818181E-2</v>
      </c>
    </row>
    <row r="151" spans="1:14" ht="13.5" x14ac:dyDescent="0.2">
      <c r="A151" s="145"/>
      <c r="B151" s="146" t="s">
        <v>13</v>
      </c>
      <c r="C151" s="152">
        <v>19</v>
      </c>
      <c r="D151" s="148">
        <f t="shared" si="20"/>
        <v>0.86363636363636365</v>
      </c>
      <c r="E151" s="148">
        <f t="shared" si="21"/>
        <v>3.8152610441767071E-2</v>
      </c>
      <c r="F151" s="148">
        <f t="shared" si="22"/>
        <v>2.6573426573426574E-2</v>
      </c>
      <c r="G151" s="153">
        <f t="shared" si="23"/>
        <v>3</v>
      </c>
      <c r="H151" s="148">
        <f t="shared" si="24"/>
        <v>0.13636363636363635</v>
      </c>
      <c r="I151" s="148">
        <f t="shared" si="25"/>
        <v>1.3824884792626729E-2</v>
      </c>
      <c r="J151" s="148">
        <f t="shared" si="26"/>
        <v>4.1958041958041958E-3</v>
      </c>
      <c r="K151" s="153">
        <v>22</v>
      </c>
      <c r="L151" s="148">
        <f t="shared" si="27"/>
        <v>1</v>
      </c>
      <c r="M151" s="148">
        <f t="shared" si="28"/>
        <v>3.0769230769230771E-2</v>
      </c>
      <c r="N151" s="154">
        <f t="shared" si="29"/>
        <v>3.0769230769230771E-2</v>
      </c>
    </row>
    <row r="152" spans="1:14" ht="13.5" x14ac:dyDescent="0.2">
      <c r="A152" s="145"/>
      <c r="B152" s="146" t="s">
        <v>14</v>
      </c>
      <c r="C152" s="152">
        <v>9</v>
      </c>
      <c r="D152" s="148">
        <f t="shared" si="20"/>
        <v>0.69230769230769229</v>
      </c>
      <c r="E152" s="148">
        <f t="shared" si="21"/>
        <v>1.8072289156626505E-2</v>
      </c>
      <c r="F152" s="148">
        <f t="shared" si="22"/>
        <v>1.2587412587412588E-2</v>
      </c>
      <c r="G152" s="153">
        <f t="shared" si="23"/>
        <v>4</v>
      </c>
      <c r="H152" s="148">
        <f t="shared" si="24"/>
        <v>0.30769230769230771</v>
      </c>
      <c r="I152" s="148">
        <f t="shared" si="25"/>
        <v>1.8433179723502304E-2</v>
      </c>
      <c r="J152" s="148">
        <f t="shared" si="26"/>
        <v>5.5944055944055944E-3</v>
      </c>
      <c r="K152" s="153">
        <v>13</v>
      </c>
      <c r="L152" s="148">
        <f t="shared" si="27"/>
        <v>1</v>
      </c>
      <c r="M152" s="148">
        <f t="shared" si="28"/>
        <v>1.8181818181818181E-2</v>
      </c>
      <c r="N152" s="154">
        <f t="shared" si="29"/>
        <v>1.8181818181818181E-2</v>
      </c>
    </row>
    <row r="153" spans="1:14" ht="13.5" x14ac:dyDescent="0.2">
      <c r="A153" s="145"/>
      <c r="B153" s="146" t="s">
        <v>40</v>
      </c>
      <c r="C153" s="152">
        <v>8</v>
      </c>
      <c r="D153" s="148">
        <f t="shared" si="20"/>
        <v>0.53333333333333333</v>
      </c>
      <c r="E153" s="148">
        <f t="shared" si="21"/>
        <v>1.6064257028112448E-2</v>
      </c>
      <c r="F153" s="148">
        <f t="shared" si="22"/>
        <v>1.1188811188811189E-2</v>
      </c>
      <c r="G153" s="153">
        <f t="shared" si="23"/>
        <v>7</v>
      </c>
      <c r="H153" s="148">
        <f t="shared" si="24"/>
        <v>0.46666666666666667</v>
      </c>
      <c r="I153" s="148">
        <f t="shared" si="25"/>
        <v>3.2258064516129031E-2</v>
      </c>
      <c r="J153" s="148">
        <f t="shared" si="26"/>
        <v>9.7902097902097911E-3</v>
      </c>
      <c r="K153" s="153">
        <v>15</v>
      </c>
      <c r="L153" s="148">
        <f t="shared" si="27"/>
        <v>1</v>
      </c>
      <c r="M153" s="148">
        <f t="shared" si="28"/>
        <v>2.097902097902098E-2</v>
      </c>
      <c r="N153" s="154">
        <f t="shared" si="29"/>
        <v>2.097902097902098E-2</v>
      </c>
    </row>
    <row r="154" spans="1:14" ht="13.5" x14ac:dyDescent="0.2">
      <c r="A154" s="145"/>
      <c r="B154" s="146" t="s">
        <v>9</v>
      </c>
      <c r="C154" s="152">
        <v>49</v>
      </c>
      <c r="D154" s="148">
        <f t="shared" si="20"/>
        <v>0.66216216216216217</v>
      </c>
      <c r="E154" s="148">
        <f t="shared" si="21"/>
        <v>9.8393574297188757E-2</v>
      </c>
      <c r="F154" s="148">
        <f t="shared" si="22"/>
        <v>6.8531468531468534E-2</v>
      </c>
      <c r="G154" s="153">
        <f t="shared" si="23"/>
        <v>25</v>
      </c>
      <c r="H154" s="148">
        <f t="shared" si="24"/>
        <v>0.33783783783783783</v>
      </c>
      <c r="I154" s="148">
        <f t="shared" si="25"/>
        <v>0.1152073732718894</v>
      </c>
      <c r="J154" s="148">
        <f t="shared" si="26"/>
        <v>3.4965034965034968E-2</v>
      </c>
      <c r="K154" s="153">
        <v>74</v>
      </c>
      <c r="L154" s="148">
        <f t="shared" si="27"/>
        <v>1</v>
      </c>
      <c r="M154" s="148">
        <f t="shared" si="28"/>
        <v>0.10349650349650349</v>
      </c>
      <c r="N154" s="154">
        <f t="shared" si="29"/>
        <v>0.10349650349650349</v>
      </c>
    </row>
    <row r="155" spans="1:14" ht="13.5" x14ac:dyDescent="0.2">
      <c r="A155" s="145"/>
      <c r="B155" s="146" t="s">
        <v>15</v>
      </c>
      <c r="C155" s="152">
        <v>8</v>
      </c>
      <c r="D155" s="148">
        <f t="shared" si="20"/>
        <v>0.42105263157894735</v>
      </c>
      <c r="E155" s="148">
        <f t="shared" si="21"/>
        <v>1.6064257028112448E-2</v>
      </c>
      <c r="F155" s="148">
        <f t="shared" si="22"/>
        <v>1.1188811188811189E-2</v>
      </c>
      <c r="G155" s="153">
        <f t="shared" si="23"/>
        <v>11</v>
      </c>
      <c r="H155" s="148">
        <f t="shared" si="24"/>
        <v>0.57894736842105265</v>
      </c>
      <c r="I155" s="148">
        <f t="shared" si="25"/>
        <v>5.0691244239631339E-2</v>
      </c>
      <c r="J155" s="148">
        <f t="shared" si="26"/>
        <v>1.5384615384615385E-2</v>
      </c>
      <c r="K155" s="153">
        <v>19</v>
      </c>
      <c r="L155" s="148">
        <f t="shared" si="27"/>
        <v>1</v>
      </c>
      <c r="M155" s="148">
        <f t="shared" si="28"/>
        <v>2.6573426573426574E-2</v>
      </c>
      <c r="N155" s="154">
        <f t="shared" si="29"/>
        <v>2.6573426573426574E-2</v>
      </c>
    </row>
    <row r="156" spans="1:14" ht="13.5" x14ac:dyDescent="0.2">
      <c r="A156" s="145"/>
      <c r="B156" s="146" t="s">
        <v>17</v>
      </c>
      <c r="C156" s="152">
        <v>15</v>
      </c>
      <c r="D156" s="148">
        <f t="shared" si="20"/>
        <v>0.4838709677419355</v>
      </c>
      <c r="E156" s="148">
        <f t="shared" si="21"/>
        <v>3.0120481927710843E-2</v>
      </c>
      <c r="F156" s="148">
        <f t="shared" si="22"/>
        <v>2.097902097902098E-2</v>
      </c>
      <c r="G156" s="153">
        <f t="shared" si="23"/>
        <v>16</v>
      </c>
      <c r="H156" s="148">
        <f t="shared" si="24"/>
        <v>0.5161290322580645</v>
      </c>
      <c r="I156" s="148">
        <f t="shared" si="25"/>
        <v>7.3732718894009217E-2</v>
      </c>
      <c r="J156" s="148">
        <f t="shared" si="26"/>
        <v>2.2377622377622378E-2</v>
      </c>
      <c r="K156" s="153">
        <v>31</v>
      </c>
      <c r="L156" s="148">
        <f t="shared" si="27"/>
        <v>1</v>
      </c>
      <c r="M156" s="148">
        <f t="shared" si="28"/>
        <v>4.3356643356643354E-2</v>
      </c>
      <c r="N156" s="154">
        <f t="shared" si="29"/>
        <v>4.3356643356643354E-2</v>
      </c>
    </row>
    <row r="157" spans="1:14" ht="13.5" x14ac:dyDescent="0.2">
      <c r="A157" s="145"/>
      <c r="B157" s="146" t="s">
        <v>18</v>
      </c>
      <c r="C157" s="152">
        <v>20</v>
      </c>
      <c r="D157" s="148">
        <f t="shared" si="20"/>
        <v>0.8</v>
      </c>
      <c r="E157" s="148">
        <f t="shared" si="21"/>
        <v>4.0160642570281124E-2</v>
      </c>
      <c r="F157" s="148">
        <f t="shared" si="22"/>
        <v>2.7972027972027972E-2</v>
      </c>
      <c r="G157" s="153">
        <f t="shared" si="23"/>
        <v>5</v>
      </c>
      <c r="H157" s="148">
        <f t="shared" si="24"/>
        <v>0.2</v>
      </c>
      <c r="I157" s="148">
        <f t="shared" si="25"/>
        <v>2.3041474654377881E-2</v>
      </c>
      <c r="J157" s="148">
        <f t="shared" si="26"/>
        <v>6.993006993006993E-3</v>
      </c>
      <c r="K157" s="153">
        <v>25</v>
      </c>
      <c r="L157" s="148">
        <f t="shared" si="27"/>
        <v>1</v>
      </c>
      <c r="M157" s="148">
        <f t="shared" si="28"/>
        <v>3.4965034965034968E-2</v>
      </c>
      <c r="N157" s="154">
        <f t="shared" si="29"/>
        <v>3.4965034965034968E-2</v>
      </c>
    </row>
    <row r="158" spans="1:14" ht="13.5" x14ac:dyDescent="0.2">
      <c r="A158" s="145"/>
      <c r="B158" s="146" t="s">
        <v>19</v>
      </c>
      <c r="C158" s="152">
        <v>28</v>
      </c>
      <c r="D158" s="148">
        <f t="shared" si="20"/>
        <v>0.36363636363636365</v>
      </c>
      <c r="E158" s="148">
        <f t="shared" si="21"/>
        <v>5.6224899598393573E-2</v>
      </c>
      <c r="F158" s="148">
        <f t="shared" si="22"/>
        <v>3.9160839160839164E-2</v>
      </c>
      <c r="G158" s="153">
        <f t="shared" si="23"/>
        <v>49</v>
      </c>
      <c r="H158" s="148">
        <f t="shared" si="24"/>
        <v>0.63636363636363635</v>
      </c>
      <c r="I158" s="148">
        <f t="shared" si="25"/>
        <v>0.22580645161290322</v>
      </c>
      <c r="J158" s="148">
        <f t="shared" si="26"/>
        <v>6.8531468531468534E-2</v>
      </c>
      <c r="K158" s="153">
        <v>77</v>
      </c>
      <c r="L158" s="148">
        <f t="shared" si="27"/>
        <v>1</v>
      </c>
      <c r="M158" s="148">
        <f t="shared" si="28"/>
        <v>0.1076923076923077</v>
      </c>
      <c r="N158" s="154">
        <f t="shared" si="29"/>
        <v>0.1076923076923077</v>
      </c>
    </row>
    <row r="159" spans="1:14" ht="13.5" x14ac:dyDescent="0.2">
      <c r="A159" s="145"/>
      <c r="B159" s="146" t="s">
        <v>41</v>
      </c>
      <c r="C159" s="152">
        <v>15</v>
      </c>
      <c r="D159" s="148">
        <f t="shared" si="20"/>
        <v>1</v>
      </c>
      <c r="E159" s="148">
        <f t="shared" si="21"/>
        <v>3.0120481927710843E-2</v>
      </c>
      <c r="F159" s="148">
        <f t="shared" si="22"/>
        <v>2.097902097902098E-2</v>
      </c>
      <c r="G159" s="153">
        <f t="shared" si="23"/>
        <v>0</v>
      </c>
      <c r="H159" s="148">
        <f t="shared" si="24"/>
        <v>0</v>
      </c>
      <c r="I159" s="148">
        <f t="shared" si="25"/>
        <v>0</v>
      </c>
      <c r="J159" s="148">
        <f t="shared" si="26"/>
        <v>0</v>
      </c>
      <c r="K159" s="153">
        <v>15</v>
      </c>
      <c r="L159" s="148">
        <f t="shared" si="27"/>
        <v>1</v>
      </c>
      <c r="M159" s="148">
        <f t="shared" si="28"/>
        <v>2.097902097902098E-2</v>
      </c>
      <c r="N159" s="154">
        <f t="shared" si="29"/>
        <v>2.097902097902098E-2</v>
      </c>
    </row>
    <row r="160" spans="1:14" ht="13.5" x14ac:dyDescent="0.2">
      <c r="A160" s="145"/>
      <c r="B160" s="146" t="s">
        <v>20</v>
      </c>
      <c r="C160" s="152">
        <v>2</v>
      </c>
      <c r="D160" s="148">
        <f t="shared" si="20"/>
        <v>1</v>
      </c>
      <c r="E160" s="148">
        <f t="shared" si="21"/>
        <v>4.0160642570281121E-3</v>
      </c>
      <c r="F160" s="148">
        <f t="shared" si="22"/>
        <v>2.7972027972027972E-3</v>
      </c>
      <c r="G160" s="153">
        <f t="shared" si="23"/>
        <v>0</v>
      </c>
      <c r="H160" s="148">
        <f t="shared" si="24"/>
        <v>0</v>
      </c>
      <c r="I160" s="148">
        <f t="shared" si="25"/>
        <v>0</v>
      </c>
      <c r="J160" s="148">
        <f t="shared" si="26"/>
        <v>0</v>
      </c>
      <c r="K160" s="153">
        <v>2</v>
      </c>
      <c r="L160" s="148">
        <f t="shared" si="27"/>
        <v>1</v>
      </c>
      <c r="M160" s="148">
        <f t="shared" si="28"/>
        <v>2.7972027972027972E-3</v>
      </c>
      <c r="N160" s="154">
        <f t="shared" si="29"/>
        <v>2.7972027972027972E-3</v>
      </c>
    </row>
    <row r="161" spans="1:14" ht="13.5" x14ac:dyDescent="0.2">
      <c r="A161" s="145"/>
      <c r="B161" s="146" t="s">
        <v>81</v>
      </c>
      <c r="C161" s="152">
        <v>4</v>
      </c>
      <c r="D161" s="148">
        <f t="shared" si="20"/>
        <v>1</v>
      </c>
      <c r="E161" s="148">
        <f t="shared" si="21"/>
        <v>8.0321285140562242E-3</v>
      </c>
      <c r="F161" s="148">
        <f t="shared" si="22"/>
        <v>5.5944055944055944E-3</v>
      </c>
      <c r="G161" s="153">
        <f t="shared" si="23"/>
        <v>0</v>
      </c>
      <c r="H161" s="148">
        <f t="shared" si="24"/>
        <v>0</v>
      </c>
      <c r="I161" s="148">
        <f t="shared" si="25"/>
        <v>0</v>
      </c>
      <c r="J161" s="148">
        <f t="shared" si="26"/>
        <v>0</v>
      </c>
      <c r="K161" s="153">
        <v>4</v>
      </c>
      <c r="L161" s="148">
        <f t="shared" si="27"/>
        <v>1</v>
      </c>
      <c r="M161" s="148">
        <f t="shared" si="28"/>
        <v>5.5944055944055944E-3</v>
      </c>
      <c r="N161" s="154">
        <f t="shared" si="29"/>
        <v>5.5944055944055944E-3</v>
      </c>
    </row>
    <row r="162" spans="1:14" ht="13.5" x14ac:dyDescent="0.2">
      <c r="A162" s="145"/>
      <c r="B162" s="146" t="s">
        <v>21</v>
      </c>
      <c r="C162" s="152">
        <v>7</v>
      </c>
      <c r="D162" s="148">
        <f t="shared" si="20"/>
        <v>1</v>
      </c>
      <c r="E162" s="148">
        <f t="shared" si="21"/>
        <v>1.4056224899598393E-2</v>
      </c>
      <c r="F162" s="148">
        <f t="shared" si="22"/>
        <v>9.7902097902097911E-3</v>
      </c>
      <c r="G162" s="153">
        <f t="shared" si="23"/>
        <v>0</v>
      </c>
      <c r="H162" s="148">
        <f t="shared" si="24"/>
        <v>0</v>
      </c>
      <c r="I162" s="148">
        <f t="shared" si="25"/>
        <v>0</v>
      </c>
      <c r="J162" s="148">
        <f t="shared" si="26"/>
        <v>0</v>
      </c>
      <c r="K162" s="153">
        <v>7</v>
      </c>
      <c r="L162" s="148">
        <f t="shared" si="27"/>
        <v>1</v>
      </c>
      <c r="M162" s="148">
        <f t="shared" si="28"/>
        <v>9.7902097902097911E-3</v>
      </c>
      <c r="N162" s="154">
        <f t="shared" si="29"/>
        <v>9.7902097902097911E-3</v>
      </c>
    </row>
    <row r="163" spans="1:14" ht="13.5" x14ac:dyDescent="0.2">
      <c r="A163" s="145"/>
      <c r="B163" s="146" t="s">
        <v>22</v>
      </c>
      <c r="C163" s="152">
        <v>5</v>
      </c>
      <c r="D163" s="148">
        <f t="shared" si="20"/>
        <v>0.83333333333333337</v>
      </c>
      <c r="E163" s="148">
        <f t="shared" si="21"/>
        <v>1.0040160642570281E-2</v>
      </c>
      <c r="F163" s="148">
        <f t="shared" si="22"/>
        <v>6.993006993006993E-3</v>
      </c>
      <c r="G163" s="153">
        <f t="shared" si="23"/>
        <v>1</v>
      </c>
      <c r="H163" s="148">
        <f t="shared" si="24"/>
        <v>0.16666666666666666</v>
      </c>
      <c r="I163" s="148">
        <f t="shared" si="25"/>
        <v>4.608294930875576E-3</v>
      </c>
      <c r="J163" s="148">
        <f t="shared" si="26"/>
        <v>1.3986013986013986E-3</v>
      </c>
      <c r="K163" s="153">
        <v>6</v>
      </c>
      <c r="L163" s="148">
        <f t="shared" si="27"/>
        <v>1</v>
      </c>
      <c r="M163" s="148">
        <f t="shared" si="28"/>
        <v>8.3916083916083916E-3</v>
      </c>
      <c r="N163" s="154">
        <f t="shared" si="29"/>
        <v>8.3916083916083916E-3</v>
      </c>
    </row>
    <row r="164" spans="1:14" ht="13.5" x14ac:dyDescent="0.2">
      <c r="A164" s="145"/>
      <c r="B164" s="146" t="s">
        <v>23</v>
      </c>
      <c r="C164" s="152">
        <v>34</v>
      </c>
      <c r="D164" s="148">
        <f t="shared" si="20"/>
        <v>0.80952380952380953</v>
      </c>
      <c r="E164" s="148">
        <f t="shared" si="21"/>
        <v>6.8273092369477914E-2</v>
      </c>
      <c r="F164" s="148">
        <f t="shared" si="22"/>
        <v>4.7552447552447551E-2</v>
      </c>
      <c r="G164" s="153">
        <f t="shared" si="23"/>
        <v>8</v>
      </c>
      <c r="H164" s="148">
        <f t="shared" si="24"/>
        <v>0.19047619047619047</v>
      </c>
      <c r="I164" s="148">
        <f t="shared" si="25"/>
        <v>3.6866359447004608E-2</v>
      </c>
      <c r="J164" s="148">
        <f t="shared" si="26"/>
        <v>1.1188811188811189E-2</v>
      </c>
      <c r="K164" s="153">
        <v>42</v>
      </c>
      <c r="L164" s="148">
        <f t="shared" si="27"/>
        <v>1</v>
      </c>
      <c r="M164" s="148">
        <f t="shared" si="28"/>
        <v>5.8741258741258739E-2</v>
      </c>
      <c r="N164" s="154">
        <f t="shared" si="29"/>
        <v>5.8741258741258739E-2</v>
      </c>
    </row>
    <row r="165" spans="1:14" ht="13.5" x14ac:dyDescent="0.2">
      <c r="A165" s="145"/>
      <c r="B165" s="146" t="s">
        <v>42</v>
      </c>
      <c r="C165" s="152">
        <v>20</v>
      </c>
      <c r="D165" s="148">
        <f t="shared" si="20"/>
        <v>0.86956521739130432</v>
      </c>
      <c r="E165" s="148">
        <f t="shared" si="21"/>
        <v>4.0160642570281124E-2</v>
      </c>
      <c r="F165" s="148">
        <f t="shared" si="22"/>
        <v>2.7972027972027972E-2</v>
      </c>
      <c r="G165" s="153">
        <f t="shared" si="23"/>
        <v>3</v>
      </c>
      <c r="H165" s="148">
        <f t="shared" si="24"/>
        <v>0.13043478260869565</v>
      </c>
      <c r="I165" s="148">
        <f t="shared" si="25"/>
        <v>1.3824884792626729E-2</v>
      </c>
      <c r="J165" s="148">
        <f t="shared" si="26"/>
        <v>4.1958041958041958E-3</v>
      </c>
      <c r="K165" s="153">
        <v>23</v>
      </c>
      <c r="L165" s="148">
        <f t="shared" si="27"/>
        <v>1</v>
      </c>
      <c r="M165" s="148">
        <f t="shared" si="28"/>
        <v>3.2167832167832165E-2</v>
      </c>
      <c r="N165" s="154">
        <f t="shared" si="29"/>
        <v>3.2167832167832165E-2</v>
      </c>
    </row>
    <row r="166" spans="1:14" ht="13.5" x14ac:dyDescent="0.2">
      <c r="A166" s="145"/>
      <c r="B166" s="146" t="s">
        <v>43</v>
      </c>
      <c r="C166" s="152">
        <v>15</v>
      </c>
      <c r="D166" s="148">
        <f t="shared" si="20"/>
        <v>0.6</v>
      </c>
      <c r="E166" s="148">
        <f t="shared" si="21"/>
        <v>3.0120481927710843E-2</v>
      </c>
      <c r="F166" s="148">
        <f t="shared" si="22"/>
        <v>2.097902097902098E-2</v>
      </c>
      <c r="G166" s="153">
        <f t="shared" si="23"/>
        <v>10</v>
      </c>
      <c r="H166" s="148">
        <f t="shared" si="24"/>
        <v>0.4</v>
      </c>
      <c r="I166" s="148">
        <f t="shared" si="25"/>
        <v>4.6082949308755762E-2</v>
      </c>
      <c r="J166" s="148">
        <f t="shared" si="26"/>
        <v>1.3986013986013986E-2</v>
      </c>
      <c r="K166" s="153">
        <v>25</v>
      </c>
      <c r="L166" s="148">
        <f t="shared" si="27"/>
        <v>1</v>
      </c>
      <c r="M166" s="148">
        <f t="shared" si="28"/>
        <v>3.4965034965034968E-2</v>
      </c>
      <c r="N166" s="154">
        <f t="shared" si="29"/>
        <v>3.4965034965034968E-2</v>
      </c>
    </row>
    <row r="167" spans="1:14" ht="13.5" x14ac:dyDescent="0.2">
      <c r="A167" s="145"/>
      <c r="B167" s="146" t="s">
        <v>36</v>
      </c>
      <c r="C167" s="152">
        <v>32</v>
      </c>
      <c r="D167" s="148">
        <f t="shared" si="20"/>
        <v>0.82051282051282048</v>
      </c>
      <c r="E167" s="148">
        <f t="shared" si="21"/>
        <v>6.4257028112449793E-2</v>
      </c>
      <c r="F167" s="148">
        <f t="shared" si="22"/>
        <v>4.4755244755244755E-2</v>
      </c>
      <c r="G167" s="153">
        <f t="shared" si="23"/>
        <v>7</v>
      </c>
      <c r="H167" s="148">
        <f t="shared" si="24"/>
        <v>0.17948717948717949</v>
      </c>
      <c r="I167" s="148">
        <f t="shared" si="25"/>
        <v>3.2258064516129031E-2</v>
      </c>
      <c r="J167" s="148">
        <f t="shared" si="26"/>
        <v>9.7902097902097911E-3</v>
      </c>
      <c r="K167" s="153">
        <v>39</v>
      </c>
      <c r="L167" s="148">
        <f t="shared" si="27"/>
        <v>1</v>
      </c>
      <c r="M167" s="148">
        <f t="shared" si="28"/>
        <v>5.4545454545454543E-2</v>
      </c>
      <c r="N167" s="154">
        <f t="shared" si="29"/>
        <v>5.4545454545454543E-2</v>
      </c>
    </row>
    <row r="168" spans="1:14" ht="13.5" x14ac:dyDescent="0.2">
      <c r="A168" s="145"/>
      <c r="B168" s="146" t="s">
        <v>24</v>
      </c>
      <c r="C168" s="152">
        <v>11</v>
      </c>
      <c r="D168" s="148">
        <f t="shared" si="20"/>
        <v>0.57894736842105265</v>
      </c>
      <c r="E168" s="148">
        <f t="shared" si="21"/>
        <v>2.2088353413654619E-2</v>
      </c>
      <c r="F168" s="148">
        <f t="shared" si="22"/>
        <v>1.5384615384615385E-2</v>
      </c>
      <c r="G168" s="153">
        <f t="shared" si="23"/>
        <v>8</v>
      </c>
      <c r="H168" s="148">
        <f t="shared" si="24"/>
        <v>0.42105263157894735</v>
      </c>
      <c r="I168" s="148">
        <f t="shared" si="25"/>
        <v>3.6866359447004608E-2</v>
      </c>
      <c r="J168" s="148">
        <f t="shared" si="26"/>
        <v>1.1188811188811189E-2</v>
      </c>
      <c r="K168" s="153">
        <v>19</v>
      </c>
      <c r="L168" s="148">
        <f t="shared" si="27"/>
        <v>1</v>
      </c>
      <c r="M168" s="148">
        <f t="shared" si="28"/>
        <v>2.6573426573426574E-2</v>
      </c>
      <c r="N168" s="154">
        <f t="shared" si="29"/>
        <v>2.6573426573426574E-2</v>
      </c>
    </row>
    <row r="169" spans="1:14" ht="13.5" x14ac:dyDescent="0.2">
      <c r="A169" s="145"/>
      <c r="B169" s="146" t="s">
        <v>11</v>
      </c>
      <c r="C169" s="152">
        <v>41</v>
      </c>
      <c r="D169" s="148">
        <f t="shared" si="20"/>
        <v>0.87234042553191493</v>
      </c>
      <c r="E169" s="148">
        <f t="shared" si="21"/>
        <v>8.2329317269076302E-2</v>
      </c>
      <c r="F169" s="148">
        <f t="shared" si="22"/>
        <v>5.7342657342657345E-2</v>
      </c>
      <c r="G169" s="153">
        <f t="shared" si="23"/>
        <v>6</v>
      </c>
      <c r="H169" s="148">
        <f t="shared" si="24"/>
        <v>0.1276595744680851</v>
      </c>
      <c r="I169" s="148">
        <f t="shared" si="25"/>
        <v>2.7649769585253458E-2</v>
      </c>
      <c r="J169" s="148">
        <f t="shared" si="26"/>
        <v>8.3916083916083916E-3</v>
      </c>
      <c r="K169" s="153">
        <v>47</v>
      </c>
      <c r="L169" s="148">
        <f t="shared" si="27"/>
        <v>1</v>
      </c>
      <c r="M169" s="148">
        <f t="shared" si="28"/>
        <v>6.5734265734265732E-2</v>
      </c>
      <c r="N169" s="154">
        <f t="shared" si="29"/>
        <v>6.5734265734265732E-2</v>
      </c>
    </row>
    <row r="170" spans="1:14" ht="13.5" x14ac:dyDescent="0.2">
      <c r="A170" s="145"/>
      <c r="B170" s="146" t="s">
        <v>37</v>
      </c>
      <c r="C170" s="152">
        <v>6</v>
      </c>
      <c r="D170" s="148">
        <f t="shared" si="20"/>
        <v>0.75</v>
      </c>
      <c r="E170" s="148">
        <f t="shared" si="21"/>
        <v>1.2048192771084338E-2</v>
      </c>
      <c r="F170" s="148">
        <f t="shared" si="22"/>
        <v>8.3916083916083916E-3</v>
      </c>
      <c r="G170" s="153">
        <f t="shared" si="23"/>
        <v>2</v>
      </c>
      <c r="H170" s="148">
        <f t="shared" si="24"/>
        <v>0.25</v>
      </c>
      <c r="I170" s="148">
        <f t="shared" si="25"/>
        <v>9.2165898617511521E-3</v>
      </c>
      <c r="J170" s="148">
        <f t="shared" si="26"/>
        <v>2.7972027972027972E-3</v>
      </c>
      <c r="K170" s="153">
        <v>8</v>
      </c>
      <c r="L170" s="148">
        <f t="shared" si="27"/>
        <v>1</v>
      </c>
      <c r="M170" s="148">
        <f t="shared" si="28"/>
        <v>1.1188811188811189E-2</v>
      </c>
      <c r="N170" s="154">
        <f t="shared" si="29"/>
        <v>1.1188811188811189E-2</v>
      </c>
    </row>
    <row r="171" spans="1:14" ht="13.5" x14ac:dyDescent="0.2">
      <c r="A171" s="145"/>
      <c r="B171" s="146" t="s">
        <v>7</v>
      </c>
      <c r="C171" s="152">
        <v>10</v>
      </c>
      <c r="D171" s="148">
        <f t="shared" si="20"/>
        <v>0.66666666666666663</v>
      </c>
      <c r="E171" s="148">
        <f t="shared" si="21"/>
        <v>2.0080321285140562E-2</v>
      </c>
      <c r="F171" s="148">
        <f t="shared" si="22"/>
        <v>1.3986013986013986E-2</v>
      </c>
      <c r="G171" s="153">
        <f t="shared" si="23"/>
        <v>5</v>
      </c>
      <c r="H171" s="148">
        <f t="shared" si="24"/>
        <v>0.33333333333333331</v>
      </c>
      <c r="I171" s="148">
        <f t="shared" si="25"/>
        <v>2.3041474654377881E-2</v>
      </c>
      <c r="J171" s="148">
        <f t="shared" si="26"/>
        <v>6.993006993006993E-3</v>
      </c>
      <c r="K171" s="153">
        <v>15</v>
      </c>
      <c r="L171" s="148">
        <f t="shared" si="27"/>
        <v>1</v>
      </c>
      <c r="M171" s="148">
        <f t="shared" si="28"/>
        <v>2.097902097902098E-2</v>
      </c>
      <c r="N171" s="154">
        <f t="shared" si="29"/>
        <v>2.097902097902098E-2</v>
      </c>
    </row>
    <row r="172" spans="1:14" ht="13.5" x14ac:dyDescent="0.2">
      <c r="A172" s="145"/>
      <c r="B172" s="146" t="s">
        <v>82</v>
      </c>
      <c r="C172" s="152">
        <v>12</v>
      </c>
      <c r="D172" s="148">
        <f t="shared" si="20"/>
        <v>0.92307692307692313</v>
      </c>
      <c r="E172" s="148">
        <f t="shared" si="21"/>
        <v>2.4096385542168676E-2</v>
      </c>
      <c r="F172" s="148">
        <f t="shared" si="22"/>
        <v>1.6783216783216783E-2</v>
      </c>
      <c r="G172" s="153">
        <f t="shared" si="23"/>
        <v>1</v>
      </c>
      <c r="H172" s="148">
        <f t="shared" si="24"/>
        <v>7.6923076923076927E-2</v>
      </c>
      <c r="I172" s="148">
        <f t="shared" si="25"/>
        <v>4.608294930875576E-3</v>
      </c>
      <c r="J172" s="148">
        <f t="shared" si="26"/>
        <v>1.3986013986013986E-3</v>
      </c>
      <c r="K172" s="153">
        <v>13</v>
      </c>
      <c r="L172" s="148">
        <f t="shared" si="27"/>
        <v>1</v>
      </c>
      <c r="M172" s="148">
        <f t="shared" si="28"/>
        <v>1.8181818181818181E-2</v>
      </c>
      <c r="N172" s="154">
        <f t="shared" si="29"/>
        <v>1.8181818181818181E-2</v>
      </c>
    </row>
    <row r="173" spans="1:14" ht="13.5" x14ac:dyDescent="0.25">
      <c r="A173" s="145"/>
      <c r="B173" s="155"/>
      <c r="C173" s="156"/>
      <c r="D173" s="148"/>
      <c r="E173" s="157"/>
      <c r="F173" s="157"/>
      <c r="G173" s="158"/>
      <c r="H173" s="148"/>
      <c r="I173" s="157"/>
      <c r="J173" s="157"/>
      <c r="K173" s="158"/>
      <c r="L173" s="148"/>
      <c r="M173" s="157"/>
      <c r="N173" s="159"/>
    </row>
    <row r="174" spans="1:14" s="54" customFormat="1" ht="13.5" x14ac:dyDescent="0.25">
      <c r="A174" s="160"/>
      <c r="B174" s="161" t="s">
        <v>3</v>
      </c>
      <c r="C174" s="162">
        <f>SUM(C143:C173)</f>
        <v>498</v>
      </c>
      <c r="D174" s="163">
        <f>IF($K174=0,0,C174/$K174)</f>
        <v>0.69650349650349652</v>
      </c>
      <c r="E174" s="164">
        <v>1</v>
      </c>
      <c r="F174" s="163">
        <f>C174/$K$174</f>
        <v>0.69650349650349652</v>
      </c>
      <c r="G174" s="165">
        <f>SUM(G143:G172)</f>
        <v>217</v>
      </c>
      <c r="H174" s="163">
        <f>IF($K174=0,0,G174/$K174)</f>
        <v>0.30349650349650348</v>
      </c>
      <c r="I174" s="164">
        <v>1</v>
      </c>
      <c r="J174" s="163">
        <f>G174/$K$174</f>
        <v>0.30349650349650348</v>
      </c>
      <c r="K174" s="165">
        <f>SUM(K143:K172)</f>
        <v>715</v>
      </c>
      <c r="L174" s="163">
        <f>IF($K174=0,0,K174/$K174)</f>
        <v>1</v>
      </c>
      <c r="M174" s="164">
        <v>1</v>
      </c>
      <c r="N174" s="166">
        <f>K174/$K$174</f>
        <v>1</v>
      </c>
    </row>
    <row r="175" spans="1:14" x14ac:dyDescent="0.2">
      <c r="F175" s="25" t="s">
        <v>1</v>
      </c>
      <c r="G175" s="25"/>
      <c r="H175" s="25"/>
      <c r="I175" s="25"/>
      <c r="J175" s="25" t="s">
        <v>2</v>
      </c>
    </row>
    <row r="176" spans="1:14" ht="12.75" thickBot="1" x14ac:dyDescent="0.25">
      <c r="A176" s="1" t="s">
        <v>32</v>
      </c>
      <c r="F176" s="25"/>
      <c r="G176" s="25"/>
      <c r="H176" s="25"/>
      <c r="I176" s="25"/>
      <c r="J176" s="25"/>
    </row>
    <row r="177" spans="1:14" x14ac:dyDescent="0.2">
      <c r="A177" s="122" t="s">
        <v>0</v>
      </c>
      <c r="B177" s="122" t="s">
        <v>0</v>
      </c>
      <c r="C177" s="234" t="s">
        <v>57</v>
      </c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</row>
    <row r="178" spans="1:14" x14ac:dyDescent="0.2">
      <c r="A178" s="123"/>
      <c r="B178" s="123"/>
      <c r="C178" s="235" t="s">
        <v>1</v>
      </c>
      <c r="D178" s="236"/>
      <c r="E178" s="236"/>
      <c r="F178" s="236"/>
      <c r="G178" s="236" t="s">
        <v>2</v>
      </c>
      <c r="H178" s="236"/>
      <c r="I178" s="236"/>
      <c r="J178" s="236"/>
      <c r="K178" s="236" t="s">
        <v>3</v>
      </c>
      <c r="L178" s="236"/>
      <c r="M178" s="236"/>
      <c r="N178" s="237"/>
    </row>
    <row r="179" spans="1:14" ht="12.75" thickBot="1" x14ac:dyDescent="0.25">
      <c r="A179" s="124"/>
      <c r="B179" s="124"/>
      <c r="C179" s="2" t="s">
        <v>4</v>
      </c>
      <c r="D179" s="3" t="s">
        <v>26</v>
      </c>
      <c r="E179" s="3" t="s">
        <v>27</v>
      </c>
      <c r="F179" s="3" t="s">
        <v>28</v>
      </c>
      <c r="G179" s="3" t="s">
        <v>4</v>
      </c>
      <c r="H179" s="3" t="s">
        <v>26</v>
      </c>
      <c r="I179" s="3" t="s">
        <v>27</v>
      </c>
      <c r="J179" s="3" t="s">
        <v>28</v>
      </c>
      <c r="K179" s="3" t="s">
        <v>4</v>
      </c>
      <c r="L179" s="3" t="s">
        <v>26</v>
      </c>
      <c r="M179" s="3" t="s">
        <v>27</v>
      </c>
      <c r="N179" s="4" t="s">
        <v>28</v>
      </c>
    </row>
    <row r="180" spans="1:14" ht="13.5" x14ac:dyDescent="0.25">
      <c r="A180" s="119" t="s">
        <v>29</v>
      </c>
      <c r="B180" s="5" t="s">
        <v>5</v>
      </c>
      <c r="C180" s="29">
        <v>18</v>
      </c>
      <c r="D180" s="30">
        <v>0.85699999999999998</v>
      </c>
      <c r="E180" s="30">
        <v>0.05</v>
      </c>
      <c r="F180" s="30">
        <v>3.9E-2</v>
      </c>
      <c r="G180" s="31">
        <v>3</v>
      </c>
      <c r="H180" s="30">
        <v>0.14299999999999999</v>
      </c>
      <c r="I180" s="30">
        <v>2.9000000000000001E-2</v>
      </c>
      <c r="J180" s="30">
        <v>6.0000000000000001E-3</v>
      </c>
      <c r="K180" s="31">
        <v>21</v>
      </c>
      <c r="L180" s="30">
        <v>1</v>
      </c>
      <c r="M180" s="30">
        <v>4.4999999999999998E-2</v>
      </c>
      <c r="N180" s="32">
        <v>4.4999999999999998E-2</v>
      </c>
    </row>
    <row r="181" spans="1:14" ht="13.5" x14ac:dyDescent="0.25">
      <c r="A181" s="120"/>
      <c r="B181" s="10" t="s">
        <v>6</v>
      </c>
      <c r="C181" s="33">
        <v>11</v>
      </c>
      <c r="D181" s="34">
        <v>1</v>
      </c>
      <c r="E181" s="34">
        <v>0.03</v>
      </c>
      <c r="F181" s="34">
        <v>2.4E-2</v>
      </c>
      <c r="G181" s="35">
        <v>0</v>
      </c>
      <c r="H181" s="34">
        <v>0</v>
      </c>
      <c r="I181" s="34">
        <v>0</v>
      </c>
      <c r="J181" s="34">
        <v>0</v>
      </c>
      <c r="K181" s="35">
        <v>11</v>
      </c>
      <c r="L181" s="34">
        <v>1</v>
      </c>
      <c r="M181" s="34">
        <v>2.4E-2</v>
      </c>
      <c r="N181" s="36">
        <v>2.4E-2</v>
      </c>
    </row>
    <row r="182" spans="1:14" ht="13.5" x14ac:dyDescent="0.25">
      <c r="A182" s="120"/>
      <c r="B182" s="10" t="s">
        <v>16</v>
      </c>
      <c r="C182" s="33">
        <v>11</v>
      </c>
      <c r="D182" s="34">
        <v>1</v>
      </c>
      <c r="E182" s="34">
        <v>0.03</v>
      </c>
      <c r="F182" s="34">
        <v>2.4E-2</v>
      </c>
      <c r="G182" s="35">
        <v>0</v>
      </c>
      <c r="H182" s="34">
        <v>0</v>
      </c>
      <c r="I182" s="34">
        <v>0</v>
      </c>
      <c r="J182" s="34">
        <v>0</v>
      </c>
      <c r="K182" s="35">
        <v>11</v>
      </c>
      <c r="L182" s="34">
        <v>1</v>
      </c>
      <c r="M182" s="34">
        <v>2.4E-2</v>
      </c>
      <c r="N182" s="36">
        <v>2.4E-2</v>
      </c>
    </row>
    <row r="183" spans="1:14" ht="13.5" x14ac:dyDescent="0.25">
      <c r="A183" s="120"/>
      <c r="B183" s="10" t="s">
        <v>8</v>
      </c>
      <c r="C183" s="33">
        <v>0</v>
      </c>
      <c r="D183" s="34">
        <v>0</v>
      </c>
      <c r="E183" s="34">
        <v>0</v>
      </c>
      <c r="F183" s="34">
        <v>0</v>
      </c>
      <c r="G183" s="35">
        <v>0</v>
      </c>
      <c r="H183" s="34">
        <v>0</v>
      </c>
      <c r="I183" s="34">
        <v>0</v>
      </c>
      <c r="J183" s="34">
        <v>0</v>
      </c>
      <c r="K183" s="35">
        <v>0</v>
      </c>
      <c r="L183" s="34">
        <v>0</v>
      </c>
      <c r="M183" s="34">
        <v>0</v>
      </c>
      <c r="N183" s="36">
        <v>0</v>
      </c>
    </row>
    <row r="184" spans="1:14" ht="13.5" x14ac:dyDescent="0.25">
      <c r="A184" s="120"/>
      <c r="B184" s="10" t="s">
        <v>10</v>
      </c>
      <c r="C184" s="33">
        <v>6</v>
      </c>
      <c r="D184" s="34">
        <v>0.85699999999999998</v>
      </c>
      <c r="E184" s="34">
        <v>1.7000000000000001E-2</v>
      </c>
      <c r="F184" s="34">
        <v>1.2999999999999999E-2</v>
      </c>
      <c r="G184" s="35">
        <v>1</v>
      </c>
      <c r="H184" s="34">
        <v>0.14299999999999999</v>
      </c>
      <c r="I184" s="34">
        <v>0.01</v>
      </c>
      <c r="J184" s="34">
        <v>2E-3</v>
      </c>
      <c r="K184" s="35">
        <v>7</v>
      </c>
      <c r="L184" s="34">
        <v>1</v>
      </c>
      <c r="M184" s="34">
        <v>1.4999999999999999E-2</v>
      </c>
      <c r="N184" s="36">
        <v>1.4999999999999999E-2</v>
      </c>
    </row>
    <row r="185" spans="1:14" ht="13.5" x14ac:dyDescent="0.25">
      <c r="A185" s="120"/>
      <c r="B185" s="10" t="s">
        <v>12</v>
      </c>
      <c r="C185" s="33">
        <v>2</v>
      </c>
      <c r="D185" s="34">
        <v>0.33300000000000002</v>
      </c>
      <c r="E185" s="34">
        <v>6.0000000000000001E-3</v>
      </c>
      <c r="F185" s="34">
        <v>4.0000000000000001E-3</v>
      </c>
      <c r="G185" s="35">
        <v>4</v>
      </c>
      <c r="H185" s="34">
        <v>0.66700000000000004</v>
      </c>
      <c r="I185" s="34">
        <v>3.9E-2</v>
      </c>
      <c r="J185" s="34">
        <v>8.9999999999999993E-3</v>
      </c>
      <c r="K185" s="35">
        <v>6</v>
      </c>
      <c r="L185" s="34">
        <v>1</v>
      </c>
      <c r="M185" s="34">
        <v>1.2999999999999999E-2</v>
      </c>
      <c r="N185" s="36">
        <v>1.2999999999999999E-2</v>
      </c>
    </row>
    <row r="186" spans="1:14" ht="13.5" x14ac:dyDescent="0.25">
      <c r="A186" s="120"/>
      <c r="B186" s="10" t="s">
        <v>13</v>
      </c>
      <c r="C186" s="33">
        <v>18</v>
      </c>
      <c r="D186" s="34">
        <v>0.81799999999999995</v>
      </c>
      <c r="E186" s="34">
        <v>0.05</v>
      </c>
      <c r="F186" s="34">
        <v>3.9E-2</v>
      </c>
      <c r="G186" s="35">
        <v>4</v>
      </c>
      <c r="H186" s="34">
        <v>0.182</v>
      </c>
      <c r="I186" s="34">
        <v>3.9E-2</v>
      </c>
      <c r="J186" s="34">
        <v>8.9999999999999993E-3</v>
      </c>
      <c r="K186" s="35">
        <v>22</v>
      </c>
      <c r="L186" s="34">
        <v>1</v>
      </c>
      <c r="M186" s="34">
        <v>4.7E-2</v>
      </c>
      <c r="N186" s="36">
        <v>4.7E-2</v>
      </c>
    </row>
    <row r="187" spans="1:14" ht="13.5" x14ac:dyDescent="0.25">
      <c r="A187" s="120"/>
      <c r="B187" s="10" t="s">
        <v>14</v>
      </c>
      <c r="C187" s="33">
        <v>8</v>
      </c>
      <c r="D187" s="34">
        <v>0.66700000000000004</v>
      </c>
      <c r="E187" s="34">
        <v>2.1999999999999999E-2</v>
      </c>
      <c r="F187" s="34">
        <v>1.7000000000000001E-2</v>
      </c>
      <c r="G187" s="35">
        <v>4</v>
      </c>
      <c r="H187" s="34">
        <v>0.33300000000000002</v>
      </c>
      <c r="I187" s="34">
        <v>3.9E-2</v>
      </c>
      <c r="J187" s="34">
        <v>8.9999999999999993E-3</v>
      </c>
      <c r="K187" s="35">
        <v>12</v>
      </c>
      <c r="L187" s="34">
        <v>1</v>
      </c>
      <c r="M187" s="34">
        <v>2.5999999999999999E-2</v>
      </c>
      <c r="N187" s="36">
        <v>2.5999999999999999E-2</v>
      </c>
    </row>
    <row r="188" spans="1:14" ht="13.5" x14ac:dyDescent="0.25">
      <c r="A188" s="120"/>
      <c r="B188" s="10" t="s">
        <v>9</v>
      </c>
      <c r="C188" s="33">
        <v>54</v>
      </c>
      <c r="D188" s="34">
        <v>0.68400000000000005</v>
      </c>
      <c r="E188" s="34">
        <v>0.14899999999999999</v>
      </c>
      <c r="F188" s="34">
        <v>0.11600000000000001</v>
      </c>
      <c r="G188" s="35">
        <v>25</v>
      </c>
      <c r="H188" s="34">
        <v>0.316</v>
      </c>
      <c r="I188" s="34">
        <v>0.24299999999999999</v>
      </c>
      <c r="J188" s="34">
        <v>5.3999999999999999E-2</v>
      </c>
      <c r="K188" s="35">
        <v>79</v>
      </c>
      <c r="L188" s="34">
        <v>1</v>
      </c>
      <c r="M188" s="34">
        <v>0.17</v>
      </c>
      <c r="N188" s="36">
        <v>0.17</v>
      </c>
    </row>
    <row r="189" spans="1:14" ht="13.5" x14ac:dyDescent="0.25">
      <c r="A189" s="120"/>
      <c r="B189" s="10" t="s">
        <v>15</v>
      </c>
      <c r="C189" s="33">
        <v>9</v>
      </c>
      <c r="D189" s="34">
        <v>0.75</v>
      </c>
      <c r="E189" s="34">
        <v>2.5000000000000001E-2</v>
      </c>
      <c r="F189" s="34">
        <v>1.9E-2</v>
      </c>
      <c r="G189" s="35">
        <v>3</v>
      </c>
      <c r="H189" s="34">
        <v>0.25</v>
      </c>
      <c r="I189" s="34">
        <v>2.9000000000000001E-2</v>
      </c>
      <c r="J189" s="34">
        <v>6.0000000000000001E-3</v>
      </c>
      <c r="K189" s="35">
        <v>12</v>
      </c>
      <c r="L189" s="34">
        <v>1</v>
      </c>
      <c r="M189" s="34">
        <v>2.5999999999999999E-2</v>
      </c>
      <c r="N189" s="36">
        <v>2.5999999999999999E-2</v>
      </c>
    </row>
    <row r="190" spans="1:14" ht="13.5" x14ac:dyDescent="0.25">
      <c r="A190" s="120"/>
      <c r="B190" s="10" t="s">
        <v>17</v>
      </c>
      <c r="C190" s="33">
        <v>2</v>
      </c>
      <c r="D190" s="34">
        <v>0.33300000000000002</v>
      </c>
      <c r="E190" s="34">
        <v>6.0000000000000001E-3</v>
      </c>
      <c r="F190" s="34">
        <v>4.0000000000000001E-3</v>
      </c>
      <c r="G190" s="35">
        <v>4</v>
      </c>
      <c r="H190" s="34">
        <v>0.66700000000000004</v>
      </c>
      <c r="I190" s="34">
        <v>3.9E-2</v>
      </c>
      <c r="J190" s="34">
        <v>8.9999999999999993E-3</v>
      </c>
      <c r="K190" s="35">
        <v>6</v>
      </c>
      <c r="L190" s="34">
        <v>1</v>
      </c>
      <c r="M190" s="34">
        <v>1.2999999999999999E-2</v>
      </c>
      <c r="N190" s="36">
        <v>1.2999999999999999E-2</v>
      </c>
    </row>
    <row r="191" spans="1:14" ht="13.5" x14ac:dyDescent="0.25">
      <c r="A191" s="120"/>
      <c r="B191" s="10" t="s">
        <v>18</v>
      </c>
      <c r="C191" s="33">
        <v>30</v>
      </c>
      <c r="D191" s="34">
        <v>0.83299999999999996</v>
      </c>
      <c r="E191" s="34">
        <v>8.3000000000000004E-2</v>
      </c>
      <c r="F191" s="34">
        <v>6.4000000000000001E-2</v>
      </c>
      <c r="G191" s="35">
        <v>6</v>
      </c>
      <c r="H191" s="34">
        <v>0.16700000000000001</v>
      </c>
      <c r="I191" s="34">
        <v>5.8000000000000003E-2</v>
      </c>
      <c r="J191" s="34">
        <v>1.2999999999999999E-2</v>
      </c>
      <c r="K191" s="35">
        <v>36</v>
      </c>
      <c r="L191" s="34">
        <v>1</v>
      </c>
      <c r="M191" s="34">
        <v>7.6999999999999999E-2</v>
      </c>
      <c r="N191" s="36">
        <v>7.6999999999999999E-2</v>
      </c>
    </row>
    <row r="192" spans="1:14" ht="13.5" x14ac:dyDescent="0.25">
      <c r="A192" s="120"/>
      <c r="B192" s="10" t="s">
        <v>19</v>
      </c>
      <c r="C192" s="33">
        <v>7</v>
      </c>
      <c r="D192" s="34">
        <v>1</v>
      </c>
      <c r="E192" s="34">
        <v>1.9E-2</v>
      </c>
      <c r="F192" s="34">
        <v>1.4999999999999999E-2</v>
      </c>
      <c r="G192" s="35">
        <v>0</v>
      </c>
      <c r="H192" s="34">
        <v>0</v>
      </c>
      <c r="I192" s="34">
        <v>0</v>
      </c>
      <c r="J192" s="34">
        <v>0</v>
      </c>
      <c r="K192" s="35">
        <v>7</v>
      </c>
      <c r="L192" s="34">
        <v>1</v>
      </c>
      <c r="M192" s="34">
        <v>1.4999999999999999E-2</v>
      </c>
      <c r="N192" s="36">
        <v>1.4999999999999999E-2</v>
      </c>
    </row>
    <row r="193" spans="1:14" ht="13.5" x14ac:dyDescent="0.25">
      <c r="A193" s="120"/>
      <c r="B193" s="10" t="s">
        <v>20</v>
      </c>
      <c r="C193" s="33">
        <v>14</v>
      </c>
      <c r="D193" s="34">
        <v>0.93300000000000005</v>
      </c>
      <c r="E193" s="34">
        <v>3.9E-2</v>
      </c>
      <c r="F193" s="34">
        <v>0.03</v>
      </c>
      <c r="G193" s="35">
        <v>1</v>
      </c>
      <c r="H193" s="34">
        <v>6.7000000000000004E-2</v>
      </c>
      <c r="I193" s="34">
        <v>0.01</v>
      </c>
      <c r="J193" s="34">
        <v>2E-3</v>
      </c>
      <c r="K193" s="35">
        <v>15</v>
      </c>
      <c r="L193" s="34">
        <v>1</v>
      </c>
      <c r="M193" s="34">
        <v>3.2000000000000001E-2</v>
      </c>
      <c r="N193" s="36">
        <v>3.2000000000000001E-2</v>
      </c>
    </row>
    <row r="194" spans="1:14" ht="13.5" x14ac:dyDescent="0.25">
      <c r="A194" s="120"/>
      <c r="B194" s="10" t="s">
        <v>25</v>
      </c>
      <c r="C194" s="33">
        <v>2</v>
      </c>
      <c r="D194" s="34">
        <v>1</v>
      </c>
      <c r="E194" s="34">
        <v>6.0000000000000001E-3</v>
      </c>
      <c r="F194" s="34">
        <v>4.0000000000000001E-3</v>
      </c>
      <c r="G194" s="35">
        <v>0</v>
      </c>
      <c r="H194" s="34">
        <v>0</v>
      </c>
      <c r="I194" s="34">
        <v>0</v>
      </c>
      <c r="J194" s="34">
        <v>0</v>
      </c>
      <c r="K194" s="35">
        <v>2</v>
      </c>
      <c r="L194" s="34">
        <v>1</v>
      </c>
      <c r="M194" s="34">
        <v>4.0000000000000001E-3</v>
      </c>
      <c r="N194" s="36">
        <v>4.0000000000000001E-3</v>
      </c>
    </row>
    <row r="195" spans="1:14" ht="13.5" x14ac:dyDescent="0.25">
      <c r="A195" s="120"/>
      <c r="B195" s="10" t="s">
        <v>21</v>
      </c>
      <c r="C195" s="33">
        <v>21</v>
      </c>
      <c r="D195" s="34">
        <v>1</v>
      </c>
      <c r="E195" s="34">
        <v>5.8000000000000003E-2</v>
      </c>
      <c r="F195" s="34">
        <v>4.4999999999999998E-2</v>
      </c>
      <c r="G195" s="35">
        <v>0</v>
      </c>
      <c r="H195" s="34">
        <v>0</v>
      </c>
      <c r="I195" s="34">
        <v>0</v>
      </c>
      <c r="J195" s="34">
        <v>0</v>
      </c>
      <c r="K195" s="35">
        <v>21</v>
      </c>
      <c r="L195" s="34">
        <v>1</v>
      </c>
      <c r="M195" s="34">
        <v>4.4999999999999998E-2</v>
      </c>
      <c r="N195" s="36">
        <v>4.4999999999999998E-2</v>
      </c>
    </row>
    <row r="196" spans="1:14" ht="13.5" x14ac:dyDescent="0.25">
      <c r="A196" s="120"/>
      <c r="B196" s="10" t="s">
        <v>22</v>
      </c>
      <c r="C196" s="33">
        <v>5</v>
      </c>
      <c r="D196" s="34">
        <v>0.71399999999999997</v>
      </c>
      <c r="E196" s="34">
        <v>1.4E-2</v>
      </c>
      <c r="F196" s="34">
        <v>1.0999999999999999E-2</v>
      </c>
      <c r="G196" s="35">
        <v>2</v>
      </c>
      <c r="H196" s="34">
        <v>0.28599999999999998</v>
      </c>
      <c r="I196" s="34">
        <v>1.9E-2</v>
      </c>
      <c r="J196" s="34">
        <v>4.0000000000000001E-3</v>
      </c>
      <c r="K196" s="35">
        <v>7</v>
      </c>
      <c r="L196" s="34">
        <v>1</v>
      </c>
      <c r="M196" s="34">
        <v>1.4999999999999999E-2</v>
      </c>
      <c r="N196" s="36">
        <v>1.4999999999999999E-2</v>
      </c>
    </row>
    <row r="197" spans="1:14" ht="13.5" x14ac:dyDescent="0.25">
      <c r="A197" s="120"/>
      <c r="B197" s="10" t="s">
        <v>23</v>
      </c>
      <c r="C197" s="33">
        <v>21</v>
      </c>
      <c r="D197" s="34">
        <v>0.67700000000000005</v>
      </c>
      <c r="E197" s="34">
        <v>5.8000000000000003E-2</v>
      </c>
      <c r="F197" s="34">
        <v>4.4999999999999998E-2</v>
      </c>
      <c r="G197" s="35">
        <v>10</v>
      </c>
      <c r="H197" s="34">
        <v>0.32300000000000001</v>
      </c>
      <c r="I197" s="34">
        <v>9.7000000000000003E-2</v>
      </c>
      <c r="J197" s="34">
        <v>2.1000000000000001E-2</v>
      </c>
      <c r="K197" s="35">
        <v>31</v>
      </c>
      <c r="L197" s="34">
        <v>1</v>
      </c>
      <c r="M197" s="34">
        <v>6.7000000000000004E-2</v>
      </c>
      <c r="N197" s="36">
        <v>6.7000000000000004E-2</v>
      </c>
    </row>
    <row r="198" spans="1:14" ht="13.5" x14ac:dyDescent="0.25">
      <c r="A198" s="120"/>
      <c r="B198" s="10" t="s">
        <v>36</v>
      </c>
      <c r="C198" s="33">
        <v>53</v>
      </c>
      <c r="D198" s="34">
        <v>0.89800000000000002</v>
      </c>
      <c r="E198" s="34">
        <v>0.14599999999999999</v>
      </c>
      <c r="F198" s="34">
        <v>0.114</v>
      </c>
      <c r="G198" s="35">
        <v>6</v>
      </c>
      <c r="H198" s="34">
        <v>0.10199999999999999</v>
      </c>
      <c r="I198" s="34">
        <v>5.8000000000000003E-2</v>
      </c>
      <c r="J198" s="34">
        <v>1.2999999999999999E-2</v>
      </c>
      <c r="K198" s="35">
        <v>59</v>
      </c>
      <c r="L198" s="34">
        <v>1</v>
      </c>
      <c r="M198" s="34">
        <v>0.127</v>
      </c>
      <c r="N198" s="36">
        <v>0.127</v>
      </c>
    </row>
    <row r="199" spans="1:14" ht="13.5" x14ac:dyDescent="0.25">
      <c r="A199" s="120"/>
      <c r="B199" s="10" t="s">
        <v>24</v>
      </c>
      <c r="C199" s="33">
        <v>5</v>
      </c>
      <c r="D199" s="34">
        <v>0.2</v>
      </c>
      <c r="E199" s="34">
        <v>1.4E-2</v>
      </c>
      <c r="F199" s="34">
        <v>1.0999999999999999E-2</v>
      </c>
      <c r="G199" s="35">
        <v>20</v>
      </c>
      <c r="H199" s="34">
        <v>0.8</v>
      </c>
      <c r="I199" s="34">
        <v>0.19400000000000001</v>
      </c>
      <c r="J199" s="34">
        <v>4.2999999999999997E-2</v>
      </c>
      <c r="K199" s="35">
        <v>25</v>
      </c>
      <c r="L199" s="34">
        <v>1</v>
      </c>
      <c r="M199" s="34">
        <v>5.3999999999999999E-2</v>
      </c>
      <c r="N199" s="36">
        <v>5.3999999999999999E-2</v>
      </c>
    </row>
    <row r="200" spans="1:14" ht="13.5" x14ac:dyDescent="0.25">
      <c r="A200" s="120"/>
      <c r="B200" s="10" t="s">
        <v>11</v>
      </c>
      <c r="C200" s="33">
        <v>44</v>
      </c>
      <c r="D200" s="34">
        <v>0.91700000000000004</v>
      </c>
      <c r="E200" s="34">
        <v>0.121</v>
      </c>
      <c r="F200" s="34">
        <v>9.4E-2</v>
      </c>
      <c r="G200" s="35">
        <v>4</v>
      </c>
      <c r="H200" s="34">
        <v>8.3000000000000004E-2</v>
      </c>
      <c r="I200" s="34">
        <v>3.9E-2</v>
      </c>
      <c r="J200" s="34">
        <v>8.9999999999999993E-3</v>
      </c>
      <c r="K200" s="35">
        <v>48</v>
      </c>
      <c r="L200" s="34">
        <v>1</v>
      </c>
      <c r="M200" s="34">
        <v>0.10299999999999999</v>
      </c>
      <c r="N200" s="36">
        <v>0.10299999999999999</v>
      </c>
    </row>
    <row r="201" spans="1:14" ht="13.5" x14ac:dyDescent="0.25">
      <c r="A201" s="120"/>
      <c r="B201" s="10" t="s">
        <v>7</v>
      </c>
      <c r="C201" s="37">
        <v>17</v>
      </c>
      <c r="D201" s="38">
        <v>0.77300000000000002</v>
      </c>
      <c r="E201" s="38">
        <v>4.7E-2</v>
      </c>
      <c r="F201" s="38">
        <v>3.5999999999999997E-2</v>
      </c>
      <c r="G201" s="39">
        <v>5</v>
      </c>
      <c r="H201" s="38">
        <v>0.22700000000000001</v>
      </c>
      <c r="I201" s="38">
        <v>4.9000000000000002E-2</v>
      </c>
      <c r="J201" s="38">
        <v>1.0999999999999999E-2</v>
      </c>
      <c r="K201" s="39">
        <v>22</v>
      </c>
      <c r="L201" s="38">
        <v>1</v>
      </c>
      <c r="M201" s="38">
        <v>4.7E-2</v>
      </c>
      <c r="N201" s="40">
        <v>4.7E-2</v>
      </c>
    </row>
    <row r="202" spans="1:14" ht="13.5" x14ac:dyDescent="0.25">
      <c r="A202" s="120"/>
      <c r="B202" s="10" t="s">
        <v>82</v>
      </c>
      <c r="C202" s="33">
        <v>5</v>
      </c>
      <c r="D202" s="34">
        <v>0.83299999999999996</v>
      </c>
      <c r="E202" s="34">
        <v>1.4E-2</v>
      </c>
      <c r="F202" s="34">
        <v>1.0999999999999999E-2</v>
      </c>
      <c r="G202" s="35">
        <v>1</v>
      </c>
      <c r="H202" s="34">
        <v>0.16700000000000001</v>
      </c>
      <c r="I202" s="34">
        <v>0.01</v>
      </c>
      <c r="J202" s="34">
        <v>2E-3</v>
      </c>
      <c r="K202" s="35">
        <v>6</v>
      </c>
      <c r="L202" s="34">
        <v>1</v>
      </c>
      <c r="M202" s="34">
        <v>1.2999999999999999E-2</v>
      </c>
      <c r="N202" s="36">
        <v>1.2999999999999999E-2</v>
      </c>
    </row>
    <row r="203" spans="1:14" ht="13.5" x14ac:dyDescent="0.25">
      <c r="A203" s="120"/>
      <c r="B203" s="167"/>
      <c r="C203" s="37"/>
      <c r="D203" s="38"/>
      <c r="E203" s="38"/>
      <c r="F203" s="38"/>
      <c r="G203" s="39"/>
      <c r="H203" s="38"/>
      <c r="I203" s="38"/>
      <c r="J203" s="38"/>
      <c r="K203" s="39"/>
      <c r="L203" s="38"/>
      <c r="M203" s="38"/>
      <c r="N203" s="40"/>
    </row>
    <row r="204" spans="1:14" ht="14.25" thickBot="1" x14ac:dyDescent="0.3">
      <c r="A204" s="121"/>
      <c r="B204" s="19" t="s">
        <v>3</v>
      </c>
      <c r="C204" s="41">
        <v>363</v>
      </c>
      <c r="D204" s="42">
        <v>0.77900000000000003</v>
      </c>
      <c r="E204" s="42">
        <v>1</v>
      </c>
      <c r="F204" s="42">
        <v>0.77900000000000003</v>
      </c>
      <c r="G204" s="43">
        <v>103</v>
      </c>
      <c r="H204" s="42">
        <v>0.221</v>
      </c>
      <c r="I204" s="42">
        <v>1</v>
      </c>
      <c r="J204" s="42">
        <v>0.221</v>
      </c>
      <c r="K204" s="43">
        <v>466</v>
      </c>
      <c r="L204" s="42">
        <v>1</v>
      </c>
      <c r="M204" s="42">
        <v>1</v>
      </c>
      <c r="N204" s="44">
        <v>1</v>
      </c>
    </row>
    <row r="205" spans="1:14" ht="13.5" x14ac:dyDescent="0.25">
      <c r="A205" s="48"/>
      <c r="B205" s="49"/>
      <c r="C205" s="50"/>
      <c r="D205" s="51"/>
      <c r="E205" s="51"/>
      <c r="F205" s="51"/>
      <c r="G205" s="50"/>
      <c r="H205" s="51"/>
      <c r="I205" s="51"/>
      <c r="J205" s="51"/>
      <c r="K205" s="50"/>
      <c r="L205" s="51"/>
      <c r="M205" s="51"/>
      <c r="N205" s="51"/>
    </row>
    <row r="206" spans="1:14" x14ac:dyDescent="0.2">
      <c r="A206" s="1" t="s">
        <v>35</v>
      </c>
      <c r="F206" s="25" t="s">
        <v>1</v>
      </c>
      <c r="G206" s="25"/>
      <c r="H206" s="25"/>
      <c r="I206" s="25"/>
      <c r="J206" s="25" t="s">
        <v>2</v>
      </c>
    </row>
    <row r="207" spans="1:14" x14ac:dyDescent="0.2">
      <c r="A207" s="141" t="s">
        <v>0</v>
      </c>
      <c r="B207" s="142" t="s">
        <v>0</v>
      </c>
      <c r="C207" s="233" t="s">
        <v>58</v>
      </c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</row>
    <row r="208" spans="1:14" x14ac:dyDescent="0.2">
      <c r="A208" s="143"/>
      <c r="B208" s="125"/>
      <c r="C208" s="233" t="s">
        <v>1</v>
      </c>
      <c r="D208" s="233"/>
      <c r="E208" s="233"/>
      <c r="F208" s="233"/>
      <c r="G208" s="233" t="s">
        <v>2</v>
      </c>
      <c r="H208" s="233"/>
      <c r="I208" s="233"/>
      <c r="J208" s="233"/>
      <c r="K208" s="233" t="s">
        <v>3</v>
      </c>
      <c r="L208" s="233"/>
      <c r="M208" s="233"/>
      <c r="N208" s="233"/>
    </row>
    <row r="209" spans="1:14" x14ac:dyDescent="0.2">
      <c r="A209" s="143"/>
      <c r="B209" s="125"/>
      <c r="C209" s="144" t="s">
        <v>4</v>
      </c>
      <c r="D209" s="144" t="s">
        <v>26</v>
      </c>
      <c r="E209" s="144" t="s">
        <v>27</v>
      </c>
      <c r="F209" s="144" t="s">
        <v>28</v>
      </c>
      <c r="G209" s="144" t="s">
        <v>4</v>
      </c>
      <c r="H209" s="144" t="s">
        <v>26</v>
      </c>
      <c r="I209" s="144" t="s">
        <v>27</v>
      </c>
      <c r="J209" s="144" t="s">
        <v>28</v>
      </c>
      <c r="K209" s="144" t="s">
        <v>4</v>
      </c>
      <c r="L209" s="144" t="s">
        <v>26</v>
      </c>
      <c r="M209" s="144" t="s">
        <v>27</v>
      </c>
      <c r="N209" s="144" t="s">
        <v>28</v>
      </c>
    </row>
    <row r="210" spans="1:14" ht="13.5" x14ac:dyDescent="0.2">
      <c r="A210" s="145" t="s">
        <v>29</v>
      </c>
      <c r="B210" s="146" t="s">
        <v>5</v>
      </c>
      <c r="C210" s="147">
        <v>7</v>
      </c>
      <c r="D210" s="148">
        <f t="shared" ref="D210:D239" si="30">IF($K210=0,0,C210/$K210)</f>
        <v>0.30434782608695654</v>
      </c>
      <c r="E210" s="149">
        <f t="shared" ref="E210:E239" si="31">C210/C$241</f>
        <v>3.0973451327433628E-2</v>
      </c>
      <c r="F210" s="149">
        <f t="shared" ref="F210:F239" si="32">C210/$K$241</f>
        <v>9.7902097902097911E-3</v>
      </c>
      <c r="G210" s="150">
        <f t="shared" ref="G210:G239" si="33">K210-C210</f>
        <v>16</v>
      </c>
      <c r="H210" s="148">
        <f t="shared" ref="H210:H239" si="34">IF($K210=0,0,G210/$K210)</f>
        <v>0.69565217391304346</v>
      </c>
      <c r="I210" s="149">
        <f t="shared" ref="I210:I239" si="35">G210/G$241</f>
        <v>3.2719836400817999E-2</v>
      </c>
      <c r="J210" s="149">
        <f t="shared" ref="J210:J239" si="36">G210/$K$241</f>
        <v>2.2377622377622378E-2</v>
      </c>
      <c r="K210" s="150">
        <v>23</v>
      </c>
      <c r="L210" s="148">
        <f t="shared" ref="L210:L239" si="37">IF($K210=0,0,K210/$K210)</f>
        <v>1</v>
      </c>
      <c r="M210" s="149">
        <f t="shared" ref="M210:M239" si="38">K210/K$241</f>
        <v>3.2167832167832165E-2</v>
      </c>
      <c r="N210" s="151">
        <f t="shared" ref="N210:N239" si="39">K210/$K$241</f>
        <v>3.2167832167832165E-2</v>
      </c>
    </row>
    <row r="211" spans="1:14" ht="13.5" x14ac:dyDescent="0.2">
      <c r="A211" s="145"/>
      <c r="B211" s="146" t="s">
        <v>6</v>
      </c>
      <c r="C211" s="152">
        <v>10</v>
      </c>
      <c r="D211" s="148">
        <f t="shared" si="30"/>
        <v>0.37037037037037035</v>
      </c>
      <c r="E211" s="148">
        <f t="shared" si="31"/>
        <v>4.4247787610619468E-2</v>
      </c>
      <c r="F211" s="148">
        <f t="shared" si="32"/>
        <v>1.3986013986013986E-2</v>
      </c>
      <c r="G211" s="153">
        <f t="shared" si="33"/>
        <v>17</v>
      </c>
      <c r="H211" s="148">
        <f t="shared" si="34"/>
        <v>0.62962962962962965</v>
      </c>
      <c r="I211" s="148">
        <f t="shared" si="35"/>
        <v>3.4764826175869123E-2</v>
      </c>
      <c r="J211" s="148">
        <f t="shared" si="36"/>
        <v>2.3776223776223775E-2</v>
      </c>
      <c r="K211" s="153">
        <v>27</v>
      </c>
      <c r="L211" s="148">
        <f t="shared" si="37"/>
        <v>1</v>
      </c>
      <c r="M211" s="148">
        <f t="shared" si="38"/>
        <v>3.7762237762237763E-2</v>
      </c>
      <c r="N211" s="154">
        <f t="shared" si="39"/>
        <v>3.7762237762237763E-2</v>
      </c>
    </row>
    <row r="212" spans="1:14" ht="13.5" x14ac:dyDescent="0.2">
      <c r="A212" s="145"/>
      <c r="B212" s="146" t="s">
        <v>38</v>
      </c>
      <c r="C212" s="152">
        <v>2</v>
      </c>
      <c r="D212" s="148">
        <f t="shared" si="30"/>
        <v>0.5</v>
      </c>
      <c r="E212" s="148">
        <f t="shared" si="31"/>
        <v>8.8495575221238937E-3</v>
      </c>
      <c r="F212" s="148">
        <f t="shared" si="32"/>
        <v>2.7972027972027972E-3</v>
      </c>
      <c r="G212" s="153">
        <f t="shared" si="33"/>
        <v>2</v>
      </c>
      <c r="H212" s="148">
        <f t="shared" si="34"/>
        <v>0.5</v>
      </c>
      <c r="I212" s="148">
        <f t="shared" si="35"/>
        <v>4.0899795501022499E-3</v>
      </c>
      <c r="J212" s="148">
        <f t="shared" si="36"/>
        <v>2.7972027972027972E-3</v>
      </c>
      <c r="K212" s="153">
        <v>4</v>
      </c>
      <c r="L212" s="148">
        <f t="shared" si="37"/>
        <v>1</v>
      </c>
      <c r="M212" s="148">
        <f t="shared" si="38"/>
        <v>5.5944055944055944E-3</v>
      </c>
      <c r="N212" s="154">
        <f t="shared" si="39"/>
        <v>5.5944055944055944E-3</v>
      </c>
    </row>
    <row r="213" spans="1:14" ht="13.5" x14ac:dyDescent="0.2">
      <c r="A213" s="145"/>
      <c r="B213" s="146" t="s">
        <v>39</v>
      </c>
      <c r="C213" s="152">
        <v>21</v>
      </c>
      <c r="D213" s="148">
        <f t="shared" si="30"/>
        <v>0.55263157894736847</v>
      </c>
      <c r="E213" s="148">
        <f t="shared" si="31"/>
        <v>9.2920353982300891E-2</v>
      </c>
      <c r="F213" s="148">
        <f t="shared" si="32"/>
        <v>2.937062937062937E-2</v>
      </c>
      <c r="G213" s="153">
        <f t="shared" si="33"/>
        <v>17</v>
      </c>
      <c r="H213" s="148">
        <f t="shared" si="34"/>
        <v>0.44736842105263158</v>
      </c>
      <c r="I213" s="148">
        <f t="shared" si="35"/>
        <v>3.4764826175869123E-2</v>
      </c>
      <c r="J213" s="148">
        <f t="shared" si="36"/>
        <v>2.3776223776223775E-2</v>
      </c>
      <c r="K213" s="153">
        <v>38</v>
      </c>
      <c r="L213" s="148">
        <f t="shared" si="37"/>
        <v>1</v>
      </c>
      <c r="M213" s="148">
        <f t="shared" si="38"/>
        <v>5.3146853146853149E-2</v>
      </c>
      <c r="N213" s="154">
        <f t="shared" si="39"/>
        <v>5.3146853146853149E-2</v>
      </c>
    </row>
    <row r="214" spans="1:14" ht="13.5" x14ac:dyDescent="0.2">
      <c r="A214" s="145"/>
      <c r="B214" s="146" t="s">
        <v>16</v>
      </c>
      <c r="C214" s="152">
        <v>4</v>
      </c>
      <c r="D214" s="148">
        <f t="shared" si="30"/>
        <v>0.13793103448275862</v>
      </c>
      <c r="E214" s="148">
        <f t="shared" si="31"/>
        <v>1.7699115044247787E-2</v>
      </c>
      <c r="F214" s="148">
        <f t="shared" si="32"/>
        <v>5.5944055944055944E-3</v>
      </c>
      <c r="G214" s="153">
        <f t="shared" si="33"/>
        <v>25</v>
      </c>
      <c r="H214" s="148">
        <f t="shared" si="34"/>
        <v>0.86206896551724133</v>
      </c>
      <c r="I214" s="148">
        <f t="shared" si="35"/>
        <v>5.112474437627812E-2</v>
      </c>
      <c r="J214" s="148">
        <f t="shared" si="36"/>
        <v>3.4965034965034968E-2</v>
      </c>
      <c r="K214" s="153">
        <v>29</v>
      </c>
      <c r="L214" s="148">
        <f t="shared" si="37"/>
        <v>1</v>
      </c>
      <c r="M214" s="148">
        <f t="shared" si="38"/>
        <v>4.0559440559440559E-2</v>
      </c>
      <c r="N214" s="154">
        <f t="shared" si="39"/>
        <v>4.0559440559440559E-2</v>
      </c>
    </row>
    <row r="215" spans="1:14" ht="13.5" x14ac:dyDescent="0.2">
      <c r="A215" s="145"/>
      <c r="B215" s="146" t="s">
        <v>8</v>
      </c>
      <c r="C215" s="152">
        <v>11</v>
      </c>
      <c r="D215" s="148">
        <f t="shared" si="30"/>
        <v>0.3235294117647059</v>
      </c>
      <c r="E215" s="148">
        <f t="shared" si="31"/>
        <v>4.8672566371681415E-2</v>
      </c>
      <c r="F215" s="148">
        <f t="shared" si="32"/>
        <v>1.5384615384615385E-2</v>
      </c>
      <c r="G215" s="153">
        <f t="shared" si="33"/>
        <v>23</v>
      </c>
      <c r="H215" s="148">
        <f t="shared" si="34"/>
        <v>0.67647058823529416</v>
      </c>
      <c r="I215" s="148">
        <f t="shared" si="35"/>
        <v>4.7034764826175871E-2</v>
      </c>
      <c r="J215" s="148">
        <f t="shared" si="36"/>
        <v>3.2167832167832165E-2</v>
      </c>
      <c r="K215" s="153">
        <v>34</v>
      </c>
      <c r="L215" s="148">
        <f t="shared" si="37"/>
        <v>1</v>
      </c>
      <c r="M215" s="148">
        <f t="shared" si="38"/>
        <v>4.7552447552447551E-2</v>
      </c>
      <c r="N215" s="154">
        <f t="shared" si="39"/>
        <v>4.7552447552447551E-2</v>
      </c>
    </row>
    <row r="216" spans="1:14" ht="13.5" x14ac:dyDescent="0.2">
      <c r="A216" s="145"/>
      <c r="B216" s="146" t="s">
        <v>10</v>
      </c>
      <c r="C216" s="152">
        <v>3</v>
      </c>
      <c r="D216" s="148">
        <f t="shared" si="30"/>
        <v>0.5</v>
      </c>
      <c r="E216" s="148">
        <f t="shared" si="31"/>
        <v>1.3274336283185841E-2</v>
      </c>
      <c r="F216" s="148">
        <f t="shared" si="32"/>
        <v>4.1958041958041958E-3</v>
      </c>
      <c r="G216" s="153">
        <f t="shared" si="33"/>
        <v>3</v>
      </c>
      <c r="H216" s="148">
        <f t="shared" si="34"/>
        <v>0.5</v>
      </c>
      <c r="I216" s="148">
        <f t="shared" si="35"/>
        <v>6.1349693251533744E-3</v>
      </c>
      <c r="J216" s="148">
        <f t="shared" si="36"/>
        <v>4.1958041958041958E-3</v>
      </c>
      <c r="K216" s="153">
        <v>6</v>
      </c>
      <c r="L216" s="148">
        <f t="shared" si="37"/>
        <v>1</v>
      </c>
      <c r="M216" s="148">
        <f t="shared" si="38"/>
        <v>8.3916083916083916E-3</v>
      </c>
      <c r="N216" s="154">
        <f t="shared" si="39"/>
        <v>8.3916083916083916E-3</v>
      </c>
    </row>
    <row r="217" spans="1:14" ht="13.5" x14ac:dyDescent="0.2">
      <c r="A217" s="145"/>
      <c r="B217" s="146" t="s">
        <v>12</v>
      </c>
      <c r="C217" s="152">
        <v>12</v>
      </c>
      <c r="D217" s="148">
        <f t="shared" si="30"/>
        <v>0.92307692307692313</v>
      </c>
      <c r="E217" s="148">
        <f t="shared" si="31"/>
        <v>5.3097345132743362E-2</v>
      </c>
      <c r="F217" s="148">
        <f t="shared" si="32"/>
        <v>1.6783216783216783E-2</v>
      </c>
      <c r="G217" s="153">
        <f t="shared" si="33"/>
        <v>1</v>
      </c>
      <c r="H217" s="148">
        <f t="shared" si="34"/>
        <v>7.6923076923076927E-2</v>
      </c>
      <c r="I217" s="148">
        <f t="shared" si="35"/>
        <v>2.0449897750511249E-3</v>
      </c>
      <c r="J217" s="148">
        <f t="shared" si="36"/>
        <v>1.3986013986013986E-3</v>
      </c>
      <c r="K217" s="153">
        <v>13</v>
      </c>
      <c r="L217" s="148">
        <f t="shared" si="37"/>
        <v>1</v>
      </c>
      <c r="M217" s="148">
        <f t="shared" si="38"/>
        <v>1.8181818181818181E-2</v>
      </c>
      <c r="N217" s="154">
        <f t="shared" si="39"/>
        <v>1.8181818181818181E-2</v>
      </c>
    </row>
    <row r="218" spans="1:14" ht="13.5" x14ac:dyDescent="0.2">
      <c r="A218" s="145"/>
      <c r="B218" s="146" t="s">
        <v>13</v>
      </c>
      <c r="C218" s="152">
        <v>4</v>
      </c>
      <c r="D218" s="148">
        <f t="shared" si="30"/>
        <v>0.18181818181818182</v>
      </c>
      <c r="E218" s="148">
        <f t="shared" si="31"/>
        <v>1.7699115044247787E-2</v>
      </c>
      <c r="F218" s="148">
        <f t="shared" si="32"/>
        <v>5.5944055944055944E-3</v>
      </c>
      <c r="G218" s="153">
        <f t="shared" si="33"/>
        <v>18</v>
      </c>
      <c r="H218" s="148">
        <f t="shared" si="34"/>
        <v>0.81818181818181823</v>
      </c>
      <c r="I218" s="148">
        <f t="shared" si="35"/>
        <v>3.6809815950920248E-2</v>
      </c>
      <c r="J218" s="148">
        <f t="shared" si="36"/>
        <v>2.5174825174825177E-2</v>
      </c>
      <c r="K218" s="153">
        <v>22</v>
      </c>
      <c r="L218" s="148">
        <f t="shared" si="37"/>
        <v>1</v>
      </c>
      <c r="M218" s="148">
        <f t="shared" si="38"/>
        <v>3.0769230769230771E-2</v>
      </c>
      <c r="N218" s="154">
        <f t="shared" si="39"/>
        <v>3.0769230769230771E-2</v>
      </c>
    </row>
    <row r="219" spans="1:14" ht="13.5" x14ac:dyDescent="0.2">
      <c r="A219" s="145"/>
      <c r="B219" s="146" t="s">
        <v>14</v>
      </c>
      <c r="C219" s="152">
        <v>4</v>
      </c>
      <c r="D219" s="148">
        <f t="shared" si="30"/>
        <v>0.30769230769230771</v>
      </c>
      <c r="E219" s="148">
        <f t="shared" si="31"/>
        <v>1.7699115044247787E-2</v>
      </c>
      <c r="F219" s="148">
        <f t="shared" si="32"/>
        <v>5.5944055944055944E-3</v>
      </c>
      <c r="G219" s="153">
        <f t="shared" si="33"/>
        <v>9</v>
      </c>
      <c r="H219" s="148">
        <f t="shared" si="34"/>
        <v>0.69230769230769229</v>
      </c>
      <c r="I219" s="148">
        <f t="shared" si="35"/>
        <v>1.8404907975460124E-2</v>
      </c>
      <c r="J219" s="148">
        <f t="shared" si="36"/>
        <v>1.2587412587412588E-2</v>
      </c>
      <c r="K219" s="153">
        <v>13</v>
      </c>
      <c r="L219" s="148">
        <f t="shared" si="37"/>
        <v>1</v>
      </c>
      <c r="M219" s="148">
        <f t="shared" si="38"/>
        <v>1.8181818181818181E-2</v>
      </c>
      <c r="N219" s="154">
        <f t="shared" si="39"/>
        <v>1.8181818181818181E-2</v>
      </c>
    </row>
    <row r="220" spans="1:14" ht="13.5" x14ac:dyDescent="0.2">
      <c r="A220" s="145"/>
      <c r="B220" s="146" t="s">
        <v>40</v>
      </c>
      <c r="C220" s="152">
        <v>5</v>
      </c>
      <c r="D220" s="148">
        <f t="shared" si="30"/>
        <v>0.33333333333333331</v>
      </c>
      <c r="E220" s="148">
        <f t="shared" si="31"/>
        <v>2.2123893805309734E-2</v>
      </c>
      <c r="F220" s="148">
        <f t="shared" si="32"/>
        <v>6.993006993006993E-3</v>
      </c>
      <c r="G220" s="153">
        <f t="shared" si="33"/>
        <v>10</v>
      </c>
      <c r="H220" s="148">
        <f t="shared" si="34"/>
        <v>0.66666666666666663</v>
      </c>
      <c r="I220" s="148">
        <f t="shared" si="35"/>
        <v>2.0449897750511249E-2</v>
      </c>
      <c r="J220" s="148">
        <f t="shared" si="36"/>
        <v>1.3986013986013986E-2</v>
      </c>
      <c r="K220" s="153">
        <v>15</v>
      </c>
      <c r="L220" s="148">
        <f t="shared" si="37"/>
        <v>1</v>
      </c>
      <c r="M220" s="148">
        <f t="shared" si="38"/>
        <v>2.097902097902098E-2</v>
      </c>
      <c r="N220" s="154">
        <f t="shared" si="39"/>
        <v>2.097902097902098E-2</v>
      </c>
    </row>
    <row r="221" spans="1:14" ht="13.5" x14ac:dyDescent="0.2">
      <c r="A221" s="145"/>
      <c r="B221" s="146" t="s">
        <v>9</v>
      </c>
      <c r="C221" s="152">
        <v>17</v>
      </c>
      <c r="D221" s="148">
        <f t="shared" si="30"/>
        <v>0.22972972972972974</v>
      </c>
      <c r="E221" s="148">
        <f t="shared" si="31"/>
        <v>7.5221238938053103E-2</v>
      </c>
      <c r="F221" s="148">
        <f t="shared" si="32"/>
        <v>2.3776223776223775E-2</v>
      </c>
      <c r="G221" s="153">
        <f t="shared" si="33"/>
        <v>57</v>
      </c>
      <c r="H221" s="148">
        <f t="shared" si="34"/>
        <v>0.77027027027027029</v>
      </c>
      <c r="I221" s="148">
        <f t="shared" si="35"/>
        <v>0.1165644171779141</v>
      </c>
      <c r="J221" s="148">
        <f t="shared" si="36"/>
        <v>7.9720279720279716E-2</v>
      </c>
      <c r="K221" s="153">
        <v>74</v>
      </c>
      <c r="L221" s="148">
        <f t="shared" si="37"/>
        <v>1</v>
      </c>
      <c r="M221" s="148">
        <f t="shared" si="38"/>
        <v>0.10349650349650349</v>
      </c>
      <c r="N221" s="154">
        <f t="shared" si="39"/>
        <v>0.10349650349650349</v>
      </c>
    </row>
    <row r="222" spans="1:14" ht="13.5" x14ac:dyDescent="0.2">
      <c r="A222" s="145"/>
      <c r="B222" s="146" t="s">
        <v>15</v>
      </c>
      <c r="C222" s="152">
        <v>9</v>
      </c>
      <c r="D222" s="148">
        <f t="shared" si="30"/>
        <v>0.47368421052631576</v>
      </c>
      <c r="E222" s="148">
        <f t="shared" si="31"/>
        <v>3.9823008849557522E-2</v>
      </c>
      <c r="F222" s="148">
        <f t="shared" si="32"/>
        <v>1.2587412587412588E-2</v>
      </c>
      <c r="G222" s="153">
        <f t="shared" si="33"/>
        <v>10</v>
      </c>
      <c r="H222" s="148">
        <f t="shared" si="34"/>
        <v>0.52631578947368418</v>
      </c>
      <c r="I222" s="148">
        <f t="shared" si="35"/>
        <v>2.0449897750511249E-2</v>
      </c>
      <c r="J222" s="148">
        <f t="shared" si="36"/>
        <v>1.3986013986013986E-2</v>
      </c>
      <c r="K222" s="153">
        <v>19</v>
      </c>
      <c r="L222" s="148">
        <f t="shared" si="37"/>
        <v>1</v>
      </c>
      <c r="M222" s="148">
        <f t="shared" si="38"/>
        <v>2.6573426573426574E-2</v>
      </c>
      <c r="N222" s="154">
        <f t="shared" si="39"/>
        <v>2.6573426573426574E-2</v>
      </c>
    </row>
    <row r="223" spans="1:14" ht="13.5" x14ac:dyDescent="0.2">
      <c r="A223" s="145"/>
      <c r="B223" s="146" t="s">
        <v>17</v>
      </c>
      <c r="C223" s="152">
        <v>9</v>
      </c>
      <c r="D223" s="148">
        <f t="shared" si="30"/>
        <v>0.29032258064516131</v>
      </c>
      <c r="E223" s="148">
        <f t="shared" si="31"/>
        <v>3.9823008849557522E-2</v>
      </c>
      <c r="F223" s="148">
        <f t="shared" si="32"/>
        <v>1.2587412587412588E-2</v>
      </c>
      <c r="G223" s="153">
        <f t="shared" si="33"/>
        <v>22</v>
      </c>
      <c r="H223" s="148">
        <f t="shared" si="34"/>
        <v>0.70967741935483875</v>
      </c>
      <c r="I223" s="148">
        <f t="shared" si="35"/>
        <v>4.4989775051124746E-2</v>
      </c>
      <c r="J223" s="148">
        <f t="shared" si="36"/>
        <v>3.0769230769230771E-2</v>
      </c>
      <c r="K223" s="153">
        <v>31</v>
      </c>
      <c r="L223" s="148">
        <f t="shared" si="37"/>
        <v>1</v>
      </c>
      <c r="M223" s="148">
        <f t="shared" si="38"/>
        <v>4.3356643356643354E-2</v>
      </c>
      <c r="N223" s="154">
        <f t="shared" si="39"/>
        <v>4.3356643356643354E-2</v>
      </c>
    </row>
    <row r="224" spans="1:14" ht="13.5" x14ac:dyDescent="0.2">
      <c r="A224" s="145"/>
      <c r="B224" s="146" t="s">
        <v>18</v>
      </c>
      <c r="C224" s="152">
        <v>11</v>
      </c>
      <c r="D224" s="148">
        <f t="shared" si="30"/>
        <v>0.44</v>
      </c>
      <c r="E224" s="148">
        <f t="shared" si="31"/>
        <v>4.8672566371681415E-2</v>
      </c>
      <c r="F224" s="148">
        <f t="shared" si="32"/>
        <v>1.5384615384615385E-2</v>
      </c>
      <c r="G224" s="153">
        <f t="shared" si="33"/>
        <v>14</v>
      </c>
      <c r="H224" s="148">
        <f t="shared" si="34"/>
        <v>0.56000000000000005</v>
      </c>
      <c r="I224" s="148">
        <f t="shared" si="35"/>
        <v>2.8629856850715747E-2</v>
      </c>
      <c r="J224" s="148">
        <f t="shared" si="36"/>
        <v>1.9580419580419582E-2</v>
      </c>
      <c r="K224" s="153">
        <v>25</v>
      </c>
      <c r="L224" s="148">
        <f t="shared" si="37"/>
        <v>1</v>
      </c>
      <c r="M224" s="148">
        <f t="shared" si="38"/>
        <v>3.4965034965034968E-2</v>
      </c>
      <c r="N224" s="154">
        <f t="shared" si="39"/>
        <v>3.4965034965034968E-2</v>
      </c>
    </row>
    <row r="225" spans="1:14" ht="13.5" x14ac:dyDescent="0.2">
      <c r="A225" s="145"/>
      <c r="B225" s="146" t="s">
        <v>19</v>
      </c>
      <c r="C225" s="152">
        <v>10</v>
      </c>
      <c r="D225" s="148">
        <f t="shared" si="30"/>
        <v>0.12987012987012986</v>
      </c>
      <c r="E225" s="148">
        <f t="shared" si="31"/>
        <v>4.4247787610619468E-2</v>
      </c>
      <c r="F225" s="148">
        <f t="shared" si="32"/>
        <v>1.3986013986013986E-2</v>
      </c>
      <c r="G225" s="153">
        <f t="shared" si="33"/>
        <v>67</v>
      </c>
      <c r="H225" s="148">
        <f t="shared" si="34"/>
        <v>0.87012987012987009</v>
      </c>
      <c r="I225" s="148">
        <f t="shared" si="35"/>
        <v>0.13701431492842536</v>
      </c>
      <c r="J225" s="148">
        <f t="shared" si="36"/>
        <v>9.37062937062937E-2</v>
      </c>
      <c r="K225" s="153">
        <v>77</v>
      </c>
      <c r="L225" s="148">
        <f t="shared" si="37"/>
        <v>1</v>
      </c>
      <c r="M225" s="148">
        <f t="shared" si="38"/>
        <v>0.1076923076923077</v>
      </c>
      <c r="N225" s="154">
        <f t="shared" si="39"/>
        <v>0.1076923076923077</v>
      </c>
    </row>
    <row r="226" spans="1:14" ht="13.5" x14ac:dyDescent="0.2">
      <c r="A226" s="145"/>
      <c r="B226" s="146" t="s">
        <v>41</v>
      </c>
      <c r="C226" s="152">
        <v>1</v>
      </c>
      <c r="D226" s="148">
        <f t="shared" si="30"/>
        <v>6.6666666666666666E-2</v>
      </c>
      <c r="E226" s="148">
        <f t="shared" si="31"/>
        <v>4.4247787610619468E-3</v>
      </c>
      <c r="F226" s="148">
        <f t="shared" si="32"/>
        <v>1.3986013986013986E-3</v>
      </c>
      <c r="G226" s="153">
        <f t="shared" si="33"/>
        <v>14</v>
      </c>
      <c r="H226" s="148">
        <f t="shared" si="34"/>
        <v>0.93333333333333335</v>
      </c>
      <c r="I226" s="148">
        <f t="shared" si="35"/>
        <v>2.8629856850715747E-2</v>
      </c>
      <c r="J226" s="148">
        <f t="shared" si="36"/>
        <v>1.9580419580419582E-2</v>
      </c>
      <c r="K226" s="153">
        <v>15</v>
      </c>
      <c r="L226" s="148">
        <f t="shared" si="37"/>
        <v>1</v>
      </c>
      <c r="M226" s="148">
        <f t="shared" si="38"/>
        <v>2.097902097902098E-2</v>
      </c>
      <c r="N226" s="154">
        <f t="shared" si="39"/>
        <v>2.097902097902098E-2</v>
      </c>
    </row>
    <row r="227" spans="1:14" ht="13.5" x14ac:dyDescent="0.2">
      <c r="A227" s="145"/>
      <c r="B227" s="146" t="s">
        <v>20</v>
      </c>
      <c r="C227" s="152">
        <v>0</v>
      </c>
      <c r="D227" s="148">
        <f t="shared" si="30"/>
        <v>0</v>
      </c>
      <c r="E227" s="148">
        <f t="shared" si="31"/>
        <v>0</v>
      </c>
      <c r="F227" s="148">
        <f t="shared" si="32"/>
        <v>0</v>
      </c>
      <c r="G227" s="153">
        <f t="shared" si="33"/>
        <v>2</v>
      </c>
      <c r="H227" s="148">
        <f t="shared" si="34"/>
        <v>1</v>
      </c>
      <c r="I227" s="148">
        <f t="shared" si="35"/>
        <v>4.0899795501022499E-3</v>
      </c>
      <c r="J227" s="148">
        <f t="shared" si="36"/>
        <v>2.7972027972027972E-3</v>
      </c>
      <c r="K227" s="153">
        <v>2</v>
      </c>
      <c r="L227" s="148">
        <f t="shared" si="37"/>
        <v>1</v>
      </c>
      <c r="M227" s="148">
        <f t="shared" si="38"/>
        <v>2.7972027972027972E-3</v>
      </c>
      <c r="N227" s="154">
        <f t="shared" si="39"/>
        <v>2.7972027972027972E-3</v>
      </c>
    </row>
    <row r="228" spans="1:14" ht="13.5" x14ac:dyDescent="0.2">
      <c r="A228" s="145"/>
      <c r="B228" s="146" t="s">
        <v>81</v>
      </c>
      <c r="C228" s="152">
        <v>0</v>
      </c>
      <c r="D228" s="148">
        <f t="shared" si="30"/>
        <v>0</v>
      </c>
      <c r="E228" s="148">
        <f t="shared" si="31"/>
        <v>0</v>
      </c>
      <c r="F228" s="148">
        <f t="shared" si="32"/>
        <v>0</v>
      </c>
      <c r="G228" s="153">
        <f t="shared" si="33"/>
        <v>4</v>
      </c>
      <c r="H228" s="148">
        <f t="shared" si="34"/>
        <v>1</v>
      </c>
      <c r="I228" s="148">
        <f t="shared" si="35"/>
        <v>8.1799591002044997E-3</v>
      </c>
      <c r="J228" s="148">
        <f t="shared" si="36"/>
        <v>5.5944055944055944E-3</v>
      </c>
      <c r="K228" s="153">
        <v>4</v>
      </c>
      <c r="L228" s="148">
        <f t="shared" si="37"/>
        <v>1</v>
      </c>
      <c r="M228" s="148">
        <f t="shared" si="38"/>
        <v>5.5944055944055944E-3</v>
      </c>
      <c r="N228" s="154">
        <f t="shared" si="39"/>
        <v>5.5944055944055944E-3</v>
      </c>
    </row>
    <row r="229" spans="1:14" ht="13.5" x14ac:dyDescent="0.2">
      <c r="A229" s="145"/>
      <c r="B229" s="146" t="s">
        <v>21</v>
      </c>
      <c r="C229" s="152">
        <v>1</v>
      </c>
      <c r="D229" s="148">
        <f t="shared" si="30"/>
        <v>0.14285714285714285</v>
      </c>
      <c r="E229" s="148">
        <f t="shared" si="31"/>
        <v>4.4247787610619468E-3</v>
      </c>
      <c r="F229" s="148">
        <f t="shared" si="32"/>
        <v>1.3986013986013986E-3</v>
      </c>
      <c r="G229" s="153">
        <f t="shared" si="33"/>
        <v>6</v>
      </c>
      <c r="H229" s="148">
        <f t="shared" si="34"/>
        <v>0.8571428571428571</v>
      </c>
      <c r="I229" s="148">
        <f t="shared" si="35"/>
        <v>1.2269938650306749E-2</v>
      </c>
      <c r="J229" s="148">
        <f t="shared" si="36"/>
        <v>8.3916083916083916E-3</v>
      </c>
      <c r="K229" s="153">
        <v>7</v>
      </c>
      <c r="L229" s="148">
        <f t="shared" si="37"/>
        <v>1</v>
      </c>
      <c r="M229" s="148">
        <f t="shared" si="38"/>
        <v>9.7902097902097911E-3</v>
      </c>
      <c r="N229" s="154">
        <f t="shared" si="39"/>
        <v>9.7902097902097911E-3</v>
      </c>
    </row>
    <row r="230" spans="1:14" ht="13.5" x14ac:dyDescent="0.2">
      <c r="A230" s="145"/>
      <c r="B230" s="146" t="s">
        <v>22</v>
      </c>
      <c r="C230" s="152">
        <v>2</v>
      </c>
      <c r="D230" s="148">
        <f t="shared" si="30"/>
        <v>0.33333333333333331</v>
      </c>
      <c r="E230" s="148">
        <f t="shared" si="31"/>
        <v>8.8495575221238937E-3</v>
      </c>
      <c r="F230" s="148">
        <f t="shared" si="32"/>
        <v>2.7972027972027972E-3</v>
      </c>
      <c r="G230" s="153">
        <f t="shared" si="33"/>
        <v>4</v>
      </c>
      <c r="H230" s="148">
        <f t="shared" si="34"/>
        <v>0.66666666666666663</v>
      </c>
      <c r="I230" s="148">
        <f t="shared" si="35"/>
        <v>8.1799591002044997E-3</v>
      </c>
      <c r="J230" s="148">
        <f t="shared" si="36"/>
        <v>5.5944055944055944E-3</v>
      </c>
      <c r="K230" s="153">
        <v>6</v>
      </c>
      <c r="L230" s="148">
        <f t="shared" si="37"/>
        <v>1</v>
      </c>
      <c r="M230" s="148">
        <f t="shared" si="38"/>
        <v>8.3916083916083916E-3</v>
      </c>
      <c r="N230" s="154">
        <f t="shared" si="39"/>
        <v>8.3916083916083916E-3</v>
      </c>
    </row>
    <row r="231" spans="1:14" ht="13.5" x14ac:dyDescent="0.2">
      <c r="A231" s="145"/>
      <c r="B231" s="146" t="s">
        <v>23</v>
      </c>
      <c r="C231" s="152">
        <v>5</v>
      </c>
      <c r="D231" s="148">
        <f t="shared" si="30"/>
        <v>0.11904761904761904</v>
      </c>
      <c r="E231" s="148">
        <f t="shared" si="31"/>
        <v>2.2123893805309734E-2</v>
      </c>
      <c r="F231" s="148">
        <f t="shared" si="32"/>
        <v>6.993006993006993E-3</v>
      </c>
      <c r="G231" s="153">
        <f t="shared" si="33"/>
        <v>37</v>
      </c>
      <c r="H231" s="148">
        <f t="shared" si="34"/>
        <v>0.88095238095238093</v>
      </c>
      <c r="I231" s="148">
        <f t="shared" si="35"/>
        <v>7.5664621676891614E-2</v>
      </c>
      <c r="J231" s="148">
        <f t="shared" si="36"/>
        <v>5.1748251748251747E-2</v>
      </c>
      <c r="K231" s="153">
        <v>42</v>
      </c>
      <c r="L231" s="148">
        <f t="shared" si="37"/>
        <v>1</v>
      </c>
      <c r="M231" s="148">
        <f t="shared" si="38"/>
        <v>5.8741258741258739E-2</v>
      </c>
      <c r="N231" s="154">
        <f t="shared" si="39"/>
        <v>5.8741258741258739E-2</v>
      </c>
    </row>
    <row r="232" spans="1:14" ht="13.5" x14ac:dyDescent="0.2">
      <c r="A232" s="145"/>
      <c r="B232" s="146" t="s">
        <v>42</v>
      </c>
      <c r="C232" s="152">
        <v>15</v>
      </c>
      <c r="D232" s="148">
        <f t="shared" si="30"/>
        <v>0.65217391304347827</v>
      </c>
      <c r="E232" s="148">
        <f t="shared" si="31"/>
        <v>6.637168141592921E-2</v>
      </c>
      <c r="F232" s="148">
        <f t="shared" si="32"/>
        <v>2.097902097902098E-2</v>
      </c>
      <c r="G232" s="153">
        <f t="shared" si="33"/>
        <v>8</v>
      </c>
      <c r="H232" s="148">
        <f t="shared" si="34"/>
        <v>0.34782608695652173</v>
      </c>
      <c r="I232" s="148">
        <f t="shared" si="35"/>
        <v>1.6359918200408999E-2</v>
      </c>
      <c r="J232" s="148">
        <f t="shared" si="36"/>
        <v>1.1188811188811189E-2</v>
      </c>
      <c r="K232" s="153">
        <v>23</v>
      </c>
      <c r="L232" s="148">
        <f t="shared" si="37"/>
        <v>1</v>
      </c>
      <c r="M232" s="148">
        <f t="shared" si="38"/>
        <v>3.2167832167832165E-2</v>
      </c>
      <c r="N232" s="154">
        <f t="shared" si="39"/>
        <v>3.2167832167832165E-2</v>
      </c>
    </row>
    <row r="233" spans="1:14" ht="13.5" x14ac:dyDescent="0.2">
      <c r="A233" s="145"/>
      <c r="B233" s="146" t="s">
        <v>43</v>
      </c>
      <c r="C233" s="152">
        <v>13</v>
      </c>
      <c r="D233" s="148">
        <f t="shared" si="30"/>
        <v>0.52</v>
      </c>
      <c r="E233" s="148">
        <f t="shared" si="31"/>
        <v>5.7522123893805309E-2</v>
      </c>
      <c r="F233" s="148">
        <f t="shared" si="32"/>
        <v>1.8181818181818181E-2</v>
      </c>
      <c r="G233" s="153">
        <f t="shared" si="33"/>
        <v>12</v>
      </c>
      <c r="H233" s="148">
        <f t="shared" si="34"/>
        <v>0.48</v>
      </c>
      <c r="I233" s="148">
        <f t="shared" si="35"/>
        <v>2.4539877300613498E-2</v>
      </c>
      <c r="J233" s="148">
        <f t="shared" si="36"/>
        <v>1.6783216783216783E-2</v>
      </c>
      <c r="K233" s="153">
        <v>25</v>
      </c>
      <c r="L233" s="148">
        <f t="shared" si="37"/>
        <v>1</v>
      </c>
      <c r="M233" s="148">
        <f t="shared" si="38"/>
        <v>3.4965034965034968E-2</v>
      </c>
      <c r="N233" s="154">
        <f t="shared" si="39"/>
        <v>3.4965034965034968E-2</v>
      </c>
    </row>
    <row r="234" spans="1:14" ht="13.5" x14ac:dyDescent="0.2">
      <c r="A234" s="145"/>
      <c r="B234" s="146" t="s">
        <v>36</v>
      </c>
      <c r="C234" s="152">
        <v>6</v>
      </c>
      <c r="D234" s="148">
        <f t="shared" si="30"/>
        <v>0.15384615384615385</v>
      </c>
      <c r="E234" s="148">
        <f t="shared" si="31"/>
        <v>2.6548672566371681E-2</v>
      </c>
      <c r="F234" s="148">
        <f t="shared" si="32"/>
        <v>8.3916083916083916E-3</v>
      </c>
      <c r="G234" s="153">
        <f t="shared" si="33"/>
        <v>33</v>
      </c>
      <c r="H234" s="148">
        <f t="shared" si="34"/>
        <v>0.84615384615384615</v>
      </c>
      <c r="I234" s="148">
        <f t="shared" si="35"/>
        <v>6.7484662576687116E-2</v>
      </c>
      <c r="J234" s="148">
        <f t="shared" si="36"/>
        <v>4.6153846153846156E-2</v>
      </c>
      <c r="K234" s="153">
        <v>39</v>
      </c>
      <c r="L234" s="148">
        <f t="shared" si="37"/>
        <v>1</v>
      </c>
      <c r="M234" s="148">
        <f t="shared" si="38"/>
        <v>5.4545454545454543E-2</v>
      </c>
      <c r="N234" s="154">
        <f t="shared" si="39"/>
        <v>5.4545454545454543E-2</v>
      </c>
    </row>
    <row r="235" spans="1:14" ht="13.5" x14ac:dyDescent="0.2">
      <c r="A235" s="145"/>
      <c r="B235" s="146" t="s">
        <v>24</v>
      </c>
      <c r="C235" s="152">
        <v>8</v>
      </c>
      <c r="D235" s="148">
        <f t="shared" si="30"/>
        <v>0.42105263157894735</v>
      </c>
      <c r="E235" s="148">
        <f t="shared" si="31"/>
        <v>3.5398230088495575E-2</v>
      </c>
      <c r="F235" s="148">
        <f t="shared" si="32"/>
        <v>1.1188811188811189E-2</v>
      </c>
      <c r="G235" s="153">
        <f t="shared" si="33"/>
        <v>11</v>
      </c>
      <c r="H235" s="148">
        <f t="shared" si="34"/>
        <v>0.57894736842105265</v>
      </c>
      <c r="I235" s="148">
        <f t="shared" si="35"/>
        <v>2.2494887525562373E-2</v>
      </c>
      <c r="J235" s="148">
        <f t="shared" si="36"/>
        <v>1.5384615384615385E-2</v>
      </c>
      <c r="K235" s="153">
        <v>19</v>
      </c>
      <c r="L235" s="148">
        <f t="shared" si="37"/>
        <v>1</v>
      </c>
      <c r="M235" s="148">
        <f t="shared" si="38"/>
        <v>2.6573426573426574E-2</v>
      </c>
      <c r="N235" s="154">
        <f t="shared" si="39"/>
        <v>2.6573426573426574E-2</v>
      </c>
    </row>
    <row r="236" spans="1:14" ht="13.5" x14ac:dyDescent="0.2">
      <c r="A236" s="145"/>
      <c r="B236" s="146" t="s">
        <v>11</v>
      </c>
      <c r="C236" s="152">
        <v>21</v>
      </c>
      <c r="D236" s="148">
        <f t="shared" si="30"/>
        <v>0.44680851063829785</v>
      </c>
      <c r="E236" s="148">
        <f t="shared" si="31"/>
        <v>9.2920353982300891E-2</v>
      </c>
      <c r="F236" s="148">
        <f t="shared" si="32"/>
        <v>2.937062937062937E-2</v>
      </c>
      <c r="G236" s="153">
        <f t="shared" si="33"/>
        <v>26</v>
      </c>
      <c r="H236" s="148">
        <f t="shared" si="34"/>
        <v>0.55319148936170215</v>
      </c>
      <c r="I236" s="148">
        <f t="shared" si="35"/>
        <v>5.3169734151329244E-2</v>
      </c>
      <c r="J236" s="148">
        <f t="shared" si="36"/>
        <v>3.6363636363636362E-2</v>
      </c>
      <c r="K236" s="153">
        <v>47</v>
      </c>
      <c r="L236" s="148">
        <f t="shared" si="37"/>
        <v>1</v>
      </c>
      <c r="M236" s="148">
        <f t="shared" si="38"/>
        <v>6.5734265734265732E-2</v>
      </c>
      <c r="N236" s="154">
        <f t="shared" si="39"/>
        <v>6.5734265734265732E-2</v>
      </c>
    </row>
    <row r="237" spans="1:14" ht="13.5" x14ac:dyDescent="0.2">
      <c r="A237" s="145"/>
      <c r="B237" s="146" t="s">
        <v>37</v>
      </c>
      <c r="C237" s="152">
        <v>3</v>
      </c>
      <c r="D237" s="148">
        <f t="shared" si="30"/>
        <v>0.375</v>
      </c>
      <c r="E237" s="148">
        <f t="shared" si="31"/>
        <v>1.3274336283185841E-2</v>
      </c>
      <c r="F237" s="148">
        <f t="shared" si="32"/>
        <v>4.1958041958041958E-3</v>
      </c>
      <c r="G237" s="153">
        <f t="shared" si="33"/>
        <v>5</v>
      </c>
      <c r="H237" s="148">
        <f t="shared" si="34"/>
        <v>0.625</v>
      </c>
      <c r="I237" s="148">
        <f t="shared" si="35"/>
        <v>1.0224948875255624E-2</v>
      </c>
      <c r="J237" s="148">
        <f t="shared" si="36"/>
        <v>6.993006993006993E-3</v>
      </c>
      <c r="K237" s="153">
        <v>8</v>
      </c>
      <c r="L237" s="148">
        <f t="shared" si="37"/>
        <v>1</v>
      </c>
      <c r="M237" s="148">
        <f t="shared" si="38"/>
        <v>1.1188811188811189E-2</v>
      </c>
      <c r="N237" s="154">
        <f t="shared" si="39"/>
        <v>1.1188811188811189E-2</v>
      </c>
    </row>
    <row r="238" spans="1:14" ht="13.5" x14ac:dyDescent="0.2">
      <c r="A238" s="145"/>
      <c r="B238" s="146" t="s">
        <v>7</v>
      </c>
      <c r="C238" s="152">
        <v>6</v>
      </c>
      <c r="D238" s="148">
        <f t="shared" si="30"/>
        <v>0.4</v>
      </c>
      <c r="E238" s="148">
        <f t="shared" si="31"/>
        <v>2.6548672566371681E-2</v>
      </c>
      <c r="F238" s="148">
        <f t="shared" si="32"/>
        <v>8.3916083916083916E-3</v>
      </c>
      <c r="G238" s="153">
        <f t="shared" si="33"/>
        <v>9</v>
      </c>
      <c r="H238" s="148">
        <f t="shared" si="34"/>
        <v>0.6</v>
      </c>
      <c r="I238" s="148">
        <f t="shared" si="35"/>
        <v>1.8404907975460124E-2</v>
      </c>
      <c r="J238" s="148">
        <f t="shared" si="36"/>
        <v>1.2587412587412588E-2</v>
      </c>
      <c r="K238" s="153">
        <v>15</v>
      </c>
      <c r="L238" s="148">
        <f t="shared" si="37"/>
        <v>1</v>
      </c>
      <c r="M238" s="148">
        <f t="shared" si="38"/>
        <v>2.097902097902098E-2</v>
      </c>
      <c r="N238" s="154">
        <f t="shared" si="39"/>
        <v>2.097902097902098E-2</v>
      </c>
    </row>
    <row r="239" spans="1:14" ht="13.5" x14ac:dyDescent="0.2">
      <c r="A239" s="145"/>
      <c r="B239" s="146" t="s">
        <v>82</v>
      </c>
      <c r="C239" s="152">
        <v>6</v>
      </c>
      <c r="D239" s="148">
        <f t="shared" si="30"/>
        <v>0.46153846153846156</v>
      </c>
      <c r="E239" s="148">
        <f t="shared" si="31"/>
        <v>2.6548672566371681E-2</v>
      </c>
      <c r="F239" s="148">
        <f t="shared" si="32"/>
        <v>8.3916083916083916E-3</v>
      </c>
      <c r="G239" s="153">
        <f t="shared" si="33"/>
        <v>7</v>
      </c>
      <c r="H239" s="148">
        <f t="shared" si="34"/>
        <v>0.53846153846153844</v>
      </c>
      <c r="I239" s="148">
        <f t="shared" si="35"/>
        <v>1.4314928425357873E-2</v>
      </c>
      <c r="J239" s="148">
        <f t="shared" si="36"/>
        <v>9.7902097902097911E-3</v>
      </c>
      <c r="K239" s="153">
        <v>13</v>
      </c>
      <c r="L239" s="148">
        <f t="shared" si="37"/>
        <v>1</v>
      </c>
      <c r="M239" s="148">
        <f t="shared" si="38"/>
        <v>1.8181818181818181E-2</v>
      </c>
      <c r="N239" s="154">
        <f t="shared" si="39"/>
        <v>1.8181818181818181E-2</v>
      </c>
    </row>
    <row r="240" spans="1:14" ht="13.5" x14ac:dyDescent="0.25">
      <c r="A240" s="145"/>
      <c r="B240" s="155"/>
      <c r="C240" s="156"/>
      <c r="D240" s="148"/>
      <c r="E240" s="157"/>
      <c r="F240" s="157"/>
      <c r="G240" s="158"/>
      <c r="H240" s="148"/>
      <c r="I240" s="157"/>
      <c r="J240" s="157"/>
      <c r="K240" s="158"/>
      <c r="L240" s="148"/>
      <c r="M240" s="157"/>
      <c r="N240" s="159"/>
    </row>
    <row r="241" spans="1:14" ht="13.5" x14ac:dyDescent="0.25">
      <c r="A241" s="160"/>
      <c r="B241" s="161" t="s">
        <v>3</v>
      </c>
      <c r="C241" s="162">
        <f>SUM(C210:C240)</f>
        <v>226</v>
      </c>
      <c r="D241" s="163">
        <f>IF($K241=0,0,C241/$K241)</f>
        <v>0.31608391608391606</v>
      </c>
      <c r="E241" s="164">
        <v>1</v>
      </c>
      <c r="F241" s="163">
        <f>C241/$K$241</f>
        <v>0.31608391608391606</v>
      </c>
      <c r="G241" s="165">
        <f>SUM(G210:G239)</f>
        <v>489</v>
      </c>
      <c r="H241" s="163">
        <f>IF($K241=0,0,G241/$K241)</f>
        <v>0.68391608391608394</v>
      </c>
      <c r="I241" s="164">
        <v>1</v>
      </c>
      <c r="J241" s="163">
        <f>G241/$K$241</f>
        <v>0.68391608391608394</v>
      </c>
      <c r="K241" s="165">
        <f>SUM(K210:K239)</f>
        <v>715</v>
      </c>
      <c r="L241" s="163">
        <f>IF($K241=0,0,K241/$K241)</f>
        <v>1</v>
      </c>
      <c r="M241" s="164">
        <v>1</v>
      </c>
      <c r="N241" s="166">
        <f>K241/$K$241</f>
        <v>1</v>
      </c>
    </row>
    <row r="242" spans="1:14" s="54" customFormat="1" ht="13.5" x14ac:dyDescent="0.25">
      <c r="A242" s="48"/>
      <c r="B242" s="49"/>
      <c r="C242" s="52"/>
      <c r="D242" s="53"/>
      <c r="E242" s="53"/>
      <c r="F242" s="53"/>
      <c r="G242" s="52"/>
      <c r="H242" s="53"/>
      <c r="I242" s="53"/>
      <c r="J242" s="53"/>
      <c r="K242" s="52"/>
      <c r="L242" s="53"/>
      <c r="M242" s="53"/>
      <c r="N242" s="53"/>
    </row>
    <row r="243" spans="1:14" ht="12.75" thickBot="1" x14ac:dyDescent="0.25">
      <c r="A243" s="1" t="s">
        <v>32</v>
      </c>
      <c r="F243" s="25" t="s">
        <v>1</v>
      </c>
      <c r="G243" s="25"/>
      <c r="H243" s="25"/>
      <c r="I243" s="25"/>
      <c r="J243" s="25" t="s">
        <v>2</v>
      </c>
    </row>
    <row r="244" spans="1:14" x14ac:dyDescent="0.2">
      <c r="A244" s="122" t="s">
        <v>0</v>
      </c>
      <c r="B244" s="122" t="s">
        <v>0</v>
      </c>
      <c r="C244" s="234" t="s">
        <v>58</v>
      </c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</row>
    <row r="245" spans="1:14" x14ac:dyDescent="0.2">
      <c r="A245" s="123"/>
      <c r="B245" s="123"/>
      <c r="C245" s="235" t="s">
        <v>1</v>
      </c>
      <c r="D245" s="236"/>
      <c r="E245" s="236"/>
      <c r="F245" s="236"/>
      <c r="G245" s="236" t="s">
        <v>2</v>
      </c>
      <c r="H245" s="236"/>
      <c r="I245" s="236"/>
      <c r="J245" s="236"/>
      <c r="K245" s="236" t="s">
        <v>3</v>
      </c>
      <c r="L245" s="236"/>
      <c r="M245" s="236"/>
      <c r="N245" s="237"/>
    </row>
    <row r="246" spans="1:14" ht="12.75" thickBot="1" x14ac:dyDescent="0.25">
      <c r="A246" s="124"/>
      <c r="B246" s="124"/>
      <c r="C246" s="2" t="s">
        <v>4</v>
      </c>
      <c r="D246" s="3" t="s">
        <v>26</v>
      </c>
      <c r="E246" s="3" t="s">
        <v>27</v>
      </c>
      <c r="F246" s="3" t="s">
        <v>28</v>
      </c>
      <c r="G246" s="3" t="s">
        <v>4</v>
      </c>
      <c r="H246" s="3" t="s">
        <v>26</v>
      </c>
      <c r="I246" s="3" t="s">
        <v>27</v>
      </c>
      <c r="J246" s="3" t="s">
        <v>28</v>
      </c>
      <c r="K246" s="3" t="s">
        <v>4</v>
      </c>
      <c r="L246" s="3" t="s">
        <v>26</v>
      </c>
      <c r="M246" s="3" t="s">
        <v>27</v>
      </c>
      <c r="N246" s="4" t="s">
        <v>28</v>
      </c>
    </row>
    <row r="247" spans="1:14" ht="13.5" x14ac:dyDescent="0.25">
      <c r="A247" s="119" t="s">
        <v>29</v>
      </c>
      <c r="B247" s="5" t="s">
        <v>5</v>
      </c>
      <c r="C247" s="29">
        <v>3</v>
      </c>
      <c r="D247" s="30">
        <v>0.3</v>
      </c>
      <c r="E247" s="30">
        <v>2.5999999999999999E-2</v>
      </c>
      <c r="F247" s="30">
        <v>8.0000000000000002E-3</v>
      </c>
      <c r="G247" s="31">
        <v>7</v>
      </c>
      <c r="H247" s="30">
        <v>0.7</v>
      </c>
      <c r="I247" s="30">
        <v>2.8000000000000001E-2</v>
      </c>
      <c r="J247" s="30">
        <v>1.9E-2</v>
      </c>
      <c r="K247" s="31">
        <v>10</v>
      </c>
      <c r="L247" s="30">
        <v>1</v>
      </c>
      <c r="M247" s="30">
        <v>2.7E-2</v>
      </c>
      <c r="N247" s="32">
        <v>2.7E-2</v>
      </c>
    </row>
    <row r="248" spans="1:14" ht="13.5" x14ac:dyDescent="0.25">
      <c r="A248" s="120"/>
      <c r="B248" s="10" t="s">
        <v>6</v>
      </c>
      <c r="C248" s="33">
        <v>2</v>
      </c>
      <c r="D248" s="34">
        <v>0.33300000000000002</v>
      </c>
      <c r="E248" s="34">
        <v>1.7000000000000001E-2</v>
      </c>
      <c r="F248" s="34">
        <v>5.0000000000000001E-3</v>
      </c>
      <c r="G248" s="35">
        <v>4</v>
      </c>
      <c r="H248" s="34">
        <v>0.66700000000000004</v>
      </c>
      <c r="I248" s="34">
        <v>1.6E-2</v>
      </c>
      <c r="J248" s="34">
        <v>1.0999999999999999E-2</v>
      </c>
      <c r="K248" s="35">
        <v>6</v>
      </c>
      <c r="L248" s="34">
        <v>1</v>
      </c>
      <c r="M248" s="34">
        <v>1.6E-2</v>
      </c>
      <c r="N248" s="36">
        <v>1.6E-2</v>
      </c>
    </row>
    <row r="249" spans="1:14" ht="13.5" x14ac:dyDescent="0.25">
      <c r="A249" s="120"/>
      <c r="B249" s="10" t="s">
        <v>16</v>
      </c>
      <c r="C249" s="33">
        <v>5</v>
      </c>
      <c r="D249" s="34">
        <v>0.55600000000000005</v>
      </c>
      <c r="E249" s="34">
        <v>4.2999999999999997E-2</v>
      </c>
      <c r="F249" s="34">
        <v>1.4E-2</v>
      </c>
      <c r="G249" s="35">
        <v>4</v>
      </c>
      <c r="H249" s="34">
        <v>0.44400000000000001</v>
      </c>
      <c r="I249" s="34">
        <v>1.6E-2</v>
      </c>
      <c r="J249" s="34">
        <v>1.0999999999999999E-2</v>
      </c>
      <c r="K249" s="35">
        <v>9</v>
      </c>
      <c r="L249" s="34">
        <v>1</v>
      </c>
      <c r="M249" s="34">
        <v>2.5000000000000001E-2</v>
      </c>
      <c r="N249" s="36">
        <v>2.5000000000000001E-2</v>
      </c>
    </row>
    <row r="250" spans="1:14" ht="13.5" x14ac:dyDescent="0.25">
      <c r="A250" s="120"/>
      <c r="B250" s="10" t="s">
        <v>8</v>
      </c>
      <c r="C250" s="33">
        <v>0</v>
      </c>
      <c r="D250" s="34">
        <v>0</v>
      </c>
      <c r="E250" s="34">
        <v>0</v>
      </c>
      <c r="F250" s="34">
        <v>0</v>
      </c>
      <c r="G250" s="35">
        <v>0</v>
      </c>
      <c r="H250" s="34">
        <v>0</v>
      </c>
      <c r="I250" s="34">
        <v>0</v>
      </c>
      <c r="J250" s="34">
        <v>0</v>
      </c>
      <c r="K250" s="35">
        <v>0</v>
      </c>
      <c r="L250" s="34">
        <v>0</v>
      </c>
      <c r="M250" s="34">
        <v>0</v>
      </c>
      <c r="N250" s="36">
        <v>0</v>
      </c>
    </row>
    <row r="251" spans="1:14" ht="13.5" x14ac:dyDescent="0.25">
      <c r="A251" s="120"/>
      <c r="B251" s="10" t="s">
        <v>10</v>
      </c>
      <c r="C251" s="33">
        <v>3</v>
      </c>
      <c r="D251" s="34">
        <v>0.75</v>
      </c>
      <c r="E251" s="34">
        <v>2.5999999999999999E-2</v>
      </c>
      <c r="F251" s="34">
        <v>8.0000000000000002E-3</v>
      </c>
      <c r="G251" s="35">
        <v>1</v>
      </c>
      <c r="H251" s="34">
        <v>0.25</v>
      </c>
      <c r="I251" s="34">
        <v>4.0000000000000001E-3</v>
      </c>
      <c r="J251" s="34">
        <v>3.0000000000000001E-3</v>
      </c>
      <c r="K251" s="35">
        <v>4</v>
      </c>
      <c r="L251" s="34">
        <v>1</v>
      </c>
      <c r="M251" s="34">
        <v>1.0999999999999999E-2</v>
      </c>
      <c r="N251" s="36">
        <v>1.0999999999999999E-2</v>
      </c>
    </row>
    <row r="252" spans="1:14" ht="13.5" x14ac:dyDescent="0.25">
      <c r="A252" s="120"/>
      <c r="B252" s="10" t="s">
        <v>12</v>
      </c>
      <c r="C252" s="33">
        <v>1</v>
      </c>
      <c r="D252" s="34">
        <v>0.2</v>
      </c>
      <c r="E252" s="34">
        <v>8.9999999999999993E-3</v>
      </c>
      <c r="F252" s="34">
        <v>3.0000000000000001E-3</v>
      </c>
      <c r="G252" s="35">
        <v>4</v>
      </c>
      <c r="H252" s="34">
        <v>0.8</v>
      </c>
      <c r="I252" s="34">
        <v>1.6E-2</v>
      </c>
      <c r="J252" s="34">
        <v>1.0999999999999999E-2</v>
      </c>
      <c r="K252" s="35">
        <v>5</v>
      </c>
      <c r="L252" s="34">
        <v>1</v>
      </c>
      <c r="M252" s="34">
        <v>1.4E-2</v>
      </c>
      <c r="N252" s="36">
        <v>1.4E-2</v>
      </c>
    </row>
    <row r="253" spans="1:14" ht="13.5" x14ac:dyDescent="0.25">
      <c r="A253" s="120"/>
      <c r="B253" s="10" t="s">
        <v>13</v>
      </c>
      <c r="C253" s="33">
        <v>5</v>
      </c>
      <c r="D253" s="34">
        <v>0.26300000000000001</v>
      </c>
      <c r="E253" s="34">
        <v>4.2999999999999997E-2</v>
      </c>
      <c r="F253" s="34">
        <v>1.4E-2</v>
      </c>
      <c r="G253" s="35">
        <v>14</v>
      </c>
      <c r="H253" s="34">
        <v>0.73699999999999999</v>
      </c>
      <c r="I253" s="34">
        <v>5.6000000000000001E-2</v>
      </c>
      <c r="J253" s="34">
        <v>3.7999999999999999E-2</v>
      </c>
      <c r="K253" s="35">
        <v>19</v>
      </c>
      <c r="L253" s="34">
        <v>1</v>
      </c>
      <c r="M253" s="34">
        <v>5.1999999999999998E-2</v>
      </c>
      <c r="N253" s="36">
        <v>5.1999999999999998E-2</v>
      </c>
    </row>
    <row r="254" spans="1:14" ht="13.5" x14ac:dyDescent="0.25">
      <c r="A254" s="120"/>
      <c r="B254" s="10" t="s">
        <v>14</v>
      </c>
      <c r="C254" s="33">
        <v>5</v>
      </c>
      <c r="D254" s="34">
        <v>0.5</v>
      </c>
      <c r="E254" s="34">
        <v>4.2999999999999997E-2</v>
      </c>
      <c r="F254" s="34">
        <v>1.4E-2</v>
      </c>
      <c r="G254" s="35">
        <v>5</v>
      </c>
      <c r="H254" s="34">
        <v>0.5</v>
      </c>
      <c r="I254" s="34">
        <v>0.02</v>
      </c>
      <c r="J254" s="34">
        <v>1.4E-2</v>
      </c>
      <c r="K254" s="35">
        <v>10</v>
      </c>
      <c r="L254" s="34">
        <v>1</v>
      </c>
      <c r="M254" s="34">
        <v>2.7E-2</v>
      </c>
      <c r="N254" s="36">
        <v>2.7E-2</v>
      </c>
    </row>
    <row r="255" spans="1:14" ht="13.5" x14ac:dyDescent="0.25">
      <c r="A255" s="120"/>
      <c r="B255" s="10" t="s">
        <v>9</v>
      </c>
      <c r="C255" s="33">
        <v>12</v>
      </c>
      <c r="D255" s="34">
        <v>0.19700000000000001</v>
      </c>
      <c r="E255" s="34">
        <v>0.10299999999999999</v>
      </c>
      <c r="F255" s="34">
        <v>3.3000000000000002E-2</v>
      </c>
      <c r="G255" s="35">
        <v>49</v>
      </c>
      <c r="H255" s="34">
        <v>0.80300000000000005</v>
      </c>
      <c r="I255" s="34">
        <v>0.19600000000000001</v>
      </c>
      <c r="J255" s="34">
        <v>0.13400000000000001</v>
      </c>
      <c r="K255" s="35">
        <v>61</v>
      </c>
      <c r="L255" s="34">
        <v>1</v>
      </c>
      <c r="M255" s="34">
        <v>0.16600000000000001</v>
      </c>
      <c r="N255" s="36">
        <v>0.16600000000000001</v>
      </c>
    </row>
    <row r="256" spans="1:14" ht="13.5" x14ac:dyDescent="0.25">
      <c r="A256" s="120"/>
      <c r="B256" s="10" t="s">
        <v>15</v>
      </c>
      <c r="C256" s="33">
        <v>1</v>
      </c>
      <c r="D256" s="34">
        <v>0.125</v>
      </c>
      <c r="E256" s="34">
        <v>8.9999999999999993E-3</v>
      </c>
      <c r="F256" s="34">
        <v>3.0000000000000001E-3</v>
      </c>
      <c r="G256" s="35">
        <v>7</v>
      </c>
      <c r="H256" s="34">
        <v>0.875</v>
      </c>
      <c r="I256" s="34">
        <v>2.8000000000000001E-2</v>
      </c>
      <c r="J256" s="34">
        <v>1.9E-2</v>
      </c>
      <c r="K256" s="35">
        <v>8</v>
      </c>
      <c r="L256" s="34">
        <v>1</v>
      </c>
      <c r="M256" s="34">
        <v>2.1999999999999999E-2</v>
      </c>
      <c r="N256" s="36">
        <v>2.1999999999999999E-2</v>
      </c>
    </row>
    <row r="257" spans="1:14" ht="13.5" x14ac:dyDescent="0.25">
      <c r="A257" s="120"/>
      <c r="B257" s="10" t="s">
        <v>17</v>
      </c>
      <c r="C257" s="33">
        <v>5</v>
      </c>
      <c r="D257" s="34">
        <v>0.625</v>
      </c>
      <c r="E257" s="34">
        <v>4.2999999999999997E-2</v>
      </c>
      <c r="F257" s="34">
        <v>1.4E-2</v>
      </c>
      <c r="G257" s="35">
        <v>3</v>
      </c>
      <c r="H257" s="34">
        <v>0.375</v>
      </c>
      <c r="I257" s="34">
        <v>1.2E-2</v>
      </c>
      <c r="J257" s="34">
        <v>8.0000000000000002E-3</v>
      </c>
      <c r="K257" s="35">
        <v>8</v>
      </c>
      <c r="L257" s="34">
        <v>1</v>
      </c>
      <c r="M257" s="34">
        <v>2.1999999999999999E-2</v>
      </c>
      <c r="N257" s="36">
        <v>2.1999999999999999E-2</v>
      </c>
    </row>
    <row r="258" spans="1:14" ht="13.5" x14ac:dyDescent="0.25">
      <c r="A258" s="120"/>
      <c r="B258" s="10" t="s">
        <v>18</v>
      </c>
      <c r="C258" s="33">
        <v>10</v>
      </c>
      <c r="D258" s="34">
        <v>0.435</v>
      </c>
      <c r="E258" s="34">
        <v>8.5000000000000006E-2</v>
      </c>
      <c r="F258" s="34">
        <v>2.7E-2</v>
      </c>
      <c r="G258" s="35">
        <v>13</v>
      </c>
      <c r="H258" s="34">
        <v>0.56499999999999995</v>
      </c>
      <c r="I258" s="34">
        <v>5.1999999999999998E-2</v>
      </c>
      <c r="J258" s="34">
        <v>3.5000000000000003E-2</v>
      </c>
      <c r="K258" s="35">
        <v>23</v>
      </c>
      <c r="L258" s="34">
        <v>1</v>
      </c>
      <c r="M258" s="34">
        <v>6.3E-2</v>
      </c>
      <c r="N258" s="36">
        <v>6.3E-2</v>
      </c>
    </row>
    <row r="259" spans="1:14" ht="13.5" x14ac:dyDescent="0.25">
      <c r="A259" s="120"/>
      <c r="B259" s="10" t="s">
        <v>19</v>
      </c>
      <c r="C259" s="33">
        <v>1</v>
      </c>
      <c r="D259" s="34">
        <v>0.33300000000000002</v>
      </c>
      <c r="E259" s="34">
        <v>8.9999999999999993E-3</v>
      </c>
      <c r="F259" s="34">
        <v>3.0000000000000001E-3</v>
      </c>
      <c r="G259" s="35">
        <v>2</v>
      </c>
      <c r="H259" s="34">
        <v>0.66700000000000004</v>
      </c>
      <c r="I259" s="34">
        <v>8.0000000000000002E-3</v>
      </c>
      <c r="J259" s="34">
        <v>5.0000000000000001E-3</v>
      </c>
      <c r="K259" s="35">
        <v>3</v>
      </c>
      <c r="L259" s="34">
        <v>1</v>
      </c>
      <c r="M259" s="34">
        <v>8.0000000000000002E-3</v>
      </c>
      <c r="N259" s="36">
        <v>8.0000000000000002E-3</v>
      </c>
    </row>
    <row r="260" spans="1:14" ht="13.5" x14ac:dyDescent="0.25">
      <c r="A260" s="120"/>
      <c r="B260" s="10" t="s">
        <v>20</v>
      </c>
      <c r="C260" s="33">
        <v>16</v>
      </c>
      <c r="D260" s="34">
        <v>0.94099999999999995</v>
      </c>
      <c r="E260" s="34">
        <v>0.13700000000000001</v>
      </c>
      <c r="F260" s="34">
        <v>4.3999999999999997E-2</v>
      </c>
      <c r="G260" s="35">
        <v>1</v>
      </c>
      <c r="H260" s="34">
        <v>5.8999999999999997E-2</v>
      </c>
      <c r="I260" s="34">
        <v>4.0000000000000001E-3</v>
      </c>
      <c r="J260" s="34">
        <v>3.0000000000000001E-3</v>
      </c>
      <c r="K260" s="35">
        <v>17</v>
      </c>
      <c r="L260" s="34">
        <v>1</v>
      </c>
      <c r="M260" s="34">
        <v>4.5999999999999999E-2</v>
      </c>
      <c r="N260" s="36">
        <v>4.5999999999999999E-2</v>
      </c>
    </row>
    <row r="261" spans="1:14" ht="13.5" x14ac:dyDescent="0.25">
      <c r="A261" s="120"/>
      <c r="B261" s="10" t="s">
        <v>25</v>
      </c>
      <c r="C261" s="33">
        <v>0</v>
      </c>
      <c r="D261" s="34">
        <v>0</v>
      </c>
      <c r="E261" s="34">
        <v>0</v>
      </c>
      <c r="F261" s="34">
        <v>0</v>
      </c>
      <c r="G261" s="35">
        <v>2</v>
      </c>
      <c r="H261" s="34">
        <v>1</v>
      </c>
      <c r="I261" s="34">
        <v>8.0000000000000002E-3</v>
      </c>
      <c r="J261" s="34">
        <v>5.0000000000000001E-3</v>
      </c>
      <c r="K261" s="35">
        <v>2</v>
      </c>
      <c r="L261" s="34">
        <v>1</v>
      </c>
      <c r="M261" s="34">
        <v>5.0000000000000001E-3</v>
      </c>
      <c r="N261" s="36">
        <v>5.0000000000000001E-3</v>
      </c>
    </row>
    <row r="262" spans="1:14" ht="13.5" x14ac:dyDescent="0.25">
      <c r="A262" s="120"/>
      <c r="B262" s="10" t="s">
        <v>21</v>
      </c>
      <c r="C262" s="33">
        <v>8</v>
      </c>
      <c r="D262" s="34">
        <v>0.44400000000000001</v>
      </c>
      <c r="E262" s="34">
        <v>6.8000000000000005E-2</v>
      </c>
      <c r="F262" s="34">
        <v>2.1999999999999999E-2</v>
      </c>
      <c r="G262" s="35">
        <v>10</v>
      </c>
      <c r="H262" s="34">
        <v>0.55600000000000005</v>
      </c>
      <c r="I262" s="34">
        <v>0.04</v>
      </c>
      <c r="J262" s="34">
        <v>2.7E-2</v>
      </c>
      <c r="K262" s="35">
        <v>18</v>
      </c>
      <c r="L262" s="34">
        <v>1</v>
      </c>
      <c r="M262" s="34">
        <v>4.9000000000000002E-2</v>
      </c>
      <c r="N262" s="36">
        <v>4.9000000000000002E-2</v>
      </c>
    </row>
    <row r="263" spans="1:14" ht="13.5" x14ac:dyDescent="0.25">
      <c r="A263" s="120"/>
      <c r="B263" s="10" t="s">
        <v>22</v>
      </c>
      <c r="C263" s="33">
        <v>0</v>
      </c>
      <c r="D263" s="34">
        <v>0</v>
      </c>
      <c r="E263" s="34">
        <v>0</v>
      </c>
      <c r="F263" s="34">
        <v>0</v>
      </c>
      <c r="G263" s="35">
        <v>4</v>
      </c>
      <c r="H263" s="34">
        <v>1</v>
      </c>
      <c r="I263" s="34">
        <v>1.6E-2</v>
      </c>
      <c r="J263" s="34">
        <v>1.0999999999999999E-2</v>
      </c>
      <c r="K263" s="35">
        <v>4</v>
      </c>
      <c r="L263" s="34">
        <v>1</v>
      </c>
      <c r="M263" s="34">
        <v>1.0999999999999999E-2</v>
      </c>
      <c r="N263" s="36">
        <v>1.0999999999999999E-2</v>
      </c>
    </row>
    <row r="264" spans="1:14" ht="13.5" x14ac:dyDescent="0.25">
      <c r="A264" s="120"/>
      <c r="B264" s="10" t="s">
        <v>23</v>
      </c>
      <c r="C264" s="33">
        <v>17</v>
      </c>
      <c r="D264" s="34">
        <v>0.56699999999999995</v>
      </c>
      <c r="E264" s="34">
        <v>0.14499999999999999</v>
      </c>
      <c r="F264" s="34">
        <v>4.5999999999999999E-2</v>
      </c>
      <c r="G264" s="35">
        <v>13</v>
      </c>
      <c r="H264" s="34">
        <v>0.433</v>
      </c>
      <c r="I264" s="34">
        <v>5.1999999999999998E-2</v>
      </c>
      <c r="J264" s="34">
        <v>3.5000000000000003E-2</v>
      </c>
      <c r="K264" s="35">
        <v>30</v>
      </c>
      <c r="L264" s="34">
        <v>1</v>
      </c>
      <c r="M264" s="34">
        <v>8.2000000000000003E-2</v>
      </c>
      <c r="N264" s="36">
        <v>8.2000000000000003E-2</v>
      </c>
    </row>
    <row r="265" spans="1:14" ht="13.5" x14ac:dyDescent="0.25">
      <c r="A265" s="120"/>
      <c r="B265" s="10" t="s">
        <v>36</v>
      </c>
      <c r="C265" s="33">
        <v>4</v>
      </c>
      <c r="D265" s="34">
        <v>6.8000000000000005E-2</v>
      </c>
      <c r="E265" s="34">
        <v>3.4000000000000002E-2</v>
      </c>
      <c r="F265" s="34">
        <v>1.0999999999999999E-2</v>
      </c>
      <c r="G265" s="35">
        <v>55</v>
      </c>
      <c r="H265" s="34">
        <v>0.93200000000000005</v>
      </c>
      <c r="I265" s="34">
        <v>0.22</v>
      </c>
      <c r="J265" s="34">
        <v>0.15</v>
      </c>
      <c r="K265" s="35">
        <v>59</v>
      </c>
      <c r="L265" s="34">
        <v>1</v>
      </c>
      <c r="M265" s="34">
        <v>0.161</v>
      </c>
      <c r="N265" s="36">
        <v>0.161</v>
      </c>
    </row>
    <row r="266" spans="1:14" ht="13.5" x14ac:dyDescent="0.25">
      <c r="A266" s="120"/>
      <c r="B266" s="10" t="s">
        <v>24</v>
      </c>
      <c r="C266" s="33">
        <v>0</v>
      </c>
      <c r="D266" s="34">
        <v>0</v>
      </c>
      <c r="E266" s="34">
        <v>0</v>
      </c>
      <c r="F266" s="34">
        <v>0</v>
      </c>
      <c r="G266" s="35">
        <v>25</v>
      </c>
      <c r="H266" s="34">
        <v>1</v>
      </c>
      <c r="I266" s="34">
        <v>0.1</v>
      </c>
      <c r="J266" s="34">
        <v>6.8000000000000005E-2</v>
      </c>
      <c r="K266" s="35">
        <v>25</v>
      </c>
      <c r="L266" s="34">
        <v>1</v>
      </c>
      <c r="M266" s="34">
        <v>6.8000000000000005E-2</v>
      </c>
      <c r="N266" s="36">
        <v>6.8000000000000005E-2</v>
      </c>
    </row>
    <row r="267" spans="1:14" ht="13.5" x14ac:dyDescent="0.25">
      <c r="A267" s="120"/>
      <c r="B267" s="10" t="s">
        <v>11</v>
      </c>
      <c r="C267" s="33">
        <v>8</v>
      </c>
      <c r="D267" s="34">
        <v>0.308</v>
      </c>
      <c r="E267" s="34">
        <v>6.8000000000000005E-2</v>
      </c>
      <c r="F267" s="34">
        <v>2.1999999999999999E-2</v>
      </c>
      <c r="G267" s="35">
        <v>18</v>
      </c>
      <c r="H267" s="34">
        <v>0.69199999999999995</v>
      </c>
      <c r="I267" s="34">
        <v>7.1999999999999995E-2</v>
      </c>
      <c r="J267" s="34">
        <v>4.9000000000000002E-2</v>
      </c>
      <c r="K267" s="35">
        <v>26</v>
      </c>
      <c r="L267" s="34">
        <v>1</v>
      </c>
      <c r="M267" s="34">
        <v>7.0999999999999994E-2</v>
      </c>
      <c r="N267" s="36">
        <v>7.0999999999999994E-2</v>
      </c>
    </row>
    <row r="268" spans="1:14" ht="13.5" x14ac:dyDescent="0.25">
      <c r="A268" s="120"/>
      <c r="B268" s="10" t="s">
        <v>7</v>
      </c>
      <c r="C268" s="37">
        <v>10</v>
      </c>
      <c r="D268" s="38">
        <v>0.625</v>
      </c>
      <c r="E268" s="38">
        <v>8.5000000000000006E-2</v>
      </c>
      <c r="F268" s="38">
        <v>2.7E-2</v>
      </c>
      <c r="G268" s="39">
        <v>6</v>
      </c>
      <c r="H268" s="38">
        <v>0.375</v>
      </c>
      <c r="I268" s="38">
        <v>2.4E-2</v>
      </c>
      <c r="J268" s="38">
        <v>1.6E-2</v>
      </c>
      <c r="K268" s="39">
        <v>16</v>
      </c>
      <c r="L268" s="38">
        <v>1</v>
      </c>
      <c r="M268" s="38">
        <v>4.3999999999999997E-2</v>
      </c>
      <c r="N268" s="40">
        <v>4.3999999999999997E-2</v>
      </c>
    </row>
    <row r="269" spans="1:14" ht="13.5" x14ac:dyDescent="0.25">
      <c r="A269" s="120"/>
      <c r="B269" s="10" t="s">
        <v>82</v>
      </c>
      <c r="C269" s="33">
        <v>1</v>
      </c>
      <c r="D269" s="34">
        <v>0.25</v>
      </c>
      <c r="E269" s="34">
        <v>8.9999999999999993E-3</v>
      </c>
      <c r="F269" s="34">
        <v>3.0000000000000001E-3</v>
      </c>
      <c r="G269" s="35">
        <v>3</v>
      </c>
      <c r="H269" s="34">
        <v>0.75</v>
      </c>
      <c r="I269" s="34">
        <v>1.2E-2</v>
      </c>
      <c r="J269" s="34">
        <v>8.0000000000000002E-3</v>
      </c>
      <c r="K269" s="35">
        <v>4</v>
      </c>
      <c r="L269" s="34">
        <v>1</v>
      </c>
      <c r="M269" s="34">
        <v>1.0999999999999999E-2</v>
      </c>
      <c r="N269" s="36">
        <v>1.0999999999999999E-2</v>
      </c>
    </row>
    <row r="270" spans="1:14" ht="13.5" x14ac:dyDescent="0.25">
      <c r="A270" s="120"/>
      <c r="B270" s="167"/>
      <c r="C270" s="37"/>
      <c r="D270" s="38"/>
      <c r="E270" s="38"/>
      <c r="F270" s="38"/>
      <c r="G270" s="39"/>
      <c r="H270" s="38"/>
      <c r="I270" s="38"/>
      <c r="J270" s="38"/>
      <c r="K270" s="39"/>
      <c r="L270" s="38"/>
      <c r="M270" s="38"/>
      <c r="N270" s="40"/>
    </row>
    <row r="271" spans="1:14" ht="14.25" thickBot="1" x14ac:dyDescent="0.3">
      <c r="A271" s="121"/>
      <c r="B271" s="19" t="s">
        <v>3</v>
      </c>
      <c r="C271" s="41">
        <v>117</v>
      </c>
      <c r="D271" s="42">
        <v>0.31900000000000001</v>
      </c>
      <c r="E271" s="42">
        <v>1</v>
      </c>
      <c r="F271" s="42">
        <v>0.31900000000000001</v>
      </c>
      <c r="G271" s="43">
        <v>250</v>
      </c>
      <c r="H271" s="42">
        <v>0.68100000000000005</v>
      </c>
      <c r="I271" s="42">
        <v>1</v>
      </c>
      <c r="J271" s="42">
        <v>0.68100000000000005</v>
      </c>
      <c r="K271" s="43">
        <v>367</v>
      </c>
      <c r="L271" s="42">
        <v>1</v>
      </c>
      <c r="M271" s="42">
        <v>1</v>
      </c>
      <c r="N271" s="44">
        <v>1</v>
      </c>
    </row>
  </sheetData>
  <mergeCells count="32">
    <mergeCell ref="C244:N244"/>
    <mergeCell ref="C245:F245"/>
    <mergeCell ref="G245:J245"/>
    <mergeCell ref="K245:N245"/>
    <mergeCell ref="C207:N207"/>
    <mergeCell ref="C208:F208"/>
    <mergeCell ref="G208:J208"/>
    <mergeCell ref="K208:N208"/>
    <mergeCell ref="C177:N177"/>
    <mergeCell ref="C178:F178"/>
    <mergeCell ref="G178:J178"/>
    <mergeCell ref="K178:N178"/>
    <mergeCell ref="C140:N140"/>
    <mergeCell ref="C141:F141"/>
    <mergeCell ref="G141:J141"/>
    <mergeCell ref="K141:N141"/>
    <mergeCell ref="C110:N110"/>
    <mergeCell ref="C111:F111"/>
    <mergeCell ref="G111:J111"/>
    <mergeCell ref="K111:N111"/>
    <mergeCell ref="C73:N73"/>
    <mergeCell ref="C74:F74"/>
    <mergeCell ref="G74:J74"/>
    <mergeCell ref="K74:N74"/>
    <mergeCell ref="C43:N43"/>
    <mergeCell ref="C44:F44"/>
    <mergeCell ref="G44:J44"/>
    <mergeCell ref="K44:N44"/>
    <mergeCell ref="C4:N4"/>
    <mergeCell ref="C5:F5"/>
    <mergeCell ref="G5:J5"/>
    <mergeCell ref="K5:N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zoomScale="70" zoomScaleNormal="70" workbookViewId="0">
      <selection activeCell="C33" sqref="C33"/>
    </sheetView>
  </sheetViews>
  <sheetFormatPr defaultRowHeight="11.25" x14ac:dyDescent="0.2"/>
  <cols>
    <col min="2" max="2" width="14.5" customWidth="1"/>
  </cols>
  <sheetData>
    <row r="1" spans="1:14" s="1" customFormat="1" ht="15.75" x14ac:dyDescent="0.25">
      <c r="A1" s="24" t="s">
        <v>86</v>
      </c>
    </row>
    <row r="2" spans="1:14" s="27" customFormat="1" ht="12.75" x14ac:dyDescent="0.2">
      <c r="A2" s="26"/>
    </row>
    <row r="3" spans="1:14" s="1" customFormat="1" ht="12.75" x14ac:dyDescent="0.2">
      <c r="A3" s="26" t="s">
        <v>35</v>
      </c>
      <c r="F3" s="25" t="s">
        <v>1</v>
      </c>
      <c r="G3" s="25"/>
      <c r="H3" s="25"/>
      <c r="I3" s="25"/>
      <c r="J3" s="25" t="s">
        <v>2</v>
      </c>
    </row>
    <row r="4" spans="1:14" s="1" customFormat="1" ht="13.15" customHeight="1" x14ac:dyDescent="0.2">
      <c r="A4" s="141" t="s">
        <v>0</v>
      </c>
      <c r="B4" s="142" t="s">
        <v>0</v>
      </c>
      <c r="C4" s="233" t="s">
        <v>59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s="1" customFormat="1" ht="13.15" customHeight="1" x14ac:dyDescent="0.2">
      <c r="A5" s="143"/>
      <c r="B5" s="125"/>
      <c r="C5" s="233" t="s">
        <v>1</v>
      </c>
      <c r="D5" s="233"/>
      <c r="E5" s="233"/>
      <c r="F5" s="233"/>
      <c r="G5" s="233" t="s">
        <v>2</v>
      </c>
      <c r="H5" s="233"/>
      <c r="I5" s="233"/>
      <c r="J5" s="233"/>
      <c r="K5" s="233" t="s">
        <v>3</v>
      </c>
      <c r="L5" s="233"/>
      <c r="M5" s="233"/>
      <c r="N5" s="233"/>
    </row>
    <row r="6" spans="1:14" s="1" customFormat="1" ht="13.15" customHeight="1" x14ac:dyDescent="0.2">
      <c r="A6" s="143"/>
      <c r="B6" s="125"/>
      <c r="C6" s="144" t="s">
        <v>4</v>
      </c>
      <c r="D6" s="144" t="s">
        <v>26</v>
      </c>
      <c r="E6" s="144" t="s">
        <v>27</v>
      </c>
      <c r="F6" s="144" t="s">
        <v>28</v>
      </c>
      <c r="G6" s="144" t="s">
        <v>4</v>
      </c>
      <c r="H6" s="144" t="s">
        <v>26</v>
      </c>
      <c r="I6" s="144" t="s">
        <v>27</v>
      </c>
      <c r="J6" s="144" t="s">
        <v>28</v>
      </c>
      <c r="K6" s="144" t="s">
        <v>4</v>
      </c>
      <c r="L6" s="144" t="s">
        <v>26</v>
      </c>
      <c r="M6" s="144" t="s">
        <v>27</v>
      </c>
      <c r="N6" s="144" t="s">
        <v>28</v>
      </c>
    </row>
    <row r="7" spans="1:14" s="1" customFormat="1" ht="13.15" customHeight="1" x14ac:dyDescent="0.2">
      <c r="A7" s="145" t="s">
        <v>29</v>
      </c>
      <c r="B7" s="146" t="s">
        <v>5</v>
      </c>
      <c r="C7" s="147">
        <v>9</v>
      </c>
      <c r="D7" s="148">
        <f>IF($K7=0,0,C7/$K7)</f>
        <v>0.36</v>
      </c>
      <c r="E7" s="149">
        <f>C7/C$38</f>
        <v>1.8987341772151899E-2</v>
      </c>
      <c r="F7" s="149">
        <f>C7/$K$38</f>
        <v>1.3043478260869565E-2</v>
      </c>
      <c r="G7" s="150">
        <f>K7-C7</f>
        <v>16</v>
      </c>
      <c r="H7" s="148">
        <f t="shared" ref="H7:H38" si="0">IF($K7=0,0,G7/$K7)</f>
        <v>0.64</v>
      </c>
      <c r="I7" s="149">
        <f>G7/G$38</f>
        <v>7.407407407407407E-2</v>
      </c>
      <c r="J7" s="149">
        <f>G7/$K$38</f>
        <v>2.318840579710145E-2</v>
      </c>
      <c r="K7" s="150">
        <v>25</v>
      </c>
      <c r="L7" s="148">
        <f t="shared" ref="L7:L38" si="1">IF($K7=0,0,K7/$K7)</f>
        <v>1</v>
      </c>
      <c r="M7" s="149">
        <f>K7/K$38</f>
        <v>3.6231884057971016E-2</v>
      </c>
      <c r="N7" s="151">
        <f>K7/$K$38</f>
        <v>3.6231884057971016E-2</v>
      </c>
    </row>
    <row r="8" spans="1:14" s="1" customFormat="1" ht="13.15" customHeight="1" x14ac:dyDescent="0.2">
      <c r="A8" s="145"/>
      <c r="B8" s="146" t="s">
        <v>6</v>
      </c>
      <c r="C8" s="152">
        <v>20</v>
      </c>
      <c r="D8" s="148">
        <f>IF($K8=0,0,C8/$K8)</f>
        <v>0.64516129032258063</v>
      </c>
      <c r="E8" s="148">
        <f t="shared" ref="E8:E36" si="2">C8/C$38</f>
        <v>4.2194092827004218E-2</v>
      </c>
      <c r="F8" s="148">
        <f t="shared" ref="F8:F36" si="3">C8/$K$38</f>
        <v>2.8985507246376812E-2</v>
      </c>
      <c r="G8" s="153">
        <f t="shared" ref="G8:G36" si="4">K8-C8</f>
        <v>11</v>
      </c>
      <c r="H8" s="148">
        <f t="shared" si="0"/>
        <v>0.35483870967741937</v>
      </c>
      <c r="I8" s="148">
        <f t="shared" ref="I8:I36" si="5">G8/G$38</f>
        <v>5.0925925925925923E-2</v>
      </c>
      <c r="J8" s="148">
        <f t="shared" ref="J8:J36" si="6">G8/$K$38</f>
        <v>1.5942028985507246E-2</v>
      </c>
      <c r="K8" s="153">
        <v>31</v>
      </c>
      <c r="L8" s="148">
        <f t="shared" si="1"/>
        <v>1</v>
      </c>
      <c r="M8" s="148">
        <f t="shared" ref="M8:M36" si="7">K8/K$38</f>
        <v>4.4927536231884058E-2</v>
      </c>
      <c r="N8" s="154">
        <f t="shared" ref="N8:N36" si="8">K8/$K$38</f>
        <v>4.4927536231884058E-2</v>
      </c>
    </row>
    <row r="9" spans="1:14" s="1" customFormat="1" ht="13.15" customHeight="1" x14ac:dyDescent="0.2">
      <c r="A9" s="145"/>
      <c r="B9" s="146" t="s">
        <v>38</v>
      </c>
      <c r="C9" s="152">
        <v>0</v>
      </c>
      <c r="D9" s="148">
        <f t="shared" ref="D9:D38" si="9">IF($K9=0,0,C9/$K9)</f>
        <v>0</v>
      </c>
      <c r="E9" s="148">
        <f t="shared" si="2"/>
        <v>0</v>
      </c>
      <c r="F9" s="148">
        <f t="shared" si="3"/>
        <v>0</v>
      </c>
      <c r="G9" s="153">
        <f t="shared" si="4"/>
        <v>1</v>
      </c>
      <c r="H9" s="148">
        <f t="shared" si="0"/>
        <v>1</v>
      </c>
      <c r="I9" s="148">
        <f t="shared" si="5"/>
        <v>4.6296296296296294E-3</v>
      </c>
      <c r="J9" s="148">
        <f t="shared" si="6"/>
        <v>1.4492753623188406E-3</v>
      </c>
      <c r="K9" s="153">
        <v>1</v>
      </c>
      <c r="L9" s="148">
        <f t="shared" si="1"/>
        <v>1</v>
      </c>
      <c r="M9" s="148">
        <f t="shared" si="7"/>
        <v>1.4492753623188406E-3</v>
      </c>
      <c r="N9" s="154">
        <f t="shared" si="8"/>
        <v>1.4492753623188406E-3</v>
      </c>
    </row>
    <row r="10" spans="1:14" s="1" customFormat="1" ht="13.15" customHeight="1" x14ac:dyDescent="0.2">
      <c r="A10" s="145"/>
      <c r="B10" s="146" t="s">
        <v>39</v>
      </c>
      <c r="C10" s="152">
        <v>26</v>
      </c>
      <c r="D10" s="148">
        <f t="shared" si="9"/>
        <v>0.8666666666666667</v>
      </c>
      <c r="E10" s="148">
        <f t="shared" si="2"/>
        <v>5.4852320675105488E-2</v>
      </c>
      <c r="F10" s="148">
        <f t="shared" si="3"/>
        <v>3.7681159420289857E-2</v>
      </c>
      <c r="G10" s="153">
        <f t="shared" si="4"/>
        <v>4</v>
      </c>
      <c r="H10" s="148">
        <f t="shared" si="0"/>
        <v>0.13333333333333333</v>
      </c>
      <c r="I10" s="148">
        <f t="shared" si="5"/>
        <v>1.8518518518518517E-2</v>
      </c>
      <c r="J10" s="148">
        <f t="shared" si="6"/>
        <v>5.7971014492753624E-3</v>
      </c>
      <c r="K10" s="153">
        <v>30</v>
      </c>
      <c r="L10" s="148">
        <f t="shared" si="1"/>
        <v>1</v>
      </c>
      <c r="M10" s="148">
        <f t="shared" si="7"/>
        <v>4.3478260869565216E-2</v>
      </c>
      <c r="N10" s="154">
        <f t="shared" si="8"/>
        <v>4.3478260869565216E-2</v>
      </c>
    </row>
    <row r="11" spans="1:14" s="1" customFormat="1" ht="13.15" customHeight="1" x14ac:dyDescent="0.2">
      <c r="A11" s="145"/>
      <c r="B11" s="146" t="s">
        <v>16</v>
      </c>
      <c r="C11" s="152">
        <v>10</v>
      </c>
      <c r="D11" s="148">
        <f t="shared" si="9"/>
        <v>0.47619047619047616</v>
      </c>
      <c r="E11" s="148">
        <f t="shared" si="2"/>
        <v>2.1097046413502109E-2</v>
      </c>
      <c r="F11" s="148">
        <f t="shared" si="3"/>
        <v>1.4492753623188406E-2</v>
      </c>
      <c r="G11" s="153">
        <f t="shared" si="4"/>
        <v>11</v>
      </c>
      <c r="H11" s="148">
        <f t="shared" si="0"/>
        <v>0.52380952380952384</v>
      </c>
      <c r="I11" s="148">
        <f t="shared" si="5"/>
        <v>5.0925925925925923E-2</v>
      </c>
      <c r="J11" s="148">
        <f t="shared" si="6"/>
        <v>1.5942028985507246E-2</v>
      </c>
      <c r="K11" s="153">
        <v>21</v>
      </c>
      <c r="L11" s="148">
        <f t="shared" si="1"/>
        <v>1</v>
      </c>
      <c r="M11" s="148">
        <f t="shared" si="7"/>
        <v>3.0434782608695653E-2</v>
      </c>
      <c r="N11" s="154">
        <f t="shared" si="8"/>
        <v>3.0434782608695653E-2</v>
      </c>
    </row>
    <row r="12" spans="1:14" s="1" customFormat="1" ht="13.15" customHeight="1" x14ac:dyDescent="0.2">
      <c r="A12" s="145"/>
      <c r="B12" s="146" t="s">
        <v>8</v>
      </c>
      <c r="C12" s="152">
        <v>28</v>
      </c>
      <c r="D12" s="148">
        <f t="shared" si="9"/>
        <v>0.875</v>
      </c>
      <c r="E12" s="148">
        <f t="shared" si="2"/>
        <v>5.9071729957805907E-2</v>
      </c>
      <c r="F12" s="148">
        <f t="shared" si="3"/>
        <v>4.0579710144927533E-2</v>
      </c>
      <c r="G12" s="153">
        <f t="shared" si="4"/>
        <v>4</v>
      </c>
      <c r="H12" s="148">
        <f t="shared" si="0"/>
        <v>0.125</v>
      </c>
      <c r="I12" s="148">
        <f t="shared" si="5"/>
        <v>1.8518518518518517E-2</v>
      </c>
      <c r="J12" s="148">
        <f t="shared" si="6"/>
        <v>5.7971014492753624E-3</v>
      </c>
      <c r="K12" s="153">
        <v>32</v>
      </c>
      <c r="L12" s="148">
        <f t="shared" si="1"/>
        <v>1</v>
      </c>
      <c r="M12" s="148">
        <f t="shared" si="7"/>
        <v>4.6376811594202899E-2</v>
      </c>
      <c r="N12" s="154">
        <f t="shared" si="8"/>
        <v>4.6376811594202899E-2</v>
      </c>
    </row>
    <row r="13" spans="1:14" s="1" customFormat="1" ht="13.15" customHeight="1" x14ac:dyDescent="0.2">
      <c r="A13" s="145"/>
      <c r="B13" s="146" t="s">
        <v>10</v>
      </c>
      <c r="C13" s="152">
        <v>7</v>
      </c>
      <c r="D13" s="148">
        <f t="shared" si="9"/>
        <v>1</v>
      </c>
      <c r="E13" s="148">
        <f t="shared" si="2"/>
        <v>1.4767932489451477E-2</v>
      </c>
      <c r="F13" s="148">
        <f t="shared" si="3"/>
        <v>1.0144927536231883E-2</v>
      </c>
      <c r="G13" s="153">
        <f t="shared" si="4"/>
        <v>0</v>
      </c>
      <c r="H13" s="148">
        <f t="shared" si="0"/>
        <v>0</v>
      </c>
      <c r="I13" s="148">
        <f t="shared" si="5"/>
        <v>0</v>
      </c>
      <c r="J13" s="148">
        <f t="shared" si="6"/>
        <v>0</v>
      </c>
      <c r="K13" s="153">
        <v>7</v>
      </c>
      <c r="L13" s="148">
        <f t="shared" si="1"/>
        <v>1</v>
      </c>
      <c r="M13" s="148">
        <f t="shared" si="7"/>
        <v>1.0144927536231883E-2</v>
      </c>
      <c r="N13" s="154">
        <f t="shared" si="8"/>
        <v>1.0144927536231883E-2</v>
      </c>
    </row>
    <row r="14" spans="1:14" s="1" customFormat="1" ht="13.15" customHeight="1" x14ac:dyDescent="0.2">
      <c r="A14" s="145"/>
      <c r="B14" s="146" t="s">
        <v>12</v>
      </c>
      <c r="C14" s="152">
        <v>5</v>
      </c>
      <c r="D14" s="148">
        <f t="shared" si="9"/>
        <v>0.5</v>
      </c>
      <c r="E14" s="148">
        <f t="shared" si="2"/>
        <v>1.0548523206751054E-2</v>
      </c>
      <c r="F14" s="148">
        <f t="shared" si="3"/>
        <v>7.246376811594203E-3</v>
      </c>
      <c r="G14" s="153">
        <f t="shared" si="4"/>
        <v>5</v>
      </c>
      <c r="H14" s="148">
        <f t="shared" si="0"/>
        <v>0.5</v>
      </c>
      <c r="I14" s="148">
        <f t="shared" si="5"/>
        <v>2.3148148148148147E-2</v>
      </c>
      <c r="J14" s="148">
        <f t="shared" si="6"/>
        <v>7.246376811594203E-3</v>
      </c>
      <c r="K14" s="153">
        <v>10</v>
      </c>
      <c r="L14" s="148">
        <f t="shared" si="1"/>
        <v>1</v>
      </c>
      <c r="M14" s="148">
        <f t="shared" si="7"/>
        <v>1.4492753623188406E-2</v>
      </c>
      <c r="N14" s="154">
        <f t="shared" si="8"/>
        <v>1.4492753623188406E-2</v>
      </c>
    </row>
    <row r="15" spans="1:14" s="1" customFormat="1" ht="13.15" customHeight="1" x14ac:dyDescent="0.2">
      <c r="A15" s="145"/>
      <c r="B15" s="146" t="s">
        <v>13</v>
      </c>
      <c r="C15" s="152">
        <v>35</v>
      </c>
      <c r="D15" s="148">
        <f t="shared" si="9"/>
        <v>0.97222222222222221</v>
      </c>
      <c r="E15" s="148">
        <f t="shared" si="2"/>
        <v>7.3839662447257384E-2</v>
      </c>
      <c r="F15" s="148">
        <f t="shared" si="3"/>
        <v>5.0724637681159424E-2</v>
      </c>
      <c r="G15" s="153">
        <f t="shared" si="4"/>
        <v>1</v>
      </c>
      <c r="H15" s="148">
        <f t="shared" si="0"/>
        <v>2.7777777777777776E-2</v>
      </c>
      <c r="I15" s="148">
        <f t="shared" si="5"/>
        <v>4.6296296296296294E-3</v>
      </c>
      <c r="J15" s="148">
        <f t="shared" si="6"/>
        <v>1.4492753623188406E-3</v>
      </c>
      <c r="K15" s="153">
        <v>36</v>
      </c>
      <c r="L15" s="148">
        <f t="shared" si="1"/>
        <v>1</v>
      </c>
      <c r="M15" s="148">
        <f t="shared" si="7"/>
        <v>5.2173913043478258E-2</v>
      </c>
      <c r="N15" s="154">
        <f t="shared" si="8"/>
        <v>5.2173913043478258E-2</v>
      </c>
    </row>
    <row r="16" spans="1:14" s="1" customFormat="1" ht="13.15" customHeight="1" x14ac:dyDescent="0.2">
      <c r="A16" s="145"/>
      <c r="B16" s="146" t="s">
        <v>14</v>
      </c>
      <c r="C16" s="152">
        <v>9</v>
      </c>
      <c r="D16" s="148">
        <f t="shared" si="9"/>
        <v>0.6428571428571429</v>
      </c>
      <c r="E16" s="148">
        <f t="shared" si="2"/>
        <v>1.8987341772151899E-2</v>
      </c>
      <c r="F16" s="148">
        <f t="shared" si="3"/>
        <v>1.3043478260869565E-2</v>
      </c>
      <c r="G16" s="153">
        <f t="shared" si="4"/>
        <v>5</v>
      </c>
      <c r="H16" s="148">
        <f t="shared" si="0"/>
        <v>0.35714285714285715</v>
      </c>
      <c r="I16" s="148">
        <f t="shared" si="5"/>
        <v>2.3148148148148147E-2</v>
      </c>
      <c r="J16" s="148">
        <f t="shared" si="6"/>
        <v>7.246376811594203E-3</v>
      </c>
      <c r="K16" s="153">
        <v>14</v>
      </c>
      <c r="L16" s="148">
        <f t="shared" si="1"/>
        <v>1</v>
      </c>
      <c r="M16" s="148">
        <f t="shared" si="7"/>
        <v>2.0289855072463767E-2</v>
      </c>
      <c r="N16" s="154">
        <f t="shared" si="8"/>
        <v>2.0289855072463767E-2</v>
      </c>
    </row>
    <row r="17" spans="1:14" s="1" customFormat="1" ht="13.15" customHeight="1" x14ac:dyDescent="0.2">
      <c r="A17" s="145"/>
      <c r="B17" s="146" t="s">
        <v>40</v>
      </c>
      <c r="C17" s="152">
        <v>1</v>
      </c>
      <c r="D17" s="148">
        <f t="shared" si="9"/>
        <v>0.25</v>
      </c>
      <c r="E17" s="148">
        <f t="shared" si="2"/>
        <v>2.1097046413502108E-3</v>
      </c>
      <c r="F17" s="148">
        <f t="shared" si="3"/>
        <v>1.4492753623188406E-3</v>
      </c>
      <c r="G17" s="153">
        <f t="shared" si="4"/>
        <v>3</v>
      </c>
      <c r="H17" s="148">
        <f t="shared" si="0"/>
        <v>0.75</v>
      </c>
      <c r="I17" s="148">
        <f t="shared" si="5"/>
        <v>1.3888888888888888E-2</v>
      </c>
      <c r="J17" s="148">
        <f t="shared" si="6"/>
        <v>4.3478260869565218E-3</v>
      </c>
      <c r="K17" s="153">
        <v>4</v>
      </c>
      <c r="L17" s="148">
        <f t="shared" si="1"/>
        <v>1</v>
      </c>
      <c r="M17" s="148">
        <f t="shared" si="7"/>
        <v>5.7971014492753624E-3</v>
      </c>
      <c r="N17" s="154">
        <f t="shared" si="8"/>
        <v>5.7971014492753624E-3</v>
      </c>
    </row>
    <row r="18" spans="1:14" s="1" customFormat="1" ht="13.15" customHeight="1" x14ac:dyDescent="0.2">
      <c r="A18" s="145"/>
      <c r="B18" s="146" t="s">
        <v>9</v>
      </c>
      <c r="C18" s="152">
        <v>35</v>
      </c>
      <c r="D18" s="148">
        <f t="shared" si="9"/>
        <v>0.4861111111111111</v>
      </c>
      <c r="E18" s="148">
        <f t="shared" si="2"/>
        <v>7.3839662447257384E-2</v>
      </c>
      <c r="F18" s="148">
        <f t="shared" si="3"/>
        <v>5.0724637681159424E-2</v>
      </c>
      <c r="G18" s="153">
        <f t="shared" si="4"/>
        <v>37</v>
      </c>
      <c r="H18" s="148">
        <f t="shared" si="0"/>
        <v>0.51388888888888884</v>
      </c>
      <c r="I18" s="148">
        <f t="shared" si="5"/>
        <v>0.17129629629629631</v>
      </c>
      <c r="J18" s="148">
        <f t="shared" si="6"/>
        <v>5.3623188405797099E-2</v>
      </c>
      <c r="K18" s="153">
        <v>72</v>
      </c>
      <c r="L18" s="148">
        <f t="shared" si="1"/>
        <v>1</v>
      </c>
      <c r="M18" s="148">
        <f t="shared" si="7"/>
        <v>0.10434782608695652</v>
      </c>
      <c r="N18" s="154">
        <f t="shared" si="8"/>
        <v>0.10434782608695652</v>
      </c>
    </row>
    <row r="19" spans="1:14" s="1" customFormat="1" ht="13.15" customHeight="1" x14ac:dyDescent="0.2">
      <c r="A19" s="145"/>
      <c r="B19" s="146" t="s">
        <v>15</v>
      </c>
      <c r="C19" s="152">
        <v>1</v>
      </c>
      <c r="D19" s="148">
        <f t="shared" si="9"/>
        <v>0.05</v>
      </c>
      <c r="E19" s="148">
        <f t="shared" si="2"/>
        <v>2.1097046413502108E-3</v>
      </c>
      <c r="F19" s="148">
        <f t="shared" si="3"/>
        <v>1.4492753623188406E-3</v>
      </c>
      <c r="G19" s="153">
        <f t="shared" si="4"/>
        <v>19</v>
      </c>
      <c r="H19" s="148">
        <f t="shared" si="0"/>
        <v>0.95</v>
      </c>
      <c r="I19" s="148">
        <f t="shared" si="5"/>
        <v>8.7962962962962965E-2</v>
      </c>
      <c r="J19" s="148">
        <f t="shared" si="6"/>
        <v>2.753623188405797E-2</v>
      </c>
      <c r="K19" s="153">
        <v>20</v>
      </c>
      <c r="L19" s="148">
        <f t="shared" si="1"/>
        <v>1</v>
      </c>
      <c r="M19" s="148">
        <f t="shared" si="7"/>
        <v>2.8985507246376812E-2</v>
      </c>
      <c r="N19" s="154">
        <f t="shared" si="8"/>
        <v>2.8985507246376812E-2</v>
      </c>
    </row>
    <row r="20" spans="1:14" s="1" customFormat="1" ht="13.15" customHeight="1" x14ac:dyDescent="0.2">
      <c r="A20" s="145"/>
      <c r="B20" s="146" t="s">
        <v>17</v>
      </c>
      <c r="C20" s="152">
        <v>30</v>
      </c>
      <c r="D20" s="148">
        <f t="shared" si="9"/>
        <v>0.9375</v>
      </c>
      <c r="E20" s="148">
        <f t="shared" si="2"/>
        <v>6.3291139240506333E-2</v>
      </c>
      <c r="F20" s="148">
        <f t="shared" si="3"/>
        <v>4.3478260869565216E-2</v>
      </c>
      <c r="G20" s="153">
        <f t="shared" si="4"/>
        <v>2</v>
      </c>
      <c r="H20" s="148">
        <f t="shared" si="0"/>
        <v>6.25E-2</v>
      </c>
      <c r="I20" s="148">
        <f t="shared" si="5"/>
        <v>9.2592592592592587E-3</v>
      </c>
      <c r="J20" s="148">
        <f t="shared" si="6"/>
        <v>2.8985507246376812E-3</v>
      </c>
      <c r="K20" s="153">
        <v>32</v>
      </c>
      <c r="L20" s="148">
        <f t="shared" si="1"/>
        <v>1</v>
      </c>
      <c r="M20" s="148">
        <f t="shared" si="7"/>
        <v>4.6376811594202899E-2</v>
      </c>
      <c r="N20" s="154">
        <f t="shared" si="8"/>
        <v>4.6376811594202899E-2</v>
      </c>
    </row>
    <row r="21" spans="1:14" s="1" customFormat="1" ht="13.15" customHeight="1" x14ac:dyDescent="0.2">
      <c r="A21" s="145"/>
      <c r="B21" s="146" t="s">
        <v>18</v>
      </c>
      <c r="C21" s="152">
        <v>20</v>
      </c>
      <c r="D21" s="148">
        <f t="shared" si="9"/>
        <v>0.7407407407407407</v>
      </c>
      <c r="E21" s="148">
        <f t="shared" si="2"/>
        <v>4.2194092827004218E-2</v>
      </c>
      <c r="F21" s="148">
        <f t="shared" si="3"/>
        <v>2.8985507246376812E-2</v>
      </c>
      <c r="G21" s="153">
        <f t="shared" si="4"/>
        <v>7</v>
      </c>
      <c r="H21" s="148">
        <f t="shared" si="0"/>
        <v>0.25925925925925924</v>
      </c>
      <c r="I21" s="148">
        <f t="shared" si="5"/>
        <v>3.2407407407407406E-2</v>
      </c>
      <c r="J21" s="148">
        <f t="shared" si="6"/>
        <v>1.0144927536231883E-2</v>
      </c>
      <c r="K21" s="153">
        <v>27</v>
      </c>
      <c r="L21" s="148">
        <f t="shared" si="1"/>
        <v>1</v>
      </c>
      <c r="M21" s="148">
        <f t="shared" si="7"/>
        <v>3.9130434782608699E-2</v>
      </c>
      <c r="N21" s="154">
        <f t="shared" si="8"/>
        <v>3.9130434782608699E-2</v>
      </c>
    </row>
    <row r="22" spans="1:14" s="1" customFormat="1" ht="13.15" customHeight="1" x14ac:dyDescent="0.2">
      <c r="A22" s="145"/>
      <c r="B22" s="146" t="s">
        <v>19</v>
      </c>
      <c r="C22" s="152">
        <v>70</v>
      </c>
      <c r="D22" s="148">
        <f t="shared" si="9"/>
        <v>0.76923076923076927</v>
      </c>
      <c r="E22" s="148">
        <f t="shared" si="2"/>
        <v>0.14767932489451477</v>
      </c>
      <c r="F22" s="148">
        <f t="shared" si="3"/>
        <v>0.10144927536231885</v>
      </c>
      <c r="G22" s="153">
        <f t="shared" si="4"/>
        <v>21</v>
      </c>
      <c r="H22" s="148">
        <f t="shared" si="0"/>
        <v>0.23076923076923078</v>
      </c>
      <c r="I22" s="148">
        <f t="shared" si="5"/>
        <v>9.7222222222222224E-2</v>
      </c>
      <c r="J22" s="148">
        <f t="shared" si="6"/>
        <v>3.0434782608695653E-2</v>
      </c>
      <c r="K22" s="153">
        <v>91</v>
      </c>
      <c r="L22" s="148">
        <f t="shared" si="1"/>
        <v>1</v>
      </c>
      <c r="M22" s="148">
        <f t="shared" si="7"/>
        <v>0.13188405797101449</v>
      </c>
      <c r="N22" s="154">
        <f t="shared" si="8"/>
        <v>0.13188405797101449</v>
      </c>
    </row>
    <row r="23" spans="1:14" s="1" customFormat="1" ht="13.15" customHeight="1" x14ac:dyDescent="0.2">
      <c r="A23" s="145"/>
      <c r="B23" s="146" t="s">
        <v>41</v>
      </c>
      <c r="C23" s="152">
        <v>6</v>
      </c>
      <c r="D23" s="148">
        <f t="shared" si="9"/>
        <v>0.75</v>
      </c>
      <c r="E23" s="148">
        <f t="shared" si="2"/>
        <v>1.2658227848101266E-2</v>
      </c>
      <c r="F23" s="148">
        <f t="shared" si="3"/>
        <v>8.6956521739130436E-3</v>
      </c>
      <c r="G23" s="153">
        <f t="shared" si="4"/>
        <v>2</v>
      </c>
      <c r="H23" s="148">
        <f t="shared" si="0"/>
        <v>0.25</v>
      </c>
      <c r="I23" s="148">
        <f t="shared" si="5"/>
        <v>9.2592592592592587E-3</v>
      </c>
      <c r="J23" s="148">
        <f t="shared" si="6"/>
        <v>2.8985507246376812E-3</v>
      </c>
      <c r="K23" s="153">
        <v>8</v>
      </c>
      <c r="L23" s="148">
        <f t="shared" si="1"/>
        <v>1</v>
      </c>
      <c r="M23" s="148">
        <f t="shared" si="7"/>
        <v>1.1594202898550725E-2</v>
      </c>
      <c r="N23" s="154">
        <f t="shared" si="8"/>
        <v>1.1594202898550725E-2</v>
      </c>
    </row>
    <row r="24" spans="1:14" s="1" customFormat="1" ht="13.15" customHeight="1" x14ac:dyDescent="0.2">
      <c r="A24" s="145"/>
      <c r="B24" s="146" t="s">
        <v>20</v>
      </c>
      <c r="C24" s="152">
        <v>1</v>
      </c>
      <c r="D24" s="148">
        <f t="shared" si="9"/>
        <v>1</v>
      </c>
      <c r="E24" s="148">
        <f t="shared" si="2"/>
        <v>2.1097046413502108E-3</v>
      </c>
      <c r="F24" s="148">
        <f t="shared" si="3"/>
        <v>1.4492753623188406E-3</v>
      </c>
      <c r="G24" s="153">
        <f t="shared" si="4"/>
        <v>0</v>
      </c>
      <c r="H24" s="148">
        <f t="shared" si="0"/>
        <v>0</v>
      </c>
      <c r="I24" s="148">
        <f t="shared" si="5"/>
        <v>0</v>
      </c>
      <c r="J24" s="148">
        <f t="shared" si="6"/>
        <v>0</v>
      </c>
      <c r="K24" s="153">
        <v>1</v>
      </c>
      <c r="L24" s="148">
        <f t="shared" si="1"/>
        <v>1</v>
      </c>
      <c r="M24" s="148">
        <f t="shared" si="7"/>
        <v>1.4492753623188406E-3</v>
      </c>
      <c r="N24" s="154">
        <f t="shared" si="8"/>
        <v>1.4492753623188406E-3</v>
      </c>
    </row>
    <row r="25" spans="1:14" s="1" customFormat="1" ht="13.15" customHeight="1" x14ac:dyDescent="0.2">
      <c r="A25" s="145"/>
      <c r="B25" s="146" t="s">
        <v>81</v>
      </c>
      <c r="C25" s="152">
        <v>1</v>
      </c>
      <c r="D25" s="148">
        <f t="shared" si="9"/>
        <v>0.2</v>
      </c>
      <c r="E25" s="148">
        <f t="shared" si="2"/>
        <v>2.1097046413502108E-3</v>
      </c>
      <c r="F25" s="148">
        <f t="shared" si="3"/>
        <v>1.4492753623188406E-3</v>
      </c>
      <c r="G25" s="153">
        <f t="shared" si="4"/>
        <v>4</v>
      </c>
      <c r="H25" s="148">
        <f t="shared" si="0"/>
        <v>0.8</v>
      </c>
      <c r="I25" s="148">
        <f t="shared" si="5"/>
        <v>1.8518518518518517E-2</v>
      </c>
      <c r="J25" s="148">
        <f t="shared" si="6"/>
        <v>5.7971014492753624E-3</v>
      </c>
      <c r="K25" s="153">
        <v>5</v>
      </c>
      <c r="L25" s="148">
        <f t="shared" si="1"/>
        <v>1</v>
      </c>
      <c r="M25" s="148">
        <f t="shared" si="7"/>
        <v>7.246376811594203E-3</v>
      </c>
      <c r="N25" s="154">
        <f t="shared" si="8"/>
        <v>7.246376811594203E-3</v>
      </c>
    </row>
    <row r="26" spans="1:14" s="1" customFormat="1" ht="13.15" customHeight="1" x14ac:dyDescent="0.2">
      <c r="A26" s="145"/>
      <c r="B26" s="146" t="s">
        <v>21</v>
      </c>
      <c r="C26" s="152">
        <v>7</v>
      </c>
      <c r="D26" s="148">
        <f t="shared" si="9"/>
        <v>0.875</v>
      </c>
      <c r="E26" s="148">
        <f t="shared" si="2"/>
        <v>1.4767932489451477E-2</v>
      </c>
      <c r="F26" s="148">
        <f t="shared" si="3"/>
        <v>1.0144927536231883E-2</v>
      </c>
      <c r="G26" s="153">
        <f t="shared" si="4"/>
        <v>1</v>
      </c>
      <c r="H26" s="148">
        <f t="shared" si="0"/>
        <v>0.125</v>
      </c>
      <c r="I26" s="148">
        <f t="shared" si="5"/>
        <v>4.6296296296296294E-3</v>
      </c>
      <c r="J26" s="148">
        <f t="shared" si="6"/>
        <v>1.4492753623188406E-3</v>
      </c>
      <c r="K26" s="153">
        <v>8</v>
      </c>
      <c r="L26" s="148">
        <f t="shared" si="1"/>
        <v>1</v>
      </c>
      <c r="M26" s="148">
        <f t="shared" si="7"/>
        <v>1.1594202898550725E-2</v>
      </c>
      <c r="N26" s="154">
        <f t="shared" si="8"/>
        <v>1.1594202898550725E-2</v>
      </c>
    </row>
    <row r="27" spans="1:14" s="1" customFormat="1" ht="13.15" customHeight="1" x14ac:dyDescent="0.2">
      <c r="A27" s="145"/>
      <c r="B27" s="146" t="s">
        <v>22</v>
      </c>
      <c r="C27" s="152">
        <v>8</v>
      </c>
      <c r="D27" s="148">
        <f t="shared" si="9"/>
        <v>0.8</v>
      </c>
      <c r="E27" s="148">
        <f t="shared" si="2"/>
        <v>1.6877637130801686E-2</v>
      </c>
      <c r="F27" s="148">
        <f t="shared" si="3"/>
        <v>1.1594202898550725E-2</v>
      </c>
      <c r="G27" s="153">
        <f t="shared" si="4"/>
        <v>2</v>
      </c>
      <c r="H27" s="148">
        <f t="shared" si="0"/>
        <v>0.2</v>
      </c>
      <c r="I27" s="148">
        <f t="shared" si="5"/>
        <v>9.2592592592592587E-3</v>
      </c>
      <c r="J27" s="148">
        <f t="shared" si="6"/>
        <v>2.8985507246376812E-3</v>
      </c>
      <c r="K27" s="153">
        <v>10</v>
      </c>
      <c r="L27" s="148">
        <f t="shared" si="1"/>
        <v>1</v>
      </c>
      <c r="M27" s="148">
        <f t="shared" si="7"/>
        <v>1.4492753623188406E-2</v>
      </c>
      <c r="N27" s="154">
        <f t="shared" si="8"/>
        <v>1.4492753623188406E-2</v>
      </c>
    </row>
    <row r="28" spans="1:14" s="1" customFormat="1" ht="13.15" customHeight="1" x14ac:dyDescent="0.2">
      <c r="A28" s="145"/>
      <c r="B28" s="146" t="s">
        <v>23</v>
      </c>
      <c r="C28" s="152">
        <v>14</v>
      </c>
      <c r="D28" s="148">
        <f t="shared" si="9"/>
        <v>0.93333333333333335</v>
      </c>
      <c r="E28" s="148">
        <f t="shared" si="2"/>
        <v>2.9535864978902954E-2</v>
      </c>
      <c r="F28" s="148">
        <f t="shared" si="3"/>
        <v>2.0289855072463767E-2</v>
      </c>
      <c r="G28" s="153">
        <f t="shared" si="4"/>
        <v>1</v>
      </c>
      <c r="H28" s="148">
        <f t="shared" si="0"/>
        <v>6.6666666666666666E-2</v>
      </c>
      <c r="I28" s="148">
        <f t="shared" si="5"/>
        <v>4.6296296296296294E-3</v>
      </c>
      <c r="J28" s="148">
        <f t="shared" si="6"/>
        <v>1.4492753623188406E-3</v>
      </c>
      <c r="K28" s="153">
        <v>15</v>
      </c>
      <c r="L28" s="148">
        <f t="shared" si="1"/>
        <v>1</v>
      </c>
      <c r="M28" s="148">
        <f t="shared" si="7"/>
        <v>2.1739130434782608E-2</v>
      </c>
      <c r="N28" s="154">
        <f t="shared" si="8"/>
        <v>2.1739130434782608E-2</v>
      </c>
    </row>
    <row r="29" spans="1:14" s="1" customFormat="1" ht="13.15" customHeight="1" x14ac:dyDescent="0.2">
      <c r="A29" s="145"/>
      <c r="B29" s="146" t="s">
        <v>42</v>
      </c>
      <c r="C29" s="152">
        <v>18</v>
      </c>
      <c r="D29" s="148">
        <f t="shared" si="9"/>
        <v>0.8571428571428571</v>
      </c>
      <c r="E29" s="148">
        <f t="shared" si="2"/>
        <v>3.7974683544303799E-2</v>
      </c>
      <c r="F29" s="148">
        <f t="shared" si="3"/>
        <v>2.6086956521739129E-2</v>
      </c>
      <c r="G29" s="153">
        <f t="shared" si="4"/>
        <v>3</v>
      </c>
      <c r="H29" s="148">
        <f t="shared" si="0"/>
        <v>0.14285714285714285</v>
      </c>
      <c r="I29" s="148">
        <f t="shared" si="5"/>
        <v>1.3888888888888888E-2</v>
      </c>
      <c r="J29" s="148">
        <f t="shared" si="6"/>
        <v>4.3478260869565218E-3</v>
      </c>
      <c r="K29" s="153">
        <v>21</v>
      </c>
      <c r="L29" s="148">
        <f t="shared" si="1"/>
        <v>1</v>
      </c>
      <c r="M29" s="148">
        <f t="shared" si="7"/>
        <v>3.0434782608695653E-2</v>
      </c>
      <c r="N29" s="154">
        <f t="shared" si="8"/>
        <v>3.0434782608695653E-2</v>
      </c>
    </row>
    <row r="30" spans="1:14" s="1" customFormat="1" ht="13.15" customHeight="1" x14ac:dyDescent="0.2">
      <c r="A30" s="145"/>
      <c r="B30" s="146" t="s">
        <v>43</v>
      </c>
      <c r="C30" s="152">
        <v>14</v>
      </c>
      <c r="D30" s="148">
        <f t="shared" si="9"/>
        <v>0.7</v>
      </c>
      <c r="E30" s="148">
        <f t="shared" si="2"/>
        <v>2.9535864978902954E-2</v>
      </c>
      <c r="F30" s="148">
        <f t="shared" si="3"/>
        <v>2.0289855072463767E-2</v>
      </c>
      <c r="G30" s="153">
        <f t="shared" si="4"/>
        <v>6</v>
      </c>
      <c r="H30" s="148">
        <f t="shared" si="0"/>
        <v>0.3</v>
      </c>
      <c r="I30" s="148">
        <f t="shared" si="5"/>
        <v>2.7777777777777776E-2</v>
      </c>
      <c r="J30" s="148">
        <f t="shared" si="6"/>
        <v>8.6956521739130436E-3</v>
      </c>
      <c r="K30" s="153">
        <v>20</v>
      </c>
      <c r="L30" s="148">
        <f t="shared" si="1"/>
        <v>1</v>
      </c>
      <c r="M30" s="148">
        <f t="shared" si="7"/>
        <v>2.8985507246376812E-2</v>
      </c>
      <c r="N30" s="154">
        <f t="shared" si="8"/>
        <v>2.8985507246376812E-2</v>
      </c>
    </row>
    <row r="31" spans="1:14" s="27" customFormat="1" ht="13.15" customHeight="1" x14ac:dyDescent="0.2">
      <c r="A31" s="145"/>
      <c r="B31" s="146" t="s">
        <v>36</v>
      </c>
      <c r="C31" s="152">
        <v>13</v>
      </c>
      <c r="D31" s="148">
        <f t="shared" si="9"/>
        <v>0.41935483870967744</v>
      </c>
      <c r="E31" s="148">
        <f t="shared" si="2"/>
        <v>2.7426160337552744E-2</v>
      </c>
      <c r="F31" s="148">
        <f t="shared" si="3"/>
        <v>1.8840579710144929E-2</v>
      </c>
      <c r="G31" s="153">
        <f t="shared" si="4"/>
        <v>18</v>
      </c>
      <c r="H31" s="148">
        <f t="shared" si="0"/>
        <v>0.58064516129032262</v>
      </c>
      <c r="I31" s="148">
        <f t="shared" si="5"/>
        <v>8.3333333333333329E-2</v>
      </c>
      <c r="J31" s="148">
        <f t="shared" si="6"/>
        <v>2.6086956521739129E-2</v>
      </c>
      <c r="K31" s="153">
        <v>31</v>
      </c>
      <c r="L31" s="148">
        <f t="shared" si="1"/>
        <v>1</v>
      </c>
      <c r="M31" s="148">
        <f t="shared" si="7"/>
        <v>4.4927536231884058E-2</v>
      </c>
      <c r="N31" s="154">
        <f t="shared" si="8"/>
        <v>4.4927536231884058E-2</v>
      </c>
    </row>
    <row r="32" spans="1:14" s="27" customFormat="1" ht="13.15" customHeight="1" x14ac:dyDescent="0.2">
      <c r="A32" s="145"/>
      <c r="B32" s="146" t="s">
        <v>24</v>
      </c>
      <c r="C32" s="152">
        <v>7</v>
      </c>
      <c r="D32" s="148">
        <f t="shared" si="9"/>
        <v>0.41176470588235292</v>
      </c>
      <c r="E32" s="148">
        <f t="shared" si="2"/>
        <v>1.4767932489451477E-2</v>
      </c>
      <c r="F32" s="148">
        <f t="shared" si="3"/>
        <v>1.0144927536231883E-2</v>
      </c>
      <c r="G32" s="153">
        <f t="shared" si="4"/>
        <v>10</v>
      </c>
      <c r="H32" s="148">
        <f t="shared" si="0"/>
        <v>0.58823529411764708</v>
      </c>
      <c r="I32" s="148">
        <f t="shared" si="5"/>
        <v>4.6296296296296294E-2</v>
      </c>
      <c r="J32" s="148">
        <f t="shared" si="6"/>
        <v>1.4492753623188406E-2</v>
      </c>
      <c r="K32" s="153">
        <v>17</v>
      </c>
      <c r="L32" s="148">
        <f t="shared" si="1"/>
        <v>1</v>
      </c>
      <c r="M32" s="148">
        <f t="shared" si="7"/>
        <v>2.4637681159420291E-2</v>
      </c>
      <c r="N32" s="154">
        <f t="shared" si="8"/>
        <v>2.4637681159420291E-2</v>
      </c>
    </row>
    <row r="33" spans="1:14" s="27" customFormat="1" ht="13.15" customHeight="1" x14ac:dyDescent="0.2">
      <c r="A33" s="145"/>
      <c r="B33" s="146" t="s">
        <v>11</v>
      </c>
      <c r="C33" s="152">
        <v>40</v>
      </c>
      <c r="D33" s="148">
        <f t="shared" si="9"/>
        <v>0.76923076923076927</v>
      </c>
      <c r="E33" s="148">
        <f t="shared" si="2"/>
        <v>8.4388185654008435E-2</v>
      </c>
      <c r="F33" s="148">
        <f t="shared" si="3"/>
        <v>5.7971014492753624E-2</v>
      </c>
      <c r="G33" s="153">
        <f t="shared" si="4"/>
        <v>12</v>
      </c>
      <c r="H33" s="148">
        <f t="shared" si="0"/>
        <v>0.23076923076923078</v>
      </c>
      <c r="I33" s="148">
        <f t="shared" si="5"/>
        <v>5.5555555555555552E-2</v>
      </c>
      <c r="J33" s="148">
        <f t="shared" si="6"/>
        <v>1.7391304347826087E-2</v>
      </c>
      <c r="K33" s="153">
        <v>52</v>
      </c>
      <c r="L33" s="148">
        <f t="shared" si="1"/>
        <v>1</v>
      </c>
      <c r="M33" s="148">
        <f t="shared" si="7"/>
        <v>7.5362318840579715E-2</v>
      </c>
      <c r="N33" s="154">
        <f t="shared" si="8"/>
        <v>7.5362318840579715E-2</v>
      </c>
    </row>
    <row r="34" spans="1:14" s="27" customFormat="1" ht="13.15" customHeight="1" x14ac:dyDescent="0.2">
      <c r="A34" s="145"/>
      <c r="B34" s="146" t="s">
        <v>37</v>
      </c>
      <c r="C34" s="152">
        <v>14</v>
      </c>
      <c r="D34" s="148">
        <f t="shared" si="9"/>
        <v>0.875</v>
      </c>
      <c r="E34" s="148">
        <f t="shared" si="2"/>
        <v>2.9535864978902954E-2</v>
      </c>
      <c r="F34" s="148">
        <f t="shared" si="3"/>
        <v>2.0289855072463767E-2</v>
      </c>
      <c r="G34" s="153">
        <f t="shared" si="4"/>
        <v>2</v>
      </c>
      <c r="H34" s="148">
        <f t="shared" si="0"/>
        <v>0.125</v>
      </c>
      <c r="I34" s="148">
        <f t="shared" si="5"/>
        <v>9.2592592592592587E-3</v>
      </c>
      <c r="J34" s="148">
        <f t="shared" si="6"/>
        <v>2.8985507246376812E-3</v>
      </c>
      <c r="K34" s="153">
        <v>16</v>
      </c>
      <c r="L34" s="148">
        <f t="shared" si="1"/>
        <v>1</v>
      </c>
      <c r="M34" s="148">
        <f t="shared" si="7"/>
        <v>2.318840579710145E-2</v>
      </c>
      <c r="N34" s="154">
        <f t="shared" si="8"/>
        <v>2.318840579710145E-2</v>
      </c>
    </row>
    <row r="35" spans="1:14" s="27" customFormat="1" ht="13.15" customHeight="1" x14ac:dyDescent="0.2">
      <c r="A35" s="145"/>
      <c r="B35" s="146" t="s">
        <v>7</v>
      </c>
      <c r="C35" s="152">
        <v>12</v>
      </c>
      <c r="D35" s="148">
        <f t="shared" si="9"/>
        <v>0.63157894736842102</v>
      </c>
      <c r="E35" s="148">
        <f t="shared" si="2"/>
        <v>2.5316455696202531E-2</v>
      </c>
      <c r="F35" s="148">
        <f t="shared" si="3"/>
        <v>1.7391304347826087E-2</v>
      </c>
      <c r="G35" s="153">
        <f t="shared" si="4"/>
        <v>7</v>
      </c>
      <c r="H35" s="148">
        <f t="shared" si="0"/>
        <v>0.36842105263157893</v>
      </c>
      <c r="I35" s="148">
        <f t="shared" si="5"/>
        <v>3.2407407407407406E-2</v>
      </c>
      <c r="J35" s="148">
        <f t="shared" si="6"/>
        <v>1.0144927536231883E-2</v>
      </c>
      <c r="K35" s="153">
        <v>19</v>
      </c>
      <c r="L35" s="148">
        <f t="shared" si="1"/>
        <v>1</v>
      </c>
      <c r="M35" s="148">
        <f t="shared" si="7"/>
        <v>2.753623188405797E-2</v>
      </c>
      <c r="N35" s="154">
        <f t="shared" si="8"/>
        <v>2.753623188405797E-2</v>
      </c>
    </row>
    <row r="36" spans="1:14" s="27" customFormat="1" ht="13.15" customHeight="1" x14ac:dyDescent="0.2">
      <c r="A36" s="145"/>
      <c r="B36" s="146" t="s">
        <v>82</v>
      </c>
      <c r="C36" s="152">
        <v>13</v>
      </c>
      <c r="D36" s="148">
        <f t="shared" si="9"/>
        <v>0.9285714285714286</v>
      </c>
      <c r="E36" s="148">
        <f t="shared" si="2"/>
        <v>2.7426160337552744E-2</v>
      </c>
      <c r="F36" s="148">
        <f t="shared" si="3"/>
        <v>1.8840579710144929E-2</v>
      </c>
      <c r="G36" s="153">
        <f t="shared" si="4"/>
        <v>1</v>
      </c>
      <c r="H36" s="148">
        <f t="shared" si="0"/>
        <v>7.1428571428571425E-2</v>
      </c>
      <c r="I36" s="148">
        <f t="shared" si="5"/>
        <v>4.6296296296296294E-3</v>
      </c>
      <c r="J36" s="148">
        <f t="shared" si="6"/>
        <v>1.4492753623188406E-3</v>
      </c>
      <c r="K36" s="153">
        <v>14</v>
      </c>
      <c r="L36" s="148">
        <f t="shared" si="1"/>
        <v>1</v>
      </c>
      <c r="M36" s="148">
        <f t="shared" si="7"/>
        <v>2.0289855072463767E-2</v>
      </c>
      <c r="N36" s="154">
        <f t="shared" si="8"/>
        <v>2.0289855072463767E-2</v>
      </c>
    </row>
    <row r="37" spans="1:14" s="27" customFormat="1" ht="13.15" customHeight="1" x14ac:dyDescent="0.25">
      <c r="A37" s="145"/>
      <c r="B37" s="155"/>
      <c r="C37" s="156"/>
      <c r="D37" s="148"/>
      <c r="E37" s="157"/>
      <c r="F37" s="157"/>
      <c r="G37" s="158"/>
      <c r="H37" s="148"/>
      <c r="I37" s="157"/>
      <c r="J37" s="157"/>
      <c r="K37" s="158"/>
      <c r="L37" s="148"/>
      <c r="M37" s="157"/>
      <c r="N37" s="159"/>
    </row>
    <row r="38" spans="1:14" s="27" customFormat="1" ht="13.15" customHeight="1" x14ac:dyDescent="0.25">
      <c r="A38" s="160"/>
      <c r="B38" s="161" t="s">
        <v>3</v>
      </c>
      <c r="C38" s="162">
        <f>SUM(C7:C37)</f>
        <v>474</v>
      </c>
      <c r="D38" s="163">
        <f t="shared" si="9"/>
        <v>0.68695652173913047</v>
      </c>
      <c r="E38" s="164">
        <v>1</v>
      </c>
      <c r="F38" s="163">
        <f>C38/$K$38</f>
        <v>0.68695652173913047</v>
      </c>
      <c r="G38" s="165">
        <f>SUM(G7:G36)</f>
        <v>216</v>
      </c>
      <c r="H38" s="163">
        <f t="shared" si="0"/>
        <v>0.31304347826086959</v>
      </c>
      <c r="I38" s="164">
        <v>1</v>
      </c>
      <c r="J38" s="163">
        <f>G38/$K$38</f>
        <v>0.31304347826086959</v>
      </c>
      <c r="K38" s="165">
        <f>SUM(K7:K36)</f>
        <v>690</v>
      </c>
      <c r="L38" s="163">
        <f t="shared" si="1"/>
        <v>1</v>
      </c>
      <c r="M38" s="164">
        <v>1</v>
      </c>
      <c r="N38" s="166">
        <f>K38/$K$38</f>
        <v>1</v>
      </c>
    </row>
    <row r="39" spans="1:14" s="27" customFormat="1" ht="12.75" x14ac:dyDescent="0.2">
      <c r="A39" s="26"/>
    </row>
    <row r="40" spans="1:14" s="27" customFormat="1" ht="15.75" x14ac:dyDescent="0.25">
      <c r="A40" s="24" t="s">
        <v>85</v>
      </c>
    </row>
    <row r="41" spans="1:14" s="27" customFormat="1" ht="12.75" x14ac:dyDescent="0.2">
      <c r="A41" s="26"/>
    </row>
    <row r="42" spans="1:14" s="1" customFormat="1" ht="13.5" thickBot="1" x14ac:dyDescent="0.25">
      <c r="A42" s="26" t="s">
        <v>32</v>
      </c>
      <c r="F42" s="25" t="s">
        <v>1</v>
      </c>
      <c r="G42" s="25"/>
      <c r="H42" s="25"/>
      <c r="I42" s="25"/>
      <c r="J42" s="25" t="s">
        <v>2</v>
      </c>
    </row>
    <row r="43" spans="1:14" s="1" customFormat="1" ht="12" x14ac:dyDescent="0.2">
      <c r="A43" s="122" t="s">
        <v>0</v>
      </c>
      <c r="B43" s="122" t="s">
        <v>0</v>
      </c>
      <c r="C43" s="234" t="s">
        <v>59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</row>
    <row r="44" spans="1:14" s="1" customFormat="1" ht="12" x14ac:dyDescent="0.2">
      <c r="A44" s="123"/>
      <c r="B44" s="123"/>
      <c r="C44" s="235" t="s">
        <v>1</v>
      </c>
      <c r="D44" s="236"/>
      <c r="E44" s="236"/>
      <c r="F44" s="236"/>
      <c r="G44" s="236" t="s">
        <v>2</v>
      </c>
      <c r="H44" s="236"/>
      <c r="I44" s="236"/>
      <c r="J44" s="236"/>
      <c r="K44" s="236" t="s">
        <v>3</v>
      </c>
      <c r="L44" s="236"/>
      <c r="M44" s="236"/>
      <c r="N44" s="237"/>
    </row>
    <row r="45" spans="1:14" s="1" customFormat="1" ht="12.75" thickBot="1" x14ac:dyDescent="0.25">
      <c r="A45" s="124"/>
      <c r="B45" s="124"/>
      <c r="C45" s="2" t="s">
        <v>4</v>
      </c>
      <c r="D45" s="3" t="s">
        <v>26</v>
      </c>
      <c r="E45" s="3" t="s">
        <v>27</v>
      </c>
      <c r="F45" s="3" t="s">
        <v>28</v>
      </c>
      <c r="G45" s="3" t="s">
        <v>4</v>
      </c>
      <c r="H45" s="3" t="s">
        <v>26</v>
      </c>
      <c r="I45" s="3" t="s">
        <v>27</v>
      </c>
      <c r="J45" s="3" t="s">
        <v>28</v>
      </c>
      <c r="K45" s="3" t="s">
        <v>4</v>
      </c>
      <c r="L45" s="3" t="s">
        <v>26</v>
      </c>
      <c r="M45" s="3" t="s">
        <v>27</v>
      </c>
      <c r="N45" s="4" t="s">
        <v>28</v>
      </c>
    </row>
    <row r="46" spans="1:14" s="1" customFormat="1" ht="13.5" x14ac:dyDescent="0.25">
      <c r="A46" s="119" t="s">
        <v>29</v>
      </c>
      <c r="B46" s="5" t="s">
        <v>5</v>
      </c>
      <c r="C46" s="29">
        <v>6</v>
      </c>
      <c r="D46" s="30">
        <v>0.222</v>
      </c>
      <c r="E46" s="30">
        <v>2.8000000000000001E-2</v>
      </c>
      <c r="F46" s="30">
        <v>0.01</v>
      </c>
      <c r="G46" s="31">
        <v>21</v>
      </c>
      <c r="H46" s="30">
        <v>0.77800000000000002</v>
      </c>
      <c r="I46" s="30">
        <v>5.8000000000000003E-2</v>
      </c>
      <c r="J46" s="30">
        <v>3.6999999999999998E-2</v>
      </c>
      <c r="K46" s="31">
        <v>27</v>
      </c>
      <c r="L46" s="30">
        <v>1</v>
      </c>
      <c r="M46" s="30">
        <v>4.7E-2</v>
      </c>
      <c r="N46" s="32">
        <v>4.7E-2</v>
      </c>
    </row>
    <row r="47" spans="1:14" s="1" customFormat="1" ht="13.5" x14ac:dyDescent="0.25">
      <c r="A47" s="120"/>
      <c r="B47" s="10" t="s">
        <v>6</v>
      </c>
      <c r="C47" s="33">
        <v>4</v>
      </c>
      <c r="D47" s="34">
        <v>0.33300000000000002</v>
      </c>
      <c r="E47" s="34">
        <v>1.9E-2</v>
      </c>
      <c r="F47" s="34">
        <v>7.0000000000000001E-3</v>
      </c>
      <c r="G47" s="35">
        <v>8</v>
      </c>
      <c r="H47" s="34">
        <v>0.66700000000000004</v>
      </c>
      <c r="I47" s="34">
        <v>2.1999999999999999E-2</v>
      </c>
      <c r="J47" s="34">
        <v>1.4E-2</v>
      </c>
      <c r="K47" s="35">
        <v>12</v>
      </c>
      <c r="L47" s="34">
        <v>1</v>
      </c>
      <c r="M47" s="34">
        <v>2.1000000000000001E-2</v>
      </c>
      <c r="N47" s="36">
        <v>2.1000000000000001E-2</v>
      </c>
    </row>
    <row r="48" spans="1:14" s="1" customFormat="1" ht="13.5" x14ac:dyDescent="0.25">
      <c r="A48" s="120"/>
      <c r="B48" s="10" t="s">
        <v>16</v>
      </c>
      <c r="C48" s="33">
        <v>5</v>
      </c>
      <c r="D48" s="34">
        <v>0.45500000000000002</v>
      </c>
      <c r="E48" s="34">
        <v>2.4E-2</v>
      </c>
      <c r="F48" s="34">
        <v>8.9999999999999993E-3</v>
      </c>
      <c r="G48" s="35">
        <v>6</v>
      </c>
      <c r="H48" s="34">
        <v>0.54500000000000004</v>
      </c>
      <c r="I48" s="34">
        <v>1.7000000000000001E-2</v>
      </c>
      <c r="J48" s="34">
        <v>0.01</v>
      </c>
      <c r="K48" s="35">
        <v>11</v>
      </c>
      <c r="L48" s="34">
        <v>1</v>
      </c>
      <c r="M48" s="34">
        <v>1.9E-2</v>
      </c>
      <c r="N48" s="36">
        <v>1.9E-2</v>
      </c>
    </row>
    <row r="49" spans="1:14" s="1" customFormat="1" ht="13.5" x14ac:dyDescent="0.25">
      <c r="A49" s="120"/>
      <c r="B49" s="10" t="s">
        <v>8</v>
      </c>
      <c r="C49" s="33">
        <v>0</v>
      </c>
      <c r="D49" s="34">
        <v>0</v>
      </c>
      <c r="E49" s="34">
        <v>0</v>
      </c>
      <c r="F49" s="34">
        <v>0</v>
      </c>
      <c r="G49" s="35">
        <v>0</v>
      </c>
      <c r="H49" s="34">
        <v>0</v>
      </c>
      <c r="I49" s="34">
        <v>0</v>
      </c>
      <c r="J49" s="34">
        <v>0</v>
      </c>
      <c r="K49" s="35">
        <v>0</v>
      </c>
      <c r="L49" s="34">
        <v>0</v>
      </c>
      <c r="M49" s="34">
        <v>0</v>
      </c>
      <c r="N49" s="36">
        <v>0</v>
      </c>
    </row>
    <row r="50" spans="1:14" s="1" customFormat="1" ht="13.5" x14ac:dyDescent="0.25">
      <c r="A50" s="120"/>
      <c r="B50" s="10" t="s">
        <v>10</v>
      </c>
      <c r="C50" s="33">
        <v>7</v>
      </c>
      <c r="D50" s="34">
        <v>0.77800000000000002</v>
      </c>
      <c r="E50" s="34">
        <v>3.3000000000000002E-2</v>
      </c>
      <c r="F50" s="34">
        <v>1.2E-2</v>
      </c>
      <c r="G50" s="35">
        <v>2</v>
      </c>
      <c r="H50" s="34">
        <v>0.222</v>
      </c>
      <c r="I50" s="34">
        <v>6.0000000000000001E-3</v>
      </c>
      <c r="J50" s="34">
        <v>3.0000000000000001E-3</v>
      </c>
      <c r="K50" s="35">
        <v>9</v>
      </c>
      <c r="L50" s="34">
        <v>1</v>
      </c>
      <c r="M50" s="34">
        <v>1.6E-2</v>
      </c>
      <c r="N50" s="36">
        <v>1.6E-2</v>
      </c>
    </row>
    <row r="51" spans="1:14" s="1" customFormat="1" ht="13.5" x14ac:dyDescent="0.25">
      <c r="A51" s="120"/>
      <c r="B51" s="10" t="s">
        <v>12</v>
      </c>
      <c r="C51" s="33">
        <v>2</v>
      </c>
      <c r="D51" s="34">
        <v>0.222</v>
      </c>
      <c r="E51" s="34">
        <v>8.9999999999999993E-3</v>
      </c>
      <c r="F51" s="34">
        <v>3.0000000000000001E-3</v>
      </c>
      <c r="G51" s="35">
        <v>7</v>
      </c>
      <c r="H51" s="34">
        <v>0.77800000000000002</v>
      </c>
      <c r="I51" s="34">
        <v>1.9E-2</v>
      </c>
      <c r="J51" s="34">
        <v>1.2E-2</v>
      </c>
      <c r="K51" s="35">
        <v>9</v>
      </c>
      <c r="L51" s="34">
        <v>1</v>
      </c>
      <c r="M51" s="34">
        <v>1.6E-2</v>
      </c>
      <c r="N51" s="36">
        <v>1.6E-2</v>
      </c>
    </row>
    <row r="52" spans="1:14" s="1" customFormat="1" ht="13.5" x14ac:dyDescent="0.25">
      <c r="A52" s="120"/>
      <c r="B52" s="10" t="s">
        <v>13</v>
      </c>
      <c r="C52" s="33">
        <v>12</v>
      </c>
      <c r="D52" s="34">
        <v>0.41399999999999998</v>
      </c>
      <c r="E52" s="34">
        <v>5.7000000000000002E-2</v>
      </c>
      <c r="F52" s="34">
        <v>2.1000000000000001E-2</v>
      </c>
      <c r="G52" s="35">
        <v>17</v>
      </c>
      <c r="H52" s="34">
        <v>0.58599999999999997</v>
      </c>
      <c r="I52" s="34">
        <v>4.7E-2</v>
      </c>
      <c r="J52" s="34">
        <v>0.03</v>
      </c>
      <c r="K52" s="35">
        <v>29</v>
      </c>
      <c r="L52" s="34">
        <v>1</v>
      </c>
      <c r="M52" s="34">
        <v>5.0999999999999997E-2</v>
      </c>
      <c r="N52" s="36">
        <v>5.0999999999999997E-2</v>
      </c>
    </row>
    <row r="53" spans="1:14" s="1" customFormat="1" ht="13.5" x14ac:dyDescent="0.25">
      <c r="A53" s="120"/>
      <c r="B53" s="10" t="s">
        <v>14</v>
      </c>
      <c r="C53" s="33">
        <v>13</v>
      </c>
      <c r="D53" s="34">
        <v>0.61899999999999999</v>
      </c>
      <c r="E53" s="34">
        <v>6.0999999999999999E-2</v>
      </c>
      <c r="F53" s="34">
        <v>2.3E-2</v>
      </c>
      <c r="G53" s="35">
        <v>8</v>
      </c>
      <c r="H53" s="34">
        <v>0.38100000000000001</v>
      </c>
      <c r="I53" s="34">
        <v>2.1999999999999999E-2</v>
      </c>
      <c r="J53" s="34">
        <v>1.4E-2</v>
      </c>
      <c r="K53" s="35">
        <v>21</v>
      </c>
      <c r="L53" s="34">
        <v>1</v>
      </c>
      <c r="M53" s="34">
        <v>3.6999999999999998E-2</v>
      </c>
      <c r="N53" s="36">
        <v>3.6999999999999998E-2</v>
      </c>
    </row>
    <row r="54" spans="1:14" s="1" customFormat="1" ht="13.5" x14ac:dyDescent="0.25">
      <c r="A54" s="120"/>
      <c r="B54" s="10" t="s">
        <v>9</v>
      </c>
      <c r="C54" s="33">
        <v>26</v>
      </c>
      <c r="D54" s="34">
        <v>0.23400000000000001</v>
      </c>
      <c r="E54" s="34">
        <v>0.123</v>
      </c>
      <c r="F54" s="34">
        <v>4.4999999999999998E-2</v>
      </c>
      <c r="G54" s="35">
        <v>85</v>
      </c>
      <c r="H54" s="34">
        <v>0.76600000000000001</v>
      </c>
      <c r="I54" s="34">
        <v>0.23499999999999999</v>
      </c>
      <c r="J54" s="34">
        <v>0.14799999999999999</v>
      </c>
      <c r="K54" s="35">
        <v>111</v>
      </c>
      <c r="L54" s="34">
        <v>1</v>
      </c>
      <c r="M54" s="34">
        <v>0.193</v>
      </c>
      <c r="N54" s="36">
        <v>0.193</v>
      </c>
    </row>
    <row r="55" spans="1:14" s="1" customFormat="1" ht="13.5" x14ac:dyDescent="0.25">
      <c r="A55" s="120"/>
      <c r="B55" s="10" t="s">
        <v>15</v>
      </c>
      <c r="C55" s="33">
        <v>3</v>
      </c>
      <c r="D55" s="34">
        <v>0.3</v>
      </c>
      <c r="E55" s="34">
        <v>1.4E-2</v>
      </c>
      <c r="F55" s="34">
        <v>5.0000000000000001E-3</v>
      </c>
      <c r="G55" s="35">
        <v>7</v>
      </c>
      <c r="H55" s="34">
        <v>0.7</v>
      </c>
      <c r="I55" s="34">
        <v>1.9E-2</v>
      </c>
      <c r="J55" s="34">
        <v>1.2E-2</v>
      </c>
      <c r="K55" s="35">
        <v>10</v>
      </c>
      <c r="L55" s="34">
        <v>1</v>
      </c>
      <c r="M55" s="34">
        <v>1.7000000000000001E-2</v>
      </c>
      <c r="N55" s="36">
        <v>1.7000000000000001E-2</v>
      </c>
    </row>
    <row r="56" spans="1:14" s="1" customFormat="1" ht="13.5" x14ac:dyDescent="0.25">
      <c r="A56" s="120"/>
      <c r="B56" s="10" t="s">
        <v>17</v>
      </c>
      <c r="C56" s="33">
        <v>14</v>
      </c>
      <c r="D56" s="34">
        <v>0.60899999999999999</v>
      </c>
      <c r="E56" s="34">
        <v>6.6000000000000003E-2</v>
      </c>
      <c r="F56" s="34">
        <v>2.4E-2</v>
      </c>
      <c r="G56" s="35">
        <v>9</v>
      </c>
      <c r="H56" s="34">
        <v>0.39100000000000001</v>
      </c>
      <c r="I56" s="34">
        <v>2.5000000000000001E-2</v>
      </c>
      <c r="J56" s="34">
        <v>1.6E-2</v>
      </c>
      <c r="K56" s="35">
        <v>23</v>
      </c>
      <c r="L56" s="34">
        <v>1</v>
      </c>
      <c r="M56" s="34">
        <v>0.04</v>
      </c>
      <c r="N56" s="36">
        <v>0.04</v>
      </c>
    </row>
    <row r="57" spans="1:14" s="1" customFormat="1" ht="13.5" x14ac:dyDescent="0.25">
      <c r="A57" s="120"/>
      <c r="B57" s="10" t="s">
        <v>18</v>
      </c>
      <c r="C57" s="33">
        <v>24</v>
      </c>
      <c r="D57" s="34">
        <v>0.6</v>
      </c>
      <c r="E57" s="34">
        <v>0.113</v>
      </c>
      <c r="F57" s="34">
        <v>4.2000000000000003E-2</v>
      </c>
      <c r="G57" s="35">
        <v>16</v>
      </c>
      <c r="H57" s="34">
        <v>0.4</v>
      </c>
      <c r="I57" s="34">
        <v>4.3999999999999997E-2</v>
      </c>
      <c r="J57" s="34">
        <v>2.8000000000000001E-2</v>
      </c>
      <c r="K57" s="35">
        <v>40</v>
      </c>
      <c r="L57" s="34">
        <v>1</v>
      </c>
      <c r="M57" s="34">
        <v>7.0000000000000007E-2</v>
      </c>
      <c r="N57" s="36">
        <v>7.0000000000000007E-2</v>
      </c>
    </row>
    <row r="58" spans="1:14" s="1" customFormat="1" ht="13.5" x14ac:dyDescent="0.25">
      <c r="A58" s="120"/>
      <c r="B58" s="10" t="s">
        <v>19</v>
      </c>
      <c r="C58" s="33">
        <v>3</v>
      </c>
      <c r="D58" s="34">
        <v>0.5</v>
      </c>
      <c r="E58" s="34">
        <v>1.4E-2</v>
      </c>
      <c r="F58" s="34">
        <v>5.0000000000000001E-3</v>
      </c>
      <c r="G58" s="35">
        <v>3</v>
      </c>
      <c r="H58" s="34">
        <v>0.5</v>
      </c>
      <c r="I58" s="34">
        <v>8.0000000000000002E-3</v>
      </c>
      <c r="J58" s="34">
        <v>5.0000000000000001E-3</v>
      </c>
      <c r="K58" s="35">
        <v>6</v>
      </c>
      <c r="L58" s="34">
        <v>1</v>
      </c>
      <c r="M58" s="34">
        <v>0.01</v>
      </c>
      <c r="N58" s="36">
        <v>0.01</v>
      </c>
    </row>
    <row r="59" spans="1:14" s="1" customFormat="1" ht="13.5" x14ac:dyDescent="0.25">
      <c r="A59" s="120"/>
      <c r="B59" s="10" t="s">
        <v>20</v>
      </c>
      <c r="C59" s="33">
        <v>6</v>
      </c>
      <c r="D59" s="34">
        <v>0.316</v>
      </c>
      <c r="E59" s="34">
        <v>2.8000000000000001E-2</v>
      </c>
      <c r="F59" s="34">
        <v>0.01</v>
      </c>
      <c r="G59" s="35">
        <v>13</v>
      </c>
      <c r="H59" s="34">
        <v>0.68400000000000005</v>
      </c>
      <c r="I59" s="34">
        <v>3.5999999999999997E-2</v>
      </c>
      <c r="J59" s="34">
        <v>2.3E-2</v>
      </c>
      <c r="K59" s="35">
        <v>19</v>
      </c>
      <c r="L59" s="34">
        <v>1</v>
      </c>
      <c r="M59" s="34">
        <v>3.3000000000000002E-2</v>
      </c>
      <c r="N59" s="36">
        <v>3.3000000000000002E-2</v>
      </c>
    </row>
    <row r="60" spans="1:14" s="1" customFormat="1" ht="13.5" x14ac:dyDescent="0.25">
      <c r="A60" s="120"/>
      <c r="B60" s="10" t="s">
        <v>25</v>
      </c>
      <c r="C60" s="33">
        <v>1</v>
      </c>
      <c r="D60" s="34">
        <v>0.33300000000000002</v>
      </c>
      <c r="E60" s="34">
        <v>5.0000000000000001E-3</v>
      </c>
      <c r="F60" s="34">
        <v>2E-3</v>
      </c>
      <c r="G60" s="35">
        <v>2</v>
      </c>
      <c r="H60" s="34">
        <v>0.66700000000000004</v>
      </c>
      <c r="I60" s="34">
        <v>6.0000000000000001E-3</v>
      </c>
      <c r="J60" s="34">
        <v>3.0000000000000001E-3</v>
      </c>
      <c r="K60" s="35">
        <v>3</v>
      </c>
      <c r="L60" s="34">
        <v>1</v>
      </c>
      <c r="M60" s="34">
        <v>5.0000000000000001E-3</v>
      </c>
      <c r="N60" s="36">
        <v>5.0000000000000001E-3</v>
      </c>
    </row>
    <row r="61" spans="1:14" s="1" customFormat="1" ht="13.5" x14ac:dyDescent="0.25">
      <c r="A61" s="120"/>
      <c r="B61" s="10" t="s">
        <v>21</v>
      </c>
      <c r="C61" s="33">
        <v>15</v>
      </c>
      <c r="D61" s="34">
        <v>0.625</v>
      </c>
      <c r="E61" s="34">
        <v>7.0999999999999994E-2</v>
      </c>
      <c r="F61" s="34">
        <v>2.5999999999999999E-2</v>
      </c>
      <c r="G61" s="35">
        <v>9</v>
      </c>
      <c r="H61" s="34">
        <v>0.375</v>
      </c>
      <c r="I61" s="34">
        <v>2.5000000000000001E-2</v>
      </c>
      <c r="J61" s="34">
        <v>1.6E-2</v>
      </c>
      <c r="K61" s="35">
        <v>24</v>
      </c>
      <c r="L61" s="34">
        <v>1</v>
      </c>
      <c r="M61" s="34">
        <v>4.2000000000000003E-2</v>
      </c>
      <c r="N61" s="36">
        <v>4.2000000000000003E-2</v>
      </c>
    </row>
    <row r="62" spans="1:14" s="1" customFormat="1" ht="13.5" x14ac:dyDescent="0.25">
      <c r="A62" s="120"/>
      <c r="B62" s="10" t="s">
        <v>22</v>
      </c>
      <c r="C62" s="33">
        <v>5</v>
      </c>
      <c r="D62" s="34">
        <v>0.71399999999999997</v>
      </c>
      <c r="E62" s="34">
        <v>2.4E-2</v>
      </c>
      <c r="F62" s="34">
        <v>8.9999999999999993E-3</v>
      </c>
      <c r="G62" s="35">
        <v>2</v>
      </c>
      <c r="H62" s="34">
        <v>0.28599999999999998</v>
      </c>
      <c r="I62" s="34">
        <v>6.0000000000000001E-3</v>
      </c>
      <c r="J62" s="34">
        <v>3.0000000000000001E-3</v>
      </c>
      <c r="K62" s="35">
        <v>7</v>
      </c>
      <c r="L62" s="34">
        <v>1</v>
      </c>
      <c r="M62" s="34">
        <v>1.2E-2</v>
      </c>
      <c r="N62" s="36">
        <v>1.2E-2</v>
      </c>
    </row>
    <row r="63" spans="1:14" s="1" customFormat="1" ht="13.5" x14ac:dyDescent="0.25">
      <c r="A63" s="120"/>
      <c r="B63" s="10" t="s">
        <v>23</v>
      </c>
      <c r="C63" s="33">
        <v>15</v>
      </c>
      <c r="D63" s="34">
        <v>0.39500000000000002</v>
      </c>
      <c r="E63" s="34">
        <v>7.0999999999999994E-2</v>
      </c>
      <c r="F63" s="34">
        <v>2.5999999999999999E-2</v>
      </c>
      <c r="G63" s="35">
        <v>23</v>
      </c>
      <c r="H63" s="34">
        <v>0.60499999999999998</v>
      </c>
      <c r="I63" s="34">
        <v>6.4000000000000001E-2</v>
      </c>
      <c r="J63" s="34">
        <v>0.04</v>
      </c>
      <c r="K63" s="35">
        <v>38</v>
      </c>
      <c r="L63" s="34">
        <v>1</v>
      </c>
      <c r="M63" s="34">
        <v>6.6000000000000003E-2</v>
      </c>
      <c r="N63" s="36">
        <v>6.6000000000000003E-2</v>
      </c>
    </row>
    <row r="64" spans="1:14" s="1" customFormat="1" ht="13.5" x14ac:dyDescent="0.25">
      <c r="A64" s="120"/>
      <c r="B64" s="10" t="s">
        <v>36</v>
      </c>
      <c r="C64" s="33">
        <v>3</v>
      </c>
      <c r="D64" s="34">
        <v>5.1999999999999998E-2</v>
      </c>
      <c r="E64" s="34">
        <v>1.4E-2</v>
      </c>
      <c r="F64" s="34">
        <v>5.0000000000000001E-3</v>
      </c>
      <c r="G64" s="35">
        <v>55</v>
      </c>
      <c r="H64" s="34">
        <v>0.94799999999999995</v>
      </c>
      <c r="I64" s="34">
        <v>0.152</v>
      </c>
      <c r="J64" s="34">
        <v>9.6000000000000002E-2</v>
      </c>
      <c r="K64" s="35">
        <v>58</v>
      </c>
      <c r="L64" s="34">
        <v>1</v>
      </c>
      <c r="M64" s="34">
        <v>0.10100000000000001</v>
      </c>
      <c r="N64" s="36">
        <v>0.10100000000000001</v>
      </c>
    </row>
    <row r="65" spans="1:14" s="1" customFormat="1" ht="13.5" x14ac:dyDescent="0.25">
      <c r="A65" s="120"/>
      <c r="B65" s="10" t="s">
        <v>24</v>
      </c>
      <c r="C65" s="33">
        <v>1</v>
      </c>
      <c r="D65" s="34">
        <v>0.04</v>
      </c>
      <c r="E65" s="34">
        <v>5.0000000000000001E-3</v>
      </c>
      <c r="F65" s="34">
        <v>2E-3</v>
      </c>
      <c r="G65" s="35">
        <v>24</v>
      </c>
      <c r="H65" s="34">
        <v>0.96</v>
      </c>
      <c r="I65" s="34">
        <v>6.6000000000000003E-2</v>
      </c>
      <c r="J65" s="34">
        <v>4.2000000000000003E-2</v>
      </c>
      <c r="K65" s="35">
        <v>25</v>
      </c>
      <c r="L65" s="34">
        <v>1</v>
      </c>
      <c r="M65" s="34">
        <v>4.3999999999999997E-2</v>
      </c>
      <c r="N65" s="36">
        <v>4.3999999999999997E-2</v>
      </c>
    </row>
    <row r="66" spans="1:14" s="1" customFormat="1" ht="13.5" x14ac:dyDescent="0.25">
      <c r="A66" s="120"/>
      <c r="B66" s="10" t="s">
        <v>11</v>
      </c>
      <c r="C66" s="33">
        <v>31</v>
      </c>
      <c r="D66" s="34">
        <v>0.5</v>
      </c>
      <c r="E66" s="34">
        <v>0.14599999999999999</v>
      </c>
      <c r="F66" s="34">
        <v>5.3999999999999999E-2</v>
      </c>
      <c r="G66" s="35">
        <v>31</v>
      </c>
      <c r="H66" s="34">
        <v>0.5</v>
      </c>
      <c r="I66" s="34">
        <v>8.5999999999999993E-2</v>
      </c>
      <c r="J66" s="34">
        <v>5.3999999999999999E-2</v>
      </c>
      <c r="K66" s="35">
        <v>62</v>
      </c>
      <c r="L66" s="34">
        <v>1</v>
      </c>
      <c r="M66" s="34">
        <v>0.108</v>
      </c>
      <c r="N66" s="36">
        <v>0.108</v>
      </c>
    </row>
    <row r="67" spans="1:14" s="1" customFormat="1" ht="13.5" x14ac:dyDescent="0.25">
      <c r="A67" s="120"/>
      <c r="B67" s="10" t="s">
        <v>7</v>
      </c>
      <c r="C67" s="37">
        <v>8</v>
      </c>
      <c r="D67" s="38">
        <v>0.36399999999999999</v>
      </c>
      <c r="E67" s="38">
        <v>3.7999999999999999E-2</v>
      </c>
      <c r="F67" s="38">
        <v>1.4E-2</v>
      </c>
      <c r="G67" s="39">
        <v>14</v>
      </c>
      <c r="H67" s="38">
        <v>0.63600000000000001</v>
      </c>
      <c r="I67" s="38">
        <v>3.9E-2</v>
      </c>
      <c r="J67" s="38">
        <v>2.4E-2</v>
      </c>
      <c r="K67" s="39">
        <v>22</v>
      </c>
      <c r="L67" s="38">
        <v>1</v>
      </c>
      <c r="M67" s="38">
        <v>3.7999999999999999E-2</v>
      </c>
      <c r="N67" s="40">
        <v>3.7999999999999999E-2</v>
      </c>
    </row>
    <row r="68" spans="1:14" s="1" customFormat="1" ht="13.5" x14ac:dyDescent="0.25">
      <c r="A68" s="120"/>
      <c r="B68" s="10" t="s">
        <v>82</v>
      </c>
      <c r="C68" s="33">
        <v>8</v>
      </c>
      <c r="D68" s="34">
        <v>1</v>
      </c>
      <c r="E68" s="34">
        <v>3.7999999999999999E-2</v>
      </c>
      <c r="F68" s="34">
        <v>1.4E-2</v>
      </c>
      <c r="G68" s="35">
        <v>0</v>
      </c>
      <c r="H68" s="34">
        <v>0</v>
      </c>
      <c r="I68" s="34">
        <v>0</v>
      </c>
      <c r="J68" s="34">
        <v>0</v>
      </c>
      <c r="K68" s="35">
        <v>8</v>
      </c>
      <c r="L68" s="34">
        <v>1</v>
      </c>
      <c r="M68" s="34">
        <v>1.4E-2</v>
      </c>
      <c r="N68" s="36">
        <v>1.4E-2</v>
      </c>
    </row>
    <row r="69" spans="1:14" s="1" customFormat="1" ht="13.5" x14ac:dyDescent="0.25">
      <c r="A69" s="120"/>
      <c r="B69" s="167"/>
      <c r="C69" s="37"/>
      <c r="D69" s="38"/>
      <c r="E69" s="38"/>
      <c r="F69" s="38"/>
      <c r="G69" s="39"/>
      <c r="H69" s="38"/>
      <c r="I69" s="38"/>
      <c r="J69" s="38"/>
      <c r="K69" s="39"/>
      <c r="L69" s="38"/>
      <c r="M69" s="38"/>
      <c r="N69" s="40"/>
    </row>
    <row r="70" spans="1:14" s="1" customFormat="1" ht="14.25" thickBot="1" x14ac:dyDescent="0.3">
      <c r="A70" s="121"/>
      <c r="B70" s="19" t="s">
        <v>3</v>
      </c>
      <c r="C70" s="41">
        <v>212</v>
      </c>
      <c r="D70" s="42">
        <v>0.36899999999999999</v>
      </c>
      <c r="E70" s="42">
        <v>1</v>
      </c>
      <c r="F70" s="42">
        <v>0.36899999999999999</v>
      </c>
      <c r="G70" s="43">
        <v>362</v>
      </c>
      <c r="H70" s="42">
        <v>0.63100000000000001</v>
      </c>
      <c r="I70" s="42">
        <v>1</v>
      </c>
      <c r="J70" s="42">
        <v>0.63100000000000001</v>
      </c>
      <c r="K70" s="43">
        <v>574</v>
      </c>
      <c r="L70" s="42">
        <v>1</v>
      </c>
      <c r="M70" s="42">
        <v>1</v>
      </c>
      <c r="N70" s="44">
        <v>1</v>
      </c>
    </row>
    <row r="71" spans="1:14" s="1" customFormat="1" ht="13.5" x14ac:dyDescent="0.25">
      <c r="A71" s="50"/>
      <c r="B71" s="50"/>
      <c r="C71" s="50"/>
      <c r="D71" s="51"/>
      <c r="E71" s="51"/>
      <c r="F71" s="51"/>
      <c r="G71" s="50"/>
      <c r="H71" s="51"/>
      <c r="I71" s="51"/>
      <c r="J71" s="51"/>
      <c r="K71" s="50"/>
      <c r="L71" s="51"/>
      <c r="M71" s="51"/>
      <c r="N71" s="51"/>
    </row>
    <row r="72" spans="1:14" s="1" customFormat="1" ht="12" x14ac:dyDescent="0.2">
      <c r="A72" s="1" t="s">
        <v>35</v>
      </c>
      <c r="F72" s="25" t="s">
        <v>1</v>
      </c>
      <c r="G72" s="25"/>
      <c r="H72" s="25"/>
      <c r="I72" s="25"/>
      <c r="J72" s="25" t="s">
        <v>2</v>
      </c>
    </row>
    <row r="73" spans="1:14" s="1" customFormat="1" ht="12" x14ac:dyDescent="0.2">
      <c r="A73" s="141" t="s">
        <v>0</v>
      </c>
      <c r="B73" s="142" t="s">
        <v>0</v>
      </c>
      <c r="C73" s="233" t="s">
        <v>60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</row>
    <row r="74" spans="1:14" s="1" customFormat="1" ht="12" x14ac:dyDescent="0.2">
      <c r="A74" s="143"/>
      <c r="B74" s="125"/>
      <c r="C74" s="233" t="s">
        <v>1</v>
      </c>
      <c r="D74" s="233"/>
      <c r="E74" s="233"/>
      <c r="F74" s="233"/>
      <c r="G74" s="233" t="s">
        <v>2</v>
      </c>
      <c r="H74" s="233"/>
      <c r="I74" s="233"/>
      <c r="J74" s="233"/>
      <c r="K74" s="233" t="s">
        <v>3</v>
      </c>
      <c r="L74" s="233"/>
      <c r="M74" s="233"/>
      <c r="N74" s="233"/>
    </row>
    <row r="75" spans="1:14" s="1" customFormat="1" ht="12" x14ac:dyDescent="0.2">
      <c r="A75" s="143"/>
      <c r="B75" s="125"/>
      <c r="C75" s="144" t="s">
        <v>4</v>
      </c>
      <c r="D75" s="144" t="s">
        <v>26</v>
      </c>
      <c r="E75" s="144" t="s">
        <v>27</v>
      </c>
      <c r="F75" s="144" t="s">
        <v>28</v>
      </c>
      <c r="G75" s="144" t="s">
        <v>4</v>
      </c>
      <c r="H75" s="144" t="s">
        <v>26</v>
      </c>
      <c r="I75" s="144" t="s">
        <v>27</v>
      </c>
      <c r="J75" s="144" t="s">
        <v>28</v>
      </c>
      <c r="K75" s="144" t="s">
        <v>4</v>
      </c>
      <c r="L75" s="144" t="s">
        <v>26</v>
      </c>
      <c r="M75" s="144" t="s">
        <v>27</v>
      </c>
      <c r="N75" s="144" t="s">
        <v>28</v>
      </c>
    </row>
    <row r="76" spans="1:14" s="1" customFormat="1" ht="13.5" x14ac:dyDescent="0.2">
      <c r="A76" s="145" t="s">
        <v>29</v>
      </c>
      <c r="B76" s="146" t="s">
        <v>5</v>
      </c>
      <c r="C76" s="147">
        <v>6</v>
      </c>
      <c r="D76" s="148">
        <f>IF($K76=0,0,C76/$K76)</f>
        <v>0.24</v>
      </c>
      <c r="E76" s="149">
        <f t="shared" ref="E76:E105" si="10">C76/C$107</f>
        <v>1.6949152542372881E-2</v>
      </c>
      <c r="F76" s="149">
        <f t="shared" ref="F76:F105" si="11">C76/$K$107</f>
        <v>8.6956521739130436E-3</v>
      </c>
      <c r="G76" s="150">
        <f>K76-C76</f>
        <v>19</v>
      </c>
      <c r="H76" s="148">
        <f t="shared" ref="H76:H105" si="12">IF($K76=0,0,G76/$K76)</f>
        <v>0.76</v>
      </c>
      <c r="I76" s="149">
        <f t="shared" ref="I76:I105" si="13">G76/G$107</f>
        <v>5.6547619047619048E-2</v>
      </c>
      <c r="J76" s="149">
        <f t="shared" ref="J76:J105" si="14">G76/$K$107</f>
        <v>2.753623188405797E-2</v>
      </c>
      <c r="K76" s="150">
        <v>25</v>
      </c>
      <c r="L76" s="148">
        <f t="shared" ref="L76:L105" si="15">IF($K76=0,0,K76/$K76)</f>
        <v>1</v>
      </c>
      <c r="M76" s="149">
        <f t="shared" ref="M76:M105" si="16">K76/K$107</f>
        <v>3.6231884057971016E-2</v>
      </c>
      <c r="N76" s="151">
        <f t="shared" ref="N76:N105" si="17">K76/$K$107</f>
        <v>3.6231884057971016E-2</v>
      </c>
    </row>
    <row r="77" spans="1:14" s="1" customFormat="1" ht="13.5" x14ac:dyDescent="0.2">
      <c r="A77" s="145"/>
      <c r="B77" s="146" t="s">
        <v>6</v>
      </c>
      <c r="C77" s="152">
        <v>20</v>
      </c>
      <c r="D77" s="148">
        <f>IF($K77=0,0,C77/$K77)</f>
        <v>0.64516129032258063</v>
      </c>
      <c r="E77" s="148">
        <f t="shared" si="10"/>
        <v>5.6497175141242938E-2</v>
      </c>
      <c r="F77" s="148">
        <f t="shared" si="11"/>
        <v>2.8985507246376812E-2</v>
      </c>
      <c r="G77" s="153">
        <f t="shared" ref="G77:G105" si="18">K77-C77</f>
        <v>11</v>
      </c>
      <c r="H77" s="148">
        <f t="shared" si="12"/>
        <v>0.35483870967741937</v>
      </c>
      <c r="I77" s="148">
        <f t="shared" si="13"/>
        <v>3.273809523809524E-2</v>
      </c>
      <c r="J77" s="148">
        <f t="shared" si="14"/>
        <v>1.5942028985507246E-2</v>
      </c>
      <c r="K77" s="153">
        <v>31</v>
      </c>
      <c r="L77" s="148">
        <f t="shared" si="15"/>
        <v>1</v>
      </c>
      <c r="M77" s="148">
        <f t="shared" si="16"/>
        <v>4.4927536231884058E-2</v>
      </c>
      <c r="N77" s="154">
        <f t="shared" si="17"/>
        <v>4.4927536231884058E-2</v>
      </c>
    </row>
    <row r="78" spans="1:14" s="1" customFormat="1" ht="13.5" x14ac:dyDescent="0.2">
      <c r="A78" s="145"/>
      <c r="B78" s="146" t="s">
        <v>38</v>
      </c>
      <c r="C78" s="152">
        <v>1</v>
      </c>
      <c r="D78" s="148">
        <f t="shared" ref="D78:D105" si="19">IF($K78=0,0,C78/$K78)</f>
        <v>1</v>
      </c>
      <c r="E78" s="148">
        <f t="shared" si="10"/>
        <v>2.8248587570621469E-3</v>
      </c>
      <c r="F78" s="148">
        <f t="shared" si="11"/>
        <v>1.4492753623188406E-3</v>
      </c>
      <c r="G78" s="153">
        <f t="shared" si="18"/>
        <v>0</v>
      </c>
      <c r="H78" s="148">
        <f t="shared" si="12"/>
        <v>0</v>
      </c>
      <c r="I78" s="148">
        <f t="shared" si="13"/>
        <v>0</v>
      </c>
      <c r="J78" s="148">
        <f t="shared" si="14"/>
        <v>0</v>
      </c>
      <c r="K78" s="153">
        <v>1</v>
      </c>
      <c r="L78" s="148">
        <f t="shared" si="15"/>
        <v>1</v>
      </c>
      <c r="M78" s="148">
        <f t="shared" si="16"/>
        <v>1.4492753623188406E-3</v>
      </c>
      <c r="N78" s="154">
        <f t="shared" si="17"/>
        <v>1.4492753623188406E-3</v>
      </c>
    </row>
    <row r="79" spans="1:14" s="1" customFormat="1" ht="13.5" x14ac:dyDescent="0.2">
      <c r="A79" s="145"/>
      <c r="B79" s="146" t="s">
        <v>39</v>
      </c>
      <c r="C79" s="152">
        <v>16</v>
      </c>
      <c r="D79" s="148">
        <f t="shared" si="19"/>
        <v>0.53333333333333333</v>
      </c>
      <c r="E79" s="148">
        <f t="shared" si="10"/>
        <v>4.519774011299435E-2</v>
      </c>
      <c r="F79" s="148">
        <f t="shared" si="11"/>
        <v>2.318840579710145E-2</v>
      </c>
      <c r="G79" s="153">
        <f t="shared" si="18"/>
        <v>14</v>
      </c>
      <c r="H79" s="148">
        <f t="shared" si="12"/>
        <v>0.46666666666666667</v>
      </c>
      <c r="I79" s="148">
        <f t="shared" si="13"/>
        <v>4.1666666666666664E-2</v>
      </c>
      <c r="J79" s="148">
        <f t="shared" si="14"/>
        <v>2.0289855072463767E-2</v>
      </c>
      <c r="K79" s="153">
        <v>30</v>
      </c>
      <c r="L79" s="148">
        <f t="shared" si="15"/>
        <v>1</v>
      </c>
      <c r="M79" s="148">
        <f t="shared" si="16"/>
        <v>4.3478260869565216E-2</v>
      </c>
      <c r="N79" s="154">
        <f t="shared" si="17"/>
        <v>4.3478260869565216E-2</v>
      </c>
    </row>
    <row r="80" spans="1:14" s="1" customFormat="1" ht="13.5" x14ac:dyDescent="0.2">
      <c r="A80" s="145"/>
      <c r="B80" s="146" t="s">
        <v>16</v>
      </c>
      <c r="C80" s="152">
        <v>6</v>
      </c>
      <c r="D80" s="148">
        <f t="shared" si="19"/>
        <v>0.2857142857142857</v>
      </c>
      <c r="E80" s="148">
        <f t="shared" si="10"/>
        <v>1.6949152542372881E-2</v>
      </c>
      <c r="F80" s="148">
        <f t="shared" si="11"/>
        <v>8.6956521739130436E-3</v>
      </c>
      <c r="G80" s="153">
        <f t="shared" si="18"/>
        <v>15</v>
      </c>
      <c r="H80" s="148">
        <f t="shared" si="12"/>
        <v>0.7142857142857143</v>
      </c>
      <c r="I80" s="148">
        <f t="shared" si="13"/>
        <v>4.4642857142857144E-2</v>
      </c>
      <c r="J80" s="148">
        <f t="shared" si="14"/>
        <v>2.1739130434782608E-2</v>
      </c>
      <c r="K80" s="153">
        <v>21</v>
      </c>
      <c r="L80" s="148">
        <f t="shared" si="15"/>
        <v>1</v>
      </c>
      <c r="M80" s="148">
        <f t="shared" si="16"/>
        <v>3.0434782608695653E-2</v>
      </c>
      <c r="N80" s="154">
        <f t="shared" si="17"/>
        <v>3.0434782608695653E-2</v>
      </c>
    </row>
    <row r="81" spans="1:14" s="1" customFormat="1" ht="13.5" x14ac:dyDescent="0.2">
      <c r="A81" s="145"/>
      <c r="B81" s="146" t="s">
        <v>8</v>
      </c>
      <c r="C81" s="152">
        <v>13</v>
      </c>
      <c r="D81" s="148">
        <f t="shared" si="19"/>
        <v>0.40625</v>
      </c>
      <c r="E81" s="148">
        <f t="shared" si="10"/>
        <v>3.6723163841807911E-2</v>
      </c>
      <c r="F81" s="148">
        <f t="shared" si="11"/>
        <v>1.8840579710144929E-2</v>
      </c>
      <c r="G81" s="153">
        <f t="shared" si="18"/>
        <v>19</v>
      </c>
      <c r="H81" s="148">
        <f t="shared" si="12"/>
        <v>0.59375</v>
      </c>
      <c r="I81" s="148">
        <f t="shared" si="13"/>
        <v>5.6547619047619048E-2</v>
      </c>
      <c r="J81" s="148">
        <f t="shared" si="14"/>
        <v>2.753623188405797E-2</v>
      </c>
      <c r="K81" s="153">
        <v>32</v>
      </c>
      <c r="L81" s="148">
        <f t="shared" si="15"/>
        <v>1</v>
      </c>
      <c r="M81" s="148">
        <f t="shared" si="16"/>
        <v>4.6376811594202899E-2</v>
      </c>
      <c r="N81" s="154">
        <f t="shared" si="17"/>
        <v>4.6376811594202899E-2</v>
      </c>
    </row>
    <row r="82" spans="1:14" s="1" customFormat="1" ht="13.5" x14ac:dyDescent="0.2">
      <c r="A82" s="145"/>
      <c r="B82" s="146" t="s">
        <v>10</v>
      </c>
      <c r="C82" s="152">
        <v>6</v>
      </c>
      <c r="D82" s="148">
        <f t="shared" si="19"/>
        <v>0.8571428571428571</v>
      </c>
      <c r="E82" s="148">
        <f t="shared" si="10"/>
        <v>1.6949152542372881E-2</v>
      </c>
      <c r="F82" s="148">
        <f t="shared" si="11"/>
        <v>8.6956521739130436E-3</v>
      </c>
      <c r="G82" s="153">
        <f t="shared" si="18"/>
        <v>1</v>
      </c>
      <c r="H82" s="148">
        <f t="shared" si="12"/>
        <v>0.14285714285714285</v>
      </c>
      <c r="I82" s="148">
        <f t="shared" si="13"/>
        <v>2.976190476190476E-3</v>
      </c>
      <c r="J82" s="148">
        <f t="shared" si="14"/>
        <v>1.4492753623188406E-3</v>
      </c>
      <c r="K82" s="153">
        <v>7</v>
      </c>
      <c r="L82" s="148">
        <f t="shared" si="15"/>
        <v>1</v>
      </c>
      <c r="M82" s="148">
        <f t="shared" si="16"/>
        <v>1.0144927536231883E-2</v>
      </c>
      <c r="N82" s="154">
        <f t="shared" si="17"/>
        <v>1.0144927536231883E-2</v>
      </c>
    </row>
    <row r="83" spans="1:14" s="1" customFormat="1" ht="13.5" x14ac:dyDescent="0.2">
      <c r="A83" s="145"/>
      <c r="B83" s="146" t="s">
        <v>12</v>
      </c>
      <c r="C83" s="152">
        <v>1</v>
      </c>
      <c r="D83" s="148">
        <f t="shared" si="19"/>
        <v>0.1</v>
      </c>
      <c r="E83" s="148">
        <f t="shared" si="10"/>
        <v>2.8248587570621469E-3</v>
      </c>
      <c r="F83" s="148">
        <f t="shared" si="11"/>
        <v>1.4492753623188406E-3</v>
      </c>
      <c r="G83" s="153">
        <f t="shared" si="18"/>
        <v>9</v>
      </c>
      <c r="H83" s="148">
        <f t="shared" si="12"/>
        <v>0.9</v>
      </c>
      <c r="I83" s="148">
        <f t="shared" si="13"/>
        <v>2.6785714285714284E-2</v>
      </c>
      <c r="J83" s="148">
        <f t="shared" si="14"/>
        <v>1.3043478260869565E-2</v>
      </c>
      <c r="K83" s="153">
        <v>10</v>
      </c>
      <c r="L83" s="148">
        <f t="shared" si="15"/>
        <v>1</v>
      </c>
      <c r="M83" s="148">
        <f t="shared" si="16"/>
        <v>1.4492753623188406E-2</v>
      </c>
      <c r="N83" s="154">
        <f t="shared" si="17"/>
        <v>1.4492753623188406E-2</v>
      </c>
    </row>
    <row r="84" spans="1:14" s="1" customFormat="1" ht="13.5" x14ac:dyDescent="0.2">
      <c r="A84" s="145"/>
      <c r="B84" s="146" t="s">
        <v>13</v>
      </c>
      <c r="C84" s="152">
        <v>24</v>
      </c>
      <c r="D84" s="148">
        <f t="shared" si="19"/>
        <v>0.66666666666666663</v>
      </c>
      <c r="E84" s="148">
        <f t="shared" si="10"/>
        <v>6.7796610169491525E-2</v>
      </c>
      <c r="F84" s="148">
        <f t="shared" si="11"/>
        <v>3.4782608695652174E-2</v>
      </c>
      <c r="G84" s="153">
        <f t="shared" si="18"/>
        <v>12</v>
      </c>
      <c r="H84" s="148">
        <f t="shared" si="12"/>
        <v>0.33333333333333331</v>
      </c>
      <c r="I84" s="148">
        <f t="shared" si="13"/>
        <v>3.5714285714285712E-2</v>
      </c>
      <c r="J84" s="148">
        <f t="shared" si="14"/>
        <v>1.7391304347826087E-2</v>
      </c>
      <c r="K84" s="153">
        <v>36</v>
      </c>
      <c r="L84" s="148">
        <f t="shared" si="15"/>
        <v>1</v>
      </c>
      <c r="M84" s="148">
        <f t="shared" si="16"/>
        <v>5.2173913043478258E-2</v>
      </c>
      <c r="N84" s="154">
        <f t="shared" si="17"/>
        <v>5.2173913043478258E-2</v>
      </c>
    </row>
    <row r="85" spans="1:14" s="1" customFormat="1" ht="13.5" x14ac:dyDescent="0.2">
      <c r="A85" s="145"/>
      <c r="B85" s="146" t="s">
        <v>14</v>
      </c>
      <c r="C85" s="152">
        <v>11</v>
      </c>
      <c r="D85" s="148">
        <f t="shared" si="19"/>
        <v>0.7857142857142857</v>
      </c>
      <c r="E85" s="148">
        <f t="shared" si="10"/>
        <v>3.1073446327683617E-2</v>
      </c>
      <c r="F85" s="148">
        <f t="shared" si="11"/>
        <v>1.5942028985507246E-2</v>
      </c>
      <c r="G85" s="153">
        <f t="shared" si="18"/>
        <v>3</v>
      </c>
      <c r="H85" s="148">
        <f t="shared" si="12"/>
        <v>0.21428571428571427</v>
      </c>
      <c r="I85" s="148">
        <f t="shared" si="13"/>
        <v>8.9285714285714281E-3</v>
      </c>
      <c r="J85" s="148">
        <f t="shared" si="14"/>
        <v>4.3478260869565218E-3</v>
      </c>
      <c r="K85" s="153">
        <v>14</v>
      </c>
      <c r="L85" s="148">
        <f t="shared" si="15"/>
        <v>1</v>
      </c>
      <c r="M85" s="148">
        <f t="shared" si="16"/>
        <v>2.0289855072463767E-2</v>
      </c>
      <c r="N85" s="154">
        <f t="shared" si="17"/>
        <v>2.0289855072463767E-2</v>
      </c>
    </row>
    <row r="86" spans="1:14" s="1" customFormat="1" ht="13.5" x14ac:dyDescent="0.2">
      <c r="A86" s="145"/>
      <c r="B86" s="146" t="s">
        <v>40</v>
      </c>
      <c r="C86" s="152">
        <v>3</v>
      </c>
      <c r="D86" s="148">
        <f t="shared" si="19"/>
        <v>0.75</v>
      </c>
      <c r="E86" s="148">
        <f t="shared" si="10"/>
        <v>8.4745762711864406E-3</v>
      </c>
      <c r="F86" s="148">
        <f t="shared" si="11"/>
        <v>4.3478260869565218E-3</v>
      </c>
      <c r="G86" s="153">
        <f t="shared" si="18"/>
        <v>1</v>
      </c>
      <c r="H86" s="148">
        <f t="shared" si="12"/>
        <v>0.25</v>
      </c>
      <c r="I86" s="148">
        <f t="shared" si="13"/>
        <v>2.976190476190476E-3</v>
      </c>
      <c r="J86" s="148">
        <f t="shared" si="14"/>
        <v>1.4492753623188406E-3</v>
      </c>
      <c r="K86" s="153">
        <v>4</v>
      </c>
      <c r="L86" s="148">
        <f t="shared" si="15"/>
        <v>1</v>
      </c>
      <c r="M86" s="148">
        <f t="shared" si="16"/>
        <v>5.7971014492753624E-3</v>
      </c>
      <c r="N86" s="154">
        <f t="shared" si="17"/>
        <v>5.7971014492753624E-3</v>
      </c>
    </row>
    <row r="87" spans="1:14" s="1" customFormat="1" ht="13.5" x14ac:dyDescent="0.2">
      <c r="A87" s="145"/>
      <c r="B87" s="146" t="s">
        <v>9</v>
      </c>
      <c r="C87" s="152">
        <v>13</v>
      </c>
      <c r="D87" s="148">
        <f t="shared" si="19"/>
        <v>0.18055555555555555</v>
      </c>
      <c r="E87" s="148">
        <f t="shared" si="10"/>
        <v>3.6723163841807911E-2</v>
      </c>
      <c r="F87" s="148">
        <f t="shared" si="11"/>
        <v>1.8840579710144929E-2</v>
      </c>
      <c r="G87" s="153">
        <f t="shared" si="18"/>
        <v>59</v>
      </c>
      <c r="H87" s="148">
        <f t="shared" si="12"/>
        <v>0.81944444444444442</v>
      </c>
      <c r="I87" s="148">
        <f t="shared" si="13"/>
        <v>0.17559523809523808</v>
      </c>
      <c r="J87" s="148">
        <f t="shared" si="14"/>
        <v>8.5507246376811591E-2</v>
      </c>
      <c r="K87" s="153">
        <v>72</v>
      </c>
      <c r="L87" s="148">
        <f t="shared" si="15"/>
        <v>1</v>
      </c>
      <c r="M87" s="148">
        <f t="shared" si="16"/>
        <v>0.10434782608695652</v>
      </c>
      <c r="N87" s="154">
        <f t="shared" si="17"/>
        <v>0.10434782608695652</v>
      </c>
    </row>
    <row r="88" spans="1:14" s="1" customFormat="1" ht="13.5" x14ac:dyDescent="0.2">
      <c r="A88" s="145"/>
      <c r="B88" s="146" t="s">
        <v>15</v>
      </c>
      <c r="C88" s="152">
        <v>19</v>
      </c>
      <c r="D88" s="148">
        <f t="shared" si="19"/>
        <v>0.95</v>
      </c>
      <c r="E88" s="148">
        <f t="shared" si="10"/>
        <v>5.3672316384180789E-2</v>
      </c>
      <c r="F88" s="148">
        <f t="shared" si="11"/>
        <v>2.753623188405797E-2</v>
      </c>
      <c r="G88" s="153">
        <f t="shared" si="18"/>
        <v>1</v>
      </c>
      <c r="H88" s="148">
        <f t="shared" si="12"/>
        <v>0.05</v>
      </c>
      <c r="I88" s="148">
        <f t="shared" si="13"/>
        <v>2.976190476190476E-3</v>
      </c>
      <c r="J88" s="148">
        <f t="shared" si="14"/>
        <v>1.4492753623188406E-3</v>
      </c>
      <c r="K88" s="153">
        <v>20</v>
      </c>
      <c r="L88" s="148">
        <f t="shared" si="15"/>
        <v>1</v>
      </c>
      <c r="M88" s="148">
        <f t="shared" si="16"/>
        <v>2.8985507246376812E-2</v>
      </c>
      <c r="N88" s="154">
        <f t="shared" si="17"/>
        <v>2.8985507246376812E-2</v>
      </c>
    </row>
    <row r="89" spans="1:14" s="1" customFormat="1" ht="13.5" x14ac:dyDescent="0.2">
      <c r="A89" s="145"/>
      <c r="B89" s="146" t="s">
        <v>17</v>
      </c>
      <c r="C89" s="152">
        <v>9</v>
      </c>
      <c r="D89" s="148">
        <f t="shared" si="19"/>
        <v>0.28125</v>
      </c>
      <c r="E89" s="148">
        <f t="shared" si="10"/>
        <v>2.5423728813559324E-2</v>
      </c>
      <c r="F89" s="148">
        <f t="shared" si="11"/>
        <v>1.3043478260869565E-2</v>
      </c>
      <c r="G89" s="153">
        <f t="shared" si="18"/>
        <v>23</v>
      </c>
      <c r="H89" s="148">
        <f t="shared" si="12"/>
        <v>0.71875</v>
      </c>
      <c r="I89" s="148">
        <f t="shared" si="13"/>
        <v>6.8452380952380959E-2</v>
      </c>
      <c r="J89" s="148">
        <f t="shared" si="14"/>
        <v>3.3333333333333333E-2</v>
      </c>
      <c r="K89" s="153">
        <v>32</v>
      </c>
      <c r="L89" s="148">
        <f t="shared" si="15"/>
        <v>1</v>
      </c>
      <c r="M89" s="148">
        <f t="shared" si="16"/>
        <v>4.6376811594202899E-2</v>
      </c>
      <c r="N89" s="154">
        <f t="shared" si="17"/>
        <v>4.6376811594202899E-2</v>
      </c>
    </row>
    <row r="90" spans="1:14" s="1" customFormat="1" ht="13.5" x14ac:dyDescent="0.2">
      <c r="A90" s="145"/>
      <c r="B90" s="146" t="s">
        <v>18</v>
      </c>
      <c r="C90" s="152">
        <v>14</v>
      </c>
      <c r="D90" s="148">
        <f t="shared" si="19"/>
        <v>0.51851851851851849</v>
      </c>
      <c r="E90" s="148">
        <f t="shared" si="10"/>
        <v>3.954802259887006E-2</v>
      </c>
      <c r="F90" s="148">
        <f t="shared" si="11"/>
        <v>2.0289855072463767E-2</v>
      </c>
      <c r="G90" s="153">
        <f t="shared" si="18"/>
        <v>13</v>
      </c>
      <c r="H90" s="148">
        <f t="shared" si="12"/>
        <v>0.48148148148148145</v>
      </c>
      <c r="I90" s="148">
        <f t="shared" si="13"/>
        <v>3.8690476190476192E-2</v>
      </c>
      <c r="J90" s="148">
        <f t="shared" si="14"/>
        <v>1.8840579710144929E-2</v>
      </c>
      <c r="K90" s="153">
        <v>27</v>
      </c>
      <c r="L90" s="148">
        <f t="shared" si="15"/>
        <v>1</v>
      </c>
      <c r="M90" s="148">
        <f t="shared" si="16"/>
        <v>3.9130434782608699E-2</v>
      </c>
      <c r="N90" s="154">
        <f t="shared" si="17"/>
        <v>3.9130434782608699E-2</v>
      </c>
    </row>
    <row r="91" spans="1:14" s="1" customFormat="1" ht="13.5" x14ac:dyDescent="0.2">
      <c r="A91" s="145"/>
      <c r="B91" s="146" t="s">
        <v>19</v>
      </c>
      <c r="C91" s="152">
        <v>54</v>
      </c>
      <c r="D91" s="148">
        <f t="shared" si="19"/>
        <v>0.59340659340659341</v>
      </c>
      <c r="E91" s="148">
        <f t="shared" si="10"/>
        <v>0.15254237288135594</v>
      </c>
      <c r="F91" s="148">
        <f t="shared" si="11"/>
        <v>7.8260869565217397E-2</v>
      </c>
      <c r="G91" s="153">
        <f t="shared" si="18"/>
        <v>37</v>
      </c>
      <c r="H91" s="148">
        <f t="shared" si="12"/>
        <v>0.40659340659340659</v>
      </c>
      <c r="I91" s="148">
        <f t="shared" si="13"/>
        <v>0.11011904761904762</v>
      </c>
      <c r="J91" s="148">
        <f t="shared" si="14"/>
        <v>5.3623188405797099E-2</v>
      </c>
      <c r="K91" s="153">
        <v>91</v>
      </c>
      <c r="L91" s="148">
        <f t="shared" si="15"/>
        <v>1</v>
      </c>
      <c r="M91" s="148">
        <f t="shared" si="16"/>
        <v>0.13188405797101449</v>
      </c>
      <c r="N91" s="154">
        <f t="shared" si="17"/>
        <v>0.13188405797101449</v>
      </c>
    </row>
    <row r="92" spans="1:14" s="1" customFormat="1" ht="13.5" x14ac:dyDescent="0.2">
      <c r="A92" s="145"/>
      <c r="B92" s="146" t="s">
        <v>41</v>
      </c>
      <c r="C92" s="152">
        <v>2</v>
      </c>
      <c r="D92" s="148">
        <f t="shared" si="19"/>
        <v>0.25</v>
      </c>
      <c r="E92" s="148">
        <f t="shared" si="10"/>
        <v>5.6497175141242938E-3</v>
      </c>
      <c r="F92" s="148">
        <f t="shared" si="11"/>
        <v>2.8985507246376812E-3</v>
      </c>
      <c r="G92" s="153">
        <f t="shared" si="18"/>
        <v>6</v>
      </c>
      <c r="H92" s="148">
        <f t="shared" si="12"/>
        <v>0.75</v>
      </c>
      <c r="I92" s="148">
        <f t="shared" si="13"/>
        <v>1.7857142857142856E-2</v>
      </c>
      <c r="J92" s="148">
        <f t="shared" si="14"/>
        <v>8.6956521739130436E-3</v>
      </c>
      <c r="K92" s="153">
        <v>8</v>
      </c>
      <c r="L92" s="148">
        <f t="shared" si="15"/>
        <v>1</v>
      </c>
      <c r="M92" s="148">
        <f t="shared" si="16"/>
        <v>1.1594202898550725E-2</v>
      </c>
      <c r="N92" s="154">
        <f t="shared" si="17"/>
        <v>1.1594202898550725E-2</v>
      </c>
    </row>
    <row r="93" spans="1:14" s="1" customFormat="1" ht="13.5" x14ac:dyDescent="0.2">
      <c r="A93" s="145"/>
      <c r="B93" s="146" t="s">
        <v>20</v>
      </c>
      <c r="C93" s="152">
        <v>1</v>
      </c>
      <c r="D93" s="148">
        <f t="shared" si="19"/>
        <v>1</v>
      </c>
      <c r="E93" s="148">
        <f t="shared" si="10"/>
        <v>2.8248587570621469E-3</v>
      </c>
      <c r="F93" s="148">
        <f t="shared" si="11"/>
        <v>1.4492753623188406E-3</v>
      </c>
      <c r="G93" s="153">
        <f t="shared" si="18"/>
        <v>0</v>
      </c>
      <c r="H93" s="148">
        <f t="shared" si="12"/>
        <v>0</v>
      </c>
      <c r="I93" s="148">
        <f t="shared" si="13"/>
        <v>0</v>
      </c>
      <c r="J93" s="148">
        <f t="shared" si="14"/>
        <v>0</v>
      </c>
      <c r="K93" s="153">
        <v>1</v>
      </c>
      <c r="L93" s="148">
        <f t="shared" si="15"/>
        <v>1</v>
      </c>
      <c r="M93" s="148">
        <f t="shared" si="16"/>
        <v>1.4492753623188406E-3</v>
      </c>
      <c r="N93" s="154">
        <f t="shared" si="17"/>
        <v>1.4492753623188406E-3</v>
      </c>
    </row>
    <row r="94" spans="1:14" s="1" customFormat="1" ht="13.5" x14ac:dyDescent="0.2">
      <c r="A94" s="145"/>
      <c r="B94" s="146" t="s">
        <v>81</v>
      </c>
      <c r="C94" s="152">
        <v>2</v>
      </c>
      <c r="D94" s="148">
        <f t="shared" si="19"/>
        <v>0.4</v>
      </c>
      <c r="E94" s="148">
        <f t="shared" si="10"/>
        <v>5.6497175141242938E-3</v>
      </c>
      <c r="F94" s="148">
        <f t="shared" si="11"/>
        <v>2.8985507246376812E-3</v>
      </c>
      <c r="G94" s="153">
        <f t="shared" si="18"/>
        <v>3</v>
      </c>
      <c r="H94" s="148">
        <f t="shared" si="12"/>
        <v>0.6</v>
      </c>
      <c r="I94" s="148">
        <f t="shared" si="13"/>
        <v>8.9285714285714281E-3</v>
      </c>
      <c r="J94" s="148">
        <f t="shared" si="14"/>
        <v>4.3478260869565218E-3</v>
      </c>
      <c r="K94" s="153">
        <v>5</v>
      </c>
      <c r="L94" s="148">
        <f t="shared" si="15"/>
        <v>1</v>
      </c>
      <c r="M94" s="148">
        <f t="shared" si="16"/>
        <v>7.246376811594203E-3</v>
      </c>
      <c r="N94" s="154">
        <f t="shared" si="17"/>
        <v>7.246376811594203E-3</v>
      </c>
    </row>
    <row r="95" spans="1:14" s="1" customFormat="1" ht="13.5" x14ac:dyDescent="0.2">
      <c r="A95" s="145"/>
      <c r="B95" s="146" t="s">
        <v>21</v>
      </c>
      <c r="C95" s="152">
        <v>7</v>
      </c>
      <c r="D95" s="148">
        <f t="shared" si="19"/>
        <v>0.875</v>
      </c>
      <c r="E95" s="148">
        <f t="shared" si="10"/>
        <v>1.977401129943503E-2</v>
      </c>
      <c r="F95" s="148">
        <f t="shared" si="11"/>
        <v>1.0144927536231883E-2</v>
      </c>
      <c r="G95" s="153">
        <f t="shared" si="18"/>
        <v>1</v>
      </c>
      <c r="H95" s="148">
        <f t="shared" si="12"/>
        <v>0.125</v>
      </c>
      <c r="I95" s="148">
        <f t="shared" si="13"/>
        <v>2.976190476190476E-3</v>
      </c>
      <c r="J95" s="148">
        <f t="shared" si="14"/>
        <v>1.4492753623188406E-3</v>
      </c>
      <c r="K95" s="153">
        <v>8</v>
      </c>
      <c r="L95" s="148">
        <f t="shared" si="15"/>
        <v>1</v>
      </c>
      <c r="M95" s="148">
        <f t="shared" si="16"/>
        <v>1.1594202898550725E-2</v>
      </c>
      <c r="N95" s="154">
        <f t="shared" si="17"/>
        <v>1.1594202898550725E-2</v>
      </c>
    </row>
    <row r="96" spans="1:14" s="1" customFormat="1" ht="13.5" x14ac:dyDescent="0.2">
      <c r="A96" s="145"/>
      <c r="B96" s="146" t="s">
        <v>22</v>
      </c>
      <c r="C96" s="152">
        <v>9</v>
      </c>
      <c r="D96" s="148">
        <f t="shared" si="19"/>
        <v>0.9</v>
      </c>
      <c r="E96" s="148">
        <f t="shared" si="10"/>
        <v>2.5423728813559324E-2</v>
      </c>
      <c r="F96" s="148">
        <f t="shared" si="11"/>
        <v>1.3043478260869565E-2</v>
      </c>
      <c r="G96" s="153">
        <f t="shared" si="18"/>
        <v>1</v>
      </c>
      <c r="H96" s="148">
        <f t="shared" si="12"/>
        <v>0.1</v>
      </c>
      <c r="I96" s="148">
        <f t="shared" si="13"/>
        <v>2.976190476190476E-3</v>
      </c>
      <c r="J96" s="148">
        <f t="shared" si="14"/>
        <v>1.4492753623188406E-3</v>
      </c>
      <c r="K96" s="153">
        <v>10</v>
      </c>
      <c r="L96" s="148">
        <f t="shared" si="15"/>
        <v>1</v>
      </c>
      <c r="M96" s="148">
        <f t="shared" si="16"/>
        <v>1.4492753623188406E-2</v>
      </c>
      <c r="N96" s="154">
        <f t="shared" si="17"/>
        <v>1.4492753623188406E-2</v>
      </c>
    </row>
    <row r="97" spans="1:14" s="1" customFormat="1" ht="13.5" x14ac:dyDescent="0.2">
      <c r="A97" s="145"/>
      <c r="B97" s="146" t="s">
        <v>23</v>
      </c>
      <c r="C97" s="152">
        <v>6</v>
      </c>
      <c r="D97" s="148">
        <f t="shared" si="19"/>
        <v>0.4</v>
      </c>
      <c r="E97" s="148">
        <f t="shared" si="10"/>
        <v>1.6949152542372881E-2</v>
      </c>
      <c r="F97" s="148">
        <f t="shared" si="11"/>
        <v>8.6956521739130436E-3</v>
      </c>
      <c r="G97" s="153">
        <f t="shared" si="18"/>
        <v>9</v>
      </c>
      <c r="H97" s="148">
        <f t="shared" si="12"/>
        <v>0.6</v>
      </c>
      <c r="I97" s="148">
        <f t="shared" si="13"/>
        <v>2.6785714285714284E-2</v>
      </c>
      <c r="J97" s="148">
        <f t="shared" si="14"/>
        <v>1.3043478260869565E-2</v>
      </c>
      <c r="K97" s="153">
        <v>15</v>
      </c>
      <c r="L97" s="148">
        <f t="shared" si="15"/>
        <v>1</v>
      </c>
      <c r="M97" s="148">
        <f t="shared" si="16"/>
        <v>2.1739130434782608E-2</v>
      </c>
      <c r="N97" s="154">
        <f t="shared" si="17"/>
        <v>2.1739130434782608E-2</v>
      </c>
    </row>
    <row r="98" spans="1:14" s="1" customFormat="1" ht="13.5" x14ac:dyDescent="0.2">
      <c r="A98" s="145"/>
      <c r="B98" s="146" t="s">
        <v>42</v>
      </c>
      <c r="C98" s="152">
        <v>13</v>
      </c>
      <c r="D98" s="148">
        <f t="shared" si="19"/>
        <v>0.61904761904761907</v>
      </c>
      <c r="E98" s="148">
        <f t="shared" si="10"/>
        <v>3.6723163841807911E-2</v>
      </c>
      <c r="F98" s="148">
        <f t="shared" si="11"/>
        <v>1.8840579710144929E-2</v>
      </c>
      <c r="G98" s="153">
        <f t="shared" si="18"/>
        <v>8</v>
      </c>
      <c r="H98" s="148">
        <f t="shared" si="12"/>
        <v>0.38095238095238093</v>
      </c>
      <c r="I98" s="148">
        <f t="shared" si="13"/>
        <v>2.3809523809523808E-2</v>
      </c>
      <c r="J98" s="148">
        <f t="shared" si="14"/>
        <v>1.1594202898550725E-2</v>
      </c>
      <c r="K98" s="153">
        <v>21</v>
      </c>
      <c r="L98" s="148">
        <f t="shared" si="15"/>
        <v>1</v>
      </c>
      <c r="M98" s="148">
        <f t="shared" si="16"/>
        <v>3.0434782608695653E-2</v>
      </c>
      <c r="N98" s="154">
        <f t="shared" si="17"/>
        <v>3.0434782608695653E-2</v>
      </c>
    </row>
    <row r="99" spans="1:14" s="1" customFormat="1" ht="13.5" x14ac:dyDescent="0.2">
      <c r="A99" s="145"/>
      <c r="B99" s="146" t="s">
        <v>43</v>
      </c>
      <c r="C99" s="152">
        <v>11</v>
      </c>
      <c r="D99" s="148">
        <f t="shared" si="19"/>
        <v>0.55000000000000004</v>
      </c>
      <c r="E99" s="148">
        <f t="shared" si="10"/>
        <v>3.1073446327683617E-2</v>
      </c>
      <c r="F99" s="148">
        <f t="shared" si="11"/>
        <v>1.5942028985507246E-2</v>
      </c>
      <c r="G99" s="153">
        <f t="shared" si="18"/>
        <v>9</v>
      </c>
      <c r="H99" s="148">
        <f t="shared" si="12"/>
        <v>0.45</v>
      </c>
      <c r="I99" s="148">
        <f t="shared" si="13"/>
        <v>2.6785714285714284E-2</v>
      </c>
      <c r="J99" s="148">
        <f t="shared" si="14"/>
        <v>1.3043478260869565E-2</v>
      </c>
      <c r="K99" s="153">
        <v>20</v>
      </c>
      <c r="L99" s="148">
        <f t="shared" si="15"/>
        <v>1</v>
      </c>
      <c r="M99" s="148">
        <f t="shared" si="16"/>
        <v>2.8985507246376812E-2</v>
      </c>
      <c r="N99" s="154">
        <f t="shared" si="17"/>
        <v>2.8985507246376812E-2</v>
      </c>
    </row>
    <row r="100" spans="1:14" s="1" customFormat="1" ht="13.5" x14ac:dyDescent="0.2">
      <c r="A100" s="145"/>
      <c r="B100" s="146" t="s">
        <v>36</v>
      </c>
      <c r="C100" s="152">
        <v>5</v>
      </c>
      <c r="D100" s="148">
        <f t="shared" si="19"/>
        <v>0.16129032258064516</v>
      </c>
      <c r="E100" s="148">
        <f t="shared" si="10"/>
        <v>1.4124293785310734E-2</v>
      </c>
      <c r="F100" s="148">
        <f t="shared" si="11"/>
        <v>7.246376811594203E-3</v>
      </c>
      <c r="G100" s="153">
        <f t="shared" si="18"/>
        <v>26</v>
      </c>
      <c r="H100" s="148">
        <f t="shared" si="12"/>
        <v>0.83870967741935487</v>
      </c>
      <c r="I100" s="148">
        <f t="shared" si="13"/>
        <v>7.7380952380952384E-2</v>
      </c>
      <c r="J100" s="148">
        <f t="shared" si="14"/>
        <v>3.7681159420289857E-2</v>
      </c>
      <c r="K100" s="153">
        <v>31</v>
      </c>
      <c r="L100" s="148">
        <f t="shared" si="15"/>
        <v>1</v>
      </c>
      <c r="M100" s="148">
        <f t="shared" si="16"/>
        <v>4.4927536231884058E-2</v>
      </c>
      <c r="N100" s="154">
        <f t="shared" si="17"/>
        <v>4.4927536231884058E-2</v>
      </c>
    </row>
    <row r="101" spans="1:14" s="1" customFormat="1" ht="13.5" x14ac:dyDescent="0.2">
      <c r="A101" s="145"/>
      <c r="B101" s="146" t="s">
        <v>24</v>
      </c>
      <c r="C101" s="152">
        <v>9</v>
      </c>
      <c r="D101" s="148">
        <f t="shared" si="19"/>
        <v>0.52941176470588236</v>
      </c>
      <c r="E101" s="148">
        <f t="shared" si="10"/>
        <v>2.5423728813559324E-2</v>
      </c>
      <c r="F101" s="148">
        <f t="shared" si="11"/>
        <v>1.3043478260869565E-2</v>
      </c>
      <c r="G101" s="153">
        <f t="shared" si="18"/>
        <v>8</v>
      </c>
      <c r="H101" s="148">
        <f t="shared" si="12"/>
        <v>0.47058823529411764</v>
      </c>
      <c r="I101" s="148">
        <f t="shared" si="13"/>
        <v>2.3809523809523808E-2</v>
      </c>
      <c r="J101" s="148">
        <f t="shared" si="14"/>
        <v>1.1594202898550725E-2</v>
      </c>
      <c r="K101" s="153">
        <v>17</v>
      </c>
      <c r="L101" s="148">
        <f t="shared" si="15"/>
        <v>1</v>
      </c>
      <c r="M101" s="148">
        <f t="shared" si="16"/>
        <v>2.4637681159420291E-2</v>
      </c>
      <c r="N101" s="154">
        <f t="shared" si="17"/>
        <v>2.4637681159420291E-2</v>
      </c>
    </row>
    <row r="102" spans="1:14" s="1" customFormat="1" ht="13.5" x14ac:dyDescent="0.2">
      <c r="A102" s="145"/>
      <c r="B102" s="146" t="s">
        <v>11</v>
      </c>
      <c r="C102" s="152">
        <v>40</v>
      </c>
      <c r="D102" s="148">
        <f t="shared" si="19"/>
        <v>0.76923076923076927</v>
      </c>
      <c r="E102" s="148">
        <f t="shared" si="10"/>
        <v>0.11299435028248588</v>
      </c>
      <c r="F102" s="148">
        <f t="shared" si="11"/>
        <v>5.7971014492753624E-2</v>
      </c>
      <c r="G102" s="153">
        <f t="shared" si="18"/>
        <v>12</v>
      </c>
      <c r="H102" s="148">
        <f t="shared" si="12"/>
        <v>0.23076923076923078</v>
      </c>
      <c r="I102" s="148">
        <f t="shared" si="13"/>
        <v>3.5714285714285712E-2</v>
      </c>
      <c r="J102" s="148">
        <f t="shared" si="14"/>
        <v>1.7391304347826087E-2</v>
      </c>
      <c r="K102" s="153">
        <v>52</v>
      </c>
      <c r="L102" s="148">
        <f t="shared" si="15"/>
        <v>1</v>
      </c>
      <c r="M102" s="148">
        <f t="shared" si="16"/>
        <v>7.5362318840579715E-2</v>
      </c>
      <c r="N102" s="154">
        <f t="shared" si="17"/>
        <v>7.5362318840579715E-2</v>
      </c>
    </row>
    <row r="103" spans="1:14" s="1" customFormat="1" ht="13.5" x14ac:dyDescent="0.2">
      <c r="A103" s="145"/>
      <c r="B103" s="146" t="s">
        <v>37</v>
      </c>
      <c r="C103" s="152">
        <v>11</v>
      </c>
      <c r="D103" s="148">
        <f t="shared" si="19"/>
        <v>0.6875</v>
      </c>
      <c r="E103" s="148">
        <f t="shared" si="10"/>
        <v>3.1073446327683617E-2</v>
      </c>
      <c r="F103" s="148">
        <f t="shared" si="11"/>
        <v>1.5942028985507246E-2</v>
      </c>
      <c r="G103" s="153">
        <f t="shared" si="18"/>
        <v>5</v>
      </c>
      <c r="H103" s="148">
        <f t="shared" si="12"/>
        <v>0.3125</v>
      </c>
      <c r="I103" s="148">
        <f t="shared" si="13"/>
        <v>1.488095238095238E-2</v>
      </c>
      <c r="J103" s="148">
        <f t="shared" si="14"/>
        <v>7.246376811594203E-3</v>
      </c>
      <c r="K103" s="153">
        <v>16</v>
      </c>
      <c r="L103" s="148">
        <f t="shared" si="15"/>
        <v>1</v>
      </c>
      <c r="M103" s="148">
        <f t="shared" si="16"/>
        <v>2.318840579710145E-2</v>
      </c>
      <c r="N103" s="154">
        <f t="shared" si="17"/>
        <v>2.318840579710145E-2</v>
      </c>
    </row>
    <row r="104" spans="1:14" s="1" customFormat="1" ht="13.5" x14ac:dyDescent="0.2">
      <c r="A104" s="145"/>
      <c r="B104" s="146" t="s">
        <v>7</v>
      </c>
      <c r="C104" s="152">
        <v>11</v>
      </c>
      <c r="D104" s="148">
        <f t="shared" si="19"/>
        <v>0.57894736842105265</v>
      </c>
      <c r="E104" s="148">
        <f t="shared" si="10"/>
        <v>3.1073446327683617E-2</v>
      </c>
      <c r="F104" s="148">
        <f t="shared" si="11"/>
        <v>1.5942028985507246E-2</v>
      </c>
      <c r="G104" s="153">
        <f t="shared" si="18"/>
        <v>8</v>
      </c>
      <c r="H104" s="148">
        <f t="shared" si="12"/>
        <v>0.42105263157894735</v>
      </c>
      <c r="I104" s="148">
        <f t="shared" si="13"/>
        <v>2.3809523809523808E-2</v>
      </c>
      <c r="J104" s="148">
        <f t="shared" si="14"/>
        <v>1.1594202898550725E-2</v>
      </c>
      <c r="K104" s="153">
        <v>19</v>
      </c>
      <c r="L104" s="148">
        <f t="shared" si="15"/>
        <v>1</v>
      </c>
      <c r="M104" s="148">
        <f t="shared" si="16"/>
        <v>2.753623188405797E-2</v>
      </c>
      <c r="N104" s="154">
        <f t="shared" si="17"/>
        <v>2.753623188405797E-2</v>
      </c>
    </row>
    <row r="105" spans="1:14" s="1" customFormat="1" ht="13.5" x14ac:dyDescent="0.2">
      <c r="A105" s="145"/>
      <c r="B105" s="146" t="s">
        <v>82</v>
      </c>
      <c r="C105" s="152">
        <v>11</v>
      </c>
      <c r="D105" s="148">
        <f t="shared" si="19"/>
        <v>0.7857142857142857</v>
      </c>
      <c r="E105" s="148">
        <f t="shared" si="10"/>
        <v>3.1073446327683617E-2</v>
      </c>
      <c r="F105" s="148">
        <f t="shared" si="11"/>
        <v>1.5942028985507246E-2</v>
      </c>
      <c r="G105" s="153">
        <f t="shared" si="18"/>
        <v>3</v>
      </c>
      <c r="H105" s="148">
        <f t="shared" si="12"/>
        <v>0.21428571428571427</v>
      </c>
      <c r="I105" s="148">
        <f t="shared" si="13"/>
        <v>8.9285714285714281E-3</v>
      </c>
      <c r="J105" s="148">
        <f t="shared" si="14"/>
        <v>4.3478260869565218E-3</v>
      </c>
      <c r="K105" s="153">
        <v>14</v>
      </c>
      <c r="L105" s="148">
        <f t="shared" si="15"/>
        <v>1</v>
      </c>
      <c r="M105" s="148">
        <f t="shared" si="16"/>
        <v>2.0289855072463767E-2</v>
      </c>
      <c r="N105" s="154">
        <f t="shared" si="17"/>
        <v>2.0289855072463767E-2</v>
      </c>
    </row>
    <row r="106" spans="1:14" s="1" customFormat="1" ht="13.5" x14ac:dyDescent="0.25">
      <c r="A106" s="145"/>
      <c r="B106" s="155"/>
      <c r="C106" s="156"/>
      <c r="D106" s="148"/>
      <c r="E106" s="157"/>
      <c r="F106" s="157"/>
      <c r="G106" s="158"/>
      <c r="H106" s="148"/>
      <c r="I106" s="157"/>
      <c r="J106" s="157"/>
      <c r="K106" s="158"/>
      <c r="L106" s="148"/>
      <c r="M106" s="157"/>
      <c r="N106" s="159"/>
    </row>
    <row r="107" spans="1:14" s="54" customFormat="1" ht="13.5" x14ac:dyDescent="0.25">
      <c r="A107" s="160"/>
      <c r="B107" s="161" t="s">
        <v>3</v>
      </c>
      <c r="C107" s="162">
        <f>SUM(C76:C106)</f>
        <v>354</v>
      </c>
      <c r="D107" s="163">
        <f t="shared" ref="D107" si="20">IF($K107=0,0,C107/$K107)</f>
        <v>0.5130434782608696</v>
      </c>
      <c r="E107" s="164">
        <v>1</v>
      </c>
      <c r="F107" s="163">
        <f>C107/$K$107</f>
        <v>0.5130434782608696</v>
      </c>
      <c r="G107" s="165">
        <f>SUM(G76:G105)</f>
        <v>336</v>
      </c>
      <c r="H107" s="163">
        <f t="shared" ref="H107" si="21">IF($K107=0,0,G107/$K107)</f>
        <v>0.48695652173913045</v>
      </c>
      <c r="I107" s="164">
        <v>1</v>
      </c>
      <c r="J107" s="163">
        <f>G107/$K$107</f>
        <v>0.48695652173913045</v>
      </c>
      <c r="K107" s="165">
        <f>SUM(K76:K105)</f>
        <v>690</v>
      </c>
      <c r="L107" s="163">
        <f t="shared" ref="L107" si="22">IF($K107=0,0,K107/$K107)</f>
        <v>1</v>
      </c>
      <c r="M107" s="164">
        <v>1</v>
      </c>
      <c r="N107" s="166">
        <f>K107/$K$107</f>
        <v>1</v>
      </c>
    </row>
    <row r="108" spans="1:14" s="54" customFormat="1" ht="13.5" x14ac:dyDescent="0.25">
      <c r="A108" s="48"/>
      <c r="B108" s="49"/>
      <c r="C108" s="52"/>
      <c r="D108" s="53"/>
      <c r="E108" s="53"/>
      <c r="F108" s="53"/>
      <c r="G108" s="52"/>
      <c r="H108" s="53"/>
      <c r="I108" s="53"/>
      <c r="J108" s="53"/>
      <c r="K108" s="52"/>
      <c r="L108" s="53"/>
      <c r="M108" s="53"/>
      <c r="N108" s="53"/>
    </row>
    <row r="109" spans="1:14" s="1" customFormat="1" ht="12.75" thickBot="1" x14ac:dyDescent="0.25">
      <c r="A109" s="1" t="s">
        <v>32</v>
      </c>
      <c r="F109" s="25" t="s">
        <v>1</v>
      </c>
      <c r="G109" s="25"/>
      <c r="H109" s="25"/>
      <c r="I109" s="25"/>
      <c r="J109" s="25" t="s">
        <v>2</v>
      </c>
    </row>
    <row r="110" spans="1:14" s="1" customFormat="1" ht="12" x14ac:dyDescent="0.2">
      <c r="A110" s="122" t="s">
        <v>0</v>
      </c>
      <c r="B110" s="122" t="s">
        <v>0</v>
      </c>
      <c r="C110" s="234" t="s">
        <v>60</v>
      </c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</row>
    <row r="111" spans="1:14" s="1" customFormat="1" ht="12" x14ac:dyDescent="0.2">
      <c r="A111" s="123"/>
      <c r="B111" s="123"/>
      <c r="C111" s="235" t="s">
        <v>1</v>
      </c>
      <c r="D111" s="236"/>
      <c r="E111" s="236"/>
      <c r="F111" s="236"/>
      <c r="G111" s="236" t="s">
        <v>2</v>
      </c>
      <c r="H111" s="236"/>
      <c r="I111" s="236"/>
      <c r="J111" s="236"/>
      <c r="K111" s="236" t="s">
        <v>3</v>
      </c>
      <c r="L111" s="236"/>
      <c r="M111" s="236"/>
      <c r="N111" s="237"/>
    </row>
    <row r="112" spans="1:14" s="1" customFormat="1" ht="12.75" thickBot="1" x14ac:dyDescent="0.25">
      <c r="A112" s="124"/>
      <c r="B112" s="124"/>
      <c r="C112" s="2" t="s">
        <v>4</v>
      </c>
      <c r="D112" s="3" t="s">
        <v>26</v>
      </c>
      <c r="E112" s="3" t="s">
        <v>27</v>
      </c>
      <c r="F112" s="3" t="s">
        <v>28</v>
      </c>
      <c r="G112" s="3" t="s">
        <v>4</v>
      </c>
      <c r="H112" s="3" t="s">
        <v>26</v>
      </c>
      <c r="I112" s="3" t="s">
        <v>27</v>
      </c>
      <c r="J112" s="3" t="s">
        <v>28</v>
      </c>
      <c r="K112" s="3" t="s">
        <v>4</v>
      </c>
      <c r="L112" s="3" t="s">
        <v>26</v>
      </c>
      <c r="M112" s="3" t="s">
        <v>27</v>
      </c>
      <c r="N112" s="4" t="s">
        <v>28</v>
      </c>
    </row>
    <row r="113" spans="1:14" s="1" customFormat="1" ht="13.5" x14ac:dyDescent="0.25">
      <c r="A113" s="119" t="s">
        <v>29</v>
      </c>
      <c r="B113" s="5" t="s">
        <v>5</v>
      </c>
      <c r="C113" s="29">
        <v>6</v>
      </c>
      <c r="D113" s="30">
        <v>0.24</v>
      </c>
      <c r="E113" s="30">
        <v>3.5999999999999997E-2</v>
      </c>
      <c r="F113" s="30">
        <v>1.0999999999999999E-2</v>
      </c>
      <c r="G113" s="31">
        <v>19</v>
      </c>
      <c r="H113" s="30">
        <v>0.76</v>
      </c>
      <c r="I113" s="30">
        <v>4.8000000000000001E-2</v>
      </c>
      <c r="J113" s="30">
        <v>3.4000000000000002E-2</v>
      </c>
      <c r="K113" s="31">
        <v>25</v>
      </c>
      <c r="L113" s="30">
        <v>1</v>
      </c>
      <c r="M113" s="30">
        <v>4.4999999999999998E-2</v>
      </c>
      <c r="N113" s="32">
        <v>4.4999999999999998E-2</v>
      </c>
    </row>
    <row r="114" spans="1:14" s="1" customFormat="1" ht="13.5" x14ac:dyDescent="0.25">
      <c r="A114" s="120"/>
      <c r="B114" s="10" t="s">
        <v>6</v>
      </c>
      <c r="C114" s="33">
        <v>6</v>
      </c>
      <c r="D114" s="34">
        <v>0.46200000000000002</v>
      </c>
      <c r="E114" s="34">
        <v>3.5999999999999997E-2</v>
      </c>
      <c r="F114" s="34">
        <v>1.0999999999999999E-2</v>
      </c>
      <c r="G114" s="35">
        <v>7</v>
      </c>
      <c r="H114" s="34">
        <v>0.53800000000000003</v>
      </c>
      <c r="I114" s="34">
        <v>1.7999999999999999E-2</v>
      </c>
      <c r="J114" s="34">
        <v>1.2999999999999999E-2</v>
      </c>
      <c r="K114" s="35">
        <v>13</v>
      </c>
      <c r="L114" s="34">
        <v>1</v>
      </c>
      <c r="M114" s="34">
        <v>2.3E-2</v>
      </c>
      <c r="N114" s="36">
        <v>2.3E-2</v>
      </c>
    </row>
    <row r="115" spans="1:14" s="1" customFormat="1" ht="13.5" x14ac:dyDescent="0.25">
      <c r="A115" s="120"/>
      <c r="B115" s="10" t="s">
        <v>16</v>
      </c>
      <c r="C115" s="33">
        <v>3</v>
      </c>
      <c r="D115" s="34">
        <v>0.27300000000000002</v>
      </c>
      <c r="E115" s="34">
        <v>1.7999999999999999E-2</v>
      </c>
      <c r="F115" s="34">
        <v>5.0000000000000001E-3</v>
      </c>
      <c r="G115" s="35">
        <v>8</v>
      </c>
      <c r="H115" s="34">
        <v>0.72699999999999998</v>
      </c>
      <c r="I115" s="34">
        <v>0.02</v>
      </c>
      <c r="J115" s="34">
        <v>1.4E-2</v>
      </c>
      <c r="K115" s="35">
        <v>11</v>
      </c>
      <c r="L115" s="34">
        <v>1</v>
      </c>
      <c r="M115" s="34">
        <v>0.02</v>
      </c>
      <c r="N115" s="36">
        <v>0.02</v>
      </c>
    </row>
    <row r="116" spans="1:14" s="1" customFormat="1" ht="13.5" x14ac:dyDescent="0.25">
      <c r="A116" s="120"/>
      <c r="B116" s="10" t="s">
        <v>8</v>
      </c>
      <c r="C116" s="33">
        <v>0</v>
      </c>
      <c r="D116" s="34">
        <v>0</v>
      </c>
      <c r="E116" s="34">
        <v>0</v>
      </c>
      <c r="F116" s="34">
        <v>0</v>
      </c>
      <c r="G116" s="35">
        <v>0</v>
      </c>
      <c r="H116" s="34">
        <v>0</v>
      </c>
      <c r="I116" s="34">
        <v>0</v>
      </c>
      <c r="J116" s="34">
        <v>0</v>
      </c>
      <c r="K116" s="35">
        <v>0</v>
      </c>
      <c r="L116" s="34">
        <v>0</v>
      </c>
      <c r="M116" s="34">
        <v>0</v>
      </c>
      <c r="N116" s="36">
        <v>0</v>
      </c>
    </row>
    <row r="117" spans="1:14" s="1" customFormat="1" ht="13.5" x14ac:dyDescent="0.25">
      <c r="A117" s="120"/>
      <c r="B117" s="10" t="s">
        <v>10</v>
      </c>
      <c r="C117" s="33">
        <v>6</v>
      </c>
      <c r="D117" s="34">
        <v>0.66700000000000004</v>
      </c>
      <c r="E117" s="34">
        <v>3.5999999999999997E-2</v>
      </c>
      <c r="F117" s="34">
        <v>1.0999999999999999E-2</v>
      </c>
      <c r="G117" s="35">
        <v>3</v>
      </c>
      <c r="H117" s="34">
        <v>0.33300000000000002</v>
      </c>
      <c r="I117" s="34">
        <v>8.0000000000000002E-3</v>
      </c>
      <c r="J117" s="34">
        <v>5.0000000000000001E-3</v>
      </c>
      <c r="K117" s="35">
        <v>9</v>
      </c>
      <c r="L117" s="34">
        <v>1</v>
      </c>
      <c r="M117" s="34">
        <v>1.6E-2</v>
      </c>
      <c r="N117" s="36">
        <v>1.6E-2</v>
      </c>
    </row>
    <row r="118" spans="1:14" s="1" customFormat="1" ht="13.5" x14ac:dyDescent="0.25">
      <c r="A118" s="120"/>
      <c r="B118" s="10" t="s">
        <v>12</v>
      </c>
      <c r="C118" s="33">
        <v>2</v>
      </c>
      <c r="D118" s="34">
        <v>0.2</v>
      </c>
      <c r="E118" s="34">
        <v>1.2E-2</v>
      </c>
      <c r="F118" s="34">
        <v>4.0000000000000001E-3</v>
      </c>
      <c r="G118" s="35">
        <v>8</v>
      </c>
      <c r="H118" s="34">
        <v>0.8</v>
      </c>
      <c r="I118" s="34">
        <v>0.02</v>
      </c>
      <c r="J118" s="34">
        <v>1.4E-2</v>
      </c>
      <c r="K118" s="35">
        <v>10</v>
      </c>
      <c r="L118" s="34">
        <v>1</v>
      </c>
      <c r="M118" s="34">
        <v>1.7999999999999999E-2</v>
      </c>
      <c r="N118" s="36">
        <v>1.7999999999999999E-2</v>
      </c>
    </row>
    <row r="119" spans="1:14" s="1" customFormat="1" ht="13.5" x14ac:dyDescent="0.25">
      <c r="A119" s="120"/>
      <c r="B119" s="10" t="s">
        <v>13</v>
      </c>
      <c r="C119" s="33">
        <v>4</v>
      </c>
      <c r="D119" s="34">
        <v>0.14299999999999999</v>
      </c>
      <c r="E119" s="34">
        <v>2.4E-2</v>
      </c>
      <c r="F119" s="34">
        <v>7.0000000000000001E-3</v>
      </c>
      <c r="G119" s="35">
        <v>24</v>
      </c>
      <c r="H119" s="34">
        <v>0.85699999999999998</v>
      </c>
      <c r="I119" s="34">
        <v>6.0999999999999999E-2</v>
      </c>
      <c r="J119" s="34">
        <v>4.2999999999999997E-2</v>
      </c>
      <c r="K119" s="35">
        <v>28</v>
      </c>
      <c r="L119" s="34">
        <v>1</v>
      </c>
      <c r="M119" s="34">
        <v>0.05</v>
      </c>
      <c r="N119" s="36">
        <v>0.05</v>
      </c>
    </row>
    <row r="120" spans="1:14" s="1" customFormat="1" ht="13.5" x14ac:dyDescent="0.25">
      <c r="A120" s="120"/>
      <c r="B120" s="10" t="s">
        <v>14</v>
      </c>
      <c r="C120" s="33">
        <v>18</v>
      </c>
      <c r="D120" s="34">
        <v>0.81799999999999995</v>
      </c>
      <c r="E120" s="34">
        <v>0.108</v>
      </c>
      <c r="F120" s="34">
        <v>3.2000000000000001E-2</v>
      </c>
      <c r="G120" s="35">
        <v>4</v>
      </c>
      <c r="H120" s="34">
        <v>0.182</v>
      </c>
      <c r="I120" s="34">
        <v>0.01</v>
      </c>
      <c r="J120" s="34">
        <v>7.0000000000000001E-3</v>
      </c>
      <c r="K120" s="35">
        <v>22</v>
      </c>
      <c r="L120" s="34">
        <v>1</v>
      </c>
      <c r="M120" s="34">
        <v>3.9E-2</v>
      </c>
      <c r="N120" s="36">
        <v>3.9E-2</v>
      </c>
    </row>
    <row r="121" spans="1:14" s="1" customFormat="1" ht="13.5" x14ac:dyDescent="0.25">
      <c r="A121" s="120"/>
      <c r="B121" s="10" t="s">
        <v>9</v>
      </c>
      <c r="C121" s="33">
        <v>13</v>
      </c>
      <c r="D121" s="34">
        <v>0.11799999999999999</v>
      </c>
      <c r="E121" s="34">
        <v>7.8E-2</v>
      </c>
      <c r="F121" s="34">
        <v>2.3E-2</v>
      </c>
      <c r="G121" s="35">
        <v>97</v>
      </c>
      <c r="H121" s="34">
        <v>0.88200000000000001</v>
      </c>
      <c r="I121" s="34">
        <v>0.247</v>
      </c>
      <c r="J121" s="34">
        <v>0.17399999999999999</v>
      </c>
      <c r="K121" s="35">
        <v>110</v>
      </c>
      <c r="L121" s="34">
        <v>1</v>
      </c>
      <c r="M121" s="34">
        <v>0.19700000000000001</v>
      </c>
      <c r="N121" s="36">
        <v>0.19700000000000001</v>
      </c>
    </row>
    <row r="122" spans="1:14" s="1" customFormat="1" ht="13.5" x14ac:dyDescent="0.25">
      <c r="A122" s="120"/>
      <c r="B122" s="10" t="s">
        <v>15</v>
      </c>
      <c r="C122" s="33">
        <v>5</v>
      </c>
      <c r="D122" s="34">
        <v>0.55600000000000005</v>
      </c>
      <c r="E122" s="34">
        <v>0.03</v>
      </c>
      <c r="F122" s="34">
        <v>8.9999999999999993E-3</v>
      </c>
      <c r="G122" s="35">
        <v>4</v>
      </c>
      <c r="H122" s="34">
        <v>0.44400000000000001</v>
      </c>
      <c r="I122" s="34">
        <v>0.01</v>
      </c>
      <c r="J122" s="34">
        <v>7.0000000000000001E-3</v>
      </c>
      <c r="K122" s="35">
        <v>9</v>
      </c>
      <c r="L122" s="34">
        <v>1</v>
      </c>
      <c r="M122" s="34">
        <v>1.6E-2</v>
      </c>
      <c r="N122" s="36">
        <v>1.6E-2</v>
      </c>
    </row>
    <row r="123" spans="1:14" s="1" customFormat="1" ht="13.5" x14ac:dyDescent="0.25">
      <c r="A123" s="120"/>
      <c r="B123" s="10" t="s">
        <v>17</v>
      </c>
      <c r="C123" s="33">
        <v>4</v>
      </c>
      <c r="D123" s="34">
        <v>0.25</v>
      </c>
      <c r="E123" s="34">
        <v>2.4E-2</v>
      </c>
      <c r="F123" s="34">
        <v>7.0000000000000001E-3</v>
      </c>
      <c r="G123" s="35">
        <v>12</v>
      </c>
      <c r="H123" s="34">
        <v>0.75</v>
      </c>
      <c r="I123" s="34">
        <v>3.1E-2</v>
      </c>
      <c r="J123" s="34">
        <v>2.1000000000000001E-2</v>
      </c>
      <c r="K123" s="35">
        <v>16</v>
      </c>
      <c r="L123" s="34">
        <v>1</v>
      </c>
      <c r="M123" s="34">
        <v>2.9000000000000001E-2</v>
      </c>
      <c r="N123" s="36">
        <v>2.9000000000000001E-2</v>
      </c>
    </row>
    <row r="124" spans="1:14" s="1" customFormat="1" ht="13.5" x14ac:dyDescent="0.25">
      <c r="A124" s="120"/>
      <c r="B124" s="10" t="s">
        <v>18</v>
      </c>
      <c r="C124" s="33">
        <v>22</v>
      </c>
      <c r="D124" s="34">
        <v>0.56399999999999995</v>
      </c>
      <c r="E124" s="34">
        <v>0.13300000000000001</v>
      </c>
      <c r="F124" s="34">
        <v>3.9E-2</v>
      </c>
      <c r="G124" s="35">
        <v>17</v>
      </c>
      <c r="H124" s="34">
        <v>0.436</v>
      </c>
      <c r="I124" s="34">
        <v>4.2999999999999997E-2</v>
      </c>
      <c r="J124" s="34">
        <v>0.03</v>
      </c>
      <c r="K124" s="35">
        <v>39</v>
      </c>
      <c r="L124" s="34">
        <v>1</v>
      </c>
      <c r="M124" s="34">
        <v>7.0000000000000007E-2</v>
      </c>
      <c r="N124" s="36">
        <v>7.0000000000000007E-2</v>
      </c>
    </row>
    <row r="125" spans="1:14" s="1" customFormat="1" ht="13.5" x14ac:dyDescent="0.25">
      <c r="A125" s="120"/>
      <c r="B125" s="10" t="s">
        <v>19</v>
      </c>
      <c r="C125" s="33">
        <v>4</v>
      </c>
      <c r="D125" s="34">
        <v>0.66700000000000004</v>
      </c>
      <c r="E125" s="34">
        <v>2.4E-2</v>
      </c>
      <c r="F125" s="34">
        <v>7.0000000000000001E-3</v>
      </c>
      <c r="G125" s="35">
        <v>2</v>
      </c>
      <c r="H125" s="34">
        <v>0.33300000000000002</v>
      </c>
      <c r="I125" s="34">
        <v>5.0000000000000001E-3</v>
      </c>
      <c r="J125" s="34">
        <v>4.0000000000000001E-3</v>
      </c>
      <c r="K125" s="35">
        <v>6</v>
      </c>
      <c r="L125" s="34">
        <v>1</v>
      </c>
      <c r="M125" s="34">
        <v>1.0999999999999999E-2</v>
      </c>
      <c r="N125" s="36">
        <v>1.0999999999999999E-2</v>
      </c>
    </row>
    <row r="126" spans="1:14" s="1" customFormat="1" ht="13.5" x14ac:dyDescent="0.25">
      <c r="A126" s="120"/>
      <c r="B126" s="10" t="s">
        <v>20</v>
      </c>
      <c r="C126" s="33">
        <v>5</v>
      </c>
      <c r="D126" s="34">
        <v>0.29399999999999998</v>
      </c>
      <c r="E126" s="34">
        <v>0.03</v>
      </c>
      <c r="F126" s="34">
        <v>8.9999999999999993E-3</v>
      </c>
      <c r="G126" s="35">
        <v>12</v>
      </c>
      <c r="H126" s="34">
        <v>0.70599999999999996</v>
      </c>
      <c r="I126" s="34">
        <v>3.1E-2</v>
      </c>
      <c r="J126" s="34">
        <v>2.1000000000000001E-2</v>
      </c>
      <c r="K126" s="35">
        <v>17</v>
      </c>
      <c r="L126" s="34">
        <v>1</v>
      </c>
      <c r="M126" s="34">
        <v>0.03</v>
      </c>
      <c r="N126" s="36">
        <v>0.03</v>
      </c>
    </row>
    <row r="127" spans="1:14" s="1" customFormat="1" ht="13.5" x14ac:dyDescent="0.25">
      <c r="A127" s="120"/>
      <c r="B127" s="10" t="s">
        <v>25</v>
      </c>
      <c r="C127" s="33">
        <v>0</v>
      </c>
      <c r="D127" s="34">
        <v>0</v>
      </c>
      <c r="E127" s="34">
        <v>0</v>
      </c>
      <c r="F127" s="34">
        <v>0</v>
      </c>
      <c r="G127" s="35">
        <v>3</v>
      </c>
      <c r="H127" s="34">
        <v>1</v>
      </c>
      <c r="I127" s="34">
        <v>8.0000000000000002E-3</v>
      </c>
      <c r="J127" s="34">
        <v>5.0000000000000001E-3</v>
      </c>
      <c r="K127" s="35">
        <v>3</v>
      </c>
      <c r="L127" s="34">
        <v>1</v>
      </c>
      <c r="M127" s="34">
        <v>5.0000000000000001E-3</v>
      </c>
      <c r="N127" s="36">
        <v>5.0000000000000001E-3</v>
      </c>
    </row>
    <row r="128" spans="1:14" s="1" customFormat="1" ht="13.5" x14ac:dyDescent="0.25">
      <c r="A128" s="120"/>
      <c r="B128" s="10" t="s">
        <v>21</v>
      </c>
      <c r="C128" s="33">
        <v>11</v>
      </c>
      <c r="D128" s="34">
        <v>0.45800000000000002</v>
      </c>
      <c r="E128" s="34">
        <v>6.6000000000000003E-2</v>
      </c>
      <c r="F128" s="34">
        <v>0.02</v>
      </c>
      <c r="G128" s="35">
        <v>13</v>
      </c>
      <c r="H128" s="34">
        <v>0.54200000000000004</v>
      </c>
      <c r="I128" s="34">
        <v>3.3000000000000002E-2</v>
      </c>
      <c r="J128" s="34">
        <v>2.3E-2</v>
      </c>
      <c r="K128" s="35">
        <v>24</v>
      </c>
      <c r="L128" s="34">
        <v>1</v>
      </c>
      <c r="M128" s="34">
        <v>4.2999999999999997E-2</v>
      </c>
      <c r="N128" s="36">
        <v>4.2999999999999997E-2</v>
      </c>
    </row>
    <row r="129" spans="1:14" s="1" customFormat="1" ht="13.5" x14ac:dyDescent="0.25">
      <c r="A129" s="120"/>
      <c r="B129" s="10" t="s">
        <v>22</v>
      </c>
      <c r="C129" s="33">
        <v>6</v>
      </c>
      <c r="D129" s="34">
        <v>0.75</v>
      </c>
      <c r="E129" s="34">
        <v>3.5999999999999997E-2</v>
      </c>
      <c r="F129" s="34">
        <v>1.0999999999999999E-2</v>
      </c>
      <c r="G129" s="35">
        <v>2</v>
      </c>
      <c r="H129" s="34">
        <v>0.25</v>
      </c>
      <c r="I129" s="34">
        <v>5.0000000000000001E-3</v>
      </c>
      <c r="J129" s="34">
        <v>4.0000000000000001E-3</v>
      </c>
      <c r="K129" s="35">
        <v>8</v>
      </c>
      <c r="L129" s="34">
        <v>1</v>
      </c>
      <c r="M129" s="34">
        <v>1.4E-2</v>
      </c>
      <c r="N129" s="36">
        <v>1.4E-2</v>
      </c>
    </row>
    <row r="130" spans="1:14" s="1" customFormat="1" ht="13.5" x14ac:dyDescent="0.25">
      <c r="A130" s="120"/>
      <c r="B130" s="10" t="s">
        <v>23</v>
      </c>
      <c r="C130" s="33">
        <v>10</v>
      </c>
      <c r="D130" s="34">
        <v>0.27800000000000002</v>
      </c>
      <c r="E130" s="34">
        <v>0.06</v>
      </c>
      <c r="F130" s="34">
        <v>1.7999999999999999E-2</v>
      </c>
      <c r="G130" s="35">
        <v>26</v>
      </c>
      <c r="H130" s="34">
        <v>0.72199999999999998</v>
      </c>
      <c r="I130" s="34">
        <v>6.6000000000000003E-2</v>
      </c>
      <c r="J130" s="34">
        <v>4.7E-2</v>
      </c>
      <c r="K130" s="35">
        <v>36</v>
      </c>
      <c r="L130" s="34">
        <v>1</v>
      </c>
      <c r="M130" s="34">
        <v>6.4000000000000001E-2</v>
      </c>
      <c r="N130" s="36">
        <v>6.4000000000000001E-2</v>
      </c>
    </row>
    <row r="131" spans="1:14" s="1" customFormat="1" ht="13.5" x14ac:dyDescent="0.25">
      <c r="A131" s="120"/>
      <c r="B131" s="10" t="s">
        <v>36</v>
      </c>
      <c r="C131" s="33">
        <v>3</v>
      </c>
      <c r="D131" s="34">
        <v>5.0999999999999997E-2</v>
      </c>
      <c r="E131" s="34">
        <v>1.7999999999999999E-2</v>
      </c>
      <c r="F131" s="34">
        <v>5.0000000000000001E-3</v>
      </c>
      <c r="G131" s="35">
        <v>56</v>
      </c>
      <c r="H131" s="34">
        <v>0.94899999999999995</v>
      </c>
      <c r="I131" s="34">
        <v>0.14199999999999999</v>
      </c>
      <c r="J131" s="34">
        <v>0.1</v>
      </c>
      <c r="K131" s="35">
        <v>59</v>
      </c>
      <c r="L131" s="34">
        <v>1</v>
      </c>
      <c r="M131" s="34">
        <v>0.106</v>
      </c>
      <c r="N131" s="36">
        <v>0.106</v>
      </c>
    </row>
    <row r="132" spans="1:14" s="1" customFormat="1" ht="13.5" x14ac:dyDescent="0.25">
      <c r="A132" s="120"/>
      <c r="B132" s="10" t="s">
        <v>24</v>
      </c>
      <c r="C132" s="33">
        <v>1</v>
      </c>
      <c r="D132" s="34">
        <v>0.04</v>
      </c>
      <c r="E132" s="34">
        <v>6.0000000000000001E-3</v>
      </c>
      <c r="F132" s="34">
        <v>2E-3</v>
      </c>
      <c r="G132" s="35">
        <v>24</v>
      </c>
      <c r="H132" s="34">
        <v>0.96</v>
      </c>
      <c r="I132" s="34">
        <v>6.0999999999999999E-2</v>
      </c>
      <c r="J132" s="34">
        <v>4.2999999999999997E-2</v>
      </c>
      <c r="K132" s="35">
        <v>25</v>
      </c>
      <c r="L132" s="34">
        <v>1</v>
      </c>
      <c r="M132" s="34">
        <v>4.4999999999999998E-2</v>
      </c>
      <c r="N132" s="36">
        <v>4.4999999999999998E-2</v>
      </c>
    </row>
    <row r="133" spans="1:14" s="1" customFormat="1" ht="13.5" x14ac:dyDescent="0.25">
      <c r="A133" s="120"/>
      <c r="B133" s="10" t="s">
        <v>11</v>
      </c>
      <c r="C133" s="33">
        <v>20</v>
      </c>
      <c r="D133" s="34">
        <v>0.34499999999999997</v>
      </c>
      <c r="E133" s="34">
        <v>0.12</v>
      </c>
      <c r="F133" s="34">
        <v>3.5999999999999997E-2</v>
      </c>
      <c r="G133" s="35">
        <v>38</v>
      </c>
      <c r="H133" s="34">
        <v>0.65500000000000003</v>
      </c>
      <c r="I133" s="34">
        <v>9.7000000000000003E-2</v>
      </c>
      <c r="J133" s="34">
        <v>6.8000000000000005E-2</v>
      </c>
      <c r="K133" s="35">
        <v>58</v>
      </c>
      <c r="L133" s="34">
        <v>1</v>
      </c>
      <c r="M133" s="34">
        <v>0.104</v>
      </c>
      <c r="N133" s="36">
        <v>0.104</v>
      </c>
    </row>
    <row r="134" spans="1:14" s="1" customFormat="1" ht="13.5" x14ac:dyDescent="0.25">
      <c r="A134" s="120"/>
      <c r="B134" s="10" t="s">
        <v>7</v>
      </c>
      <c r="C134" s="37">
        <v>10</v>
      </c>
      <c r="D134" s="38">
        <v>0.435</v>
      </c>
      <c r="E134" s="38">
        <v>0.06</v>
      </c>
      <c r="F134" s="38">
        <v>1.7999999999999999E-2</v>
      </c>
      <c r="G134" s="39">
        <v>13</v>
      </c>
      <c r="H134" s="38">
        <v>0.56499999999999995</v>
      </c>
      <c r="I134" s="38">
        <v>3.3000000000000002E-2</v>
      </c>
      <c r="J134" s="38">
        <v>2.3E-2</v>
      </c>
      <c r="K134" s="39">
        <v>23</v>
      </c>
      <c r="L134" s="38">
        <v>1</v>
      </c>
      <c r="M134" s="38">
        <v>4.1000000000000002E-2</v>
      </c>
      <c r="N134" s="40">
        <v>4.1000000000000002E-2</v>
      </c>
    </row>
    <row r="135" spans="1:14" s="1" customFormat="1" ht="13.5" x14ac:dyDescent="0.25">
      <c r="A135" s="120"/>
      <c r="B135" s="10" t="s">
        <v>82</v>
      </c>
      <c r="C135" s="33">
        <v>7</v>
      </c>
      <c r="D135" s="34">
        <v>0.875</v>
      </c>
      <c r="E135" s="34">
        <v>4.2000000000000003E-2</v>
      </c>
      <c r="F135" s="34">
        <v>1.2999999999999999E-2</v>
      </c>
      <c r="G135" s="35">
        <v>1</v>
      </c>
      <c r="H135" s="34">
        <v>0.125</v>
      </c>
      <c r="I135" s="34">
        <v>3.0000000000000001E-3</v>
      </c>
      <c r="J135" s="34">
        <v>2E-3</v>
      </c>
      <c r="K135" s="35">
        <v>8</v>
      </c>
      <c r="L135" s="34">
        <v>1</v>
      </c>
      <c r="M135" s="34">
        <v>1.4E-2</v>
      </c>
      <c r="N135" s="36">
        <v>1.4E-2</v>
      </c>
    </row>
    <row r="136" spans="1:14" s="1" customFormat="1" ht="13.5" x14ac:dyDescent="0.25">
      <c r="A136" s="120"/>
      <c r="B136" s="167"/>
      <c r="C136" s="37"/>
      <c r="D136" s="38"/>
      <c r="E136" s="38"/>
      <c r="F136" s="38"/>
      <c r="G136" s="39"/>
      <c r="H136" s="38"/>
      <c r="I136" s="38"/>
      <c r="J136" s="38"/>
      <c r="K136" s="39"/>
      <c r="L136" s="38"/>
      <c r="M136" s="38"/>
      <c r="N136" s="40"/>
    </row>
    <row r="137" spans="1:14" s="1" customFormat="1" ht="14.25" thickBot="1" x14ac:dyDescent="0.3">
      <c r="A137" s="121"/>
      <c r="B137" s="19" t="s">
        <v>3</v>
      </c>
      <c r="C137" s="41">
        <v>166</v>
      </c>
      <c r="D137" s="42">
        <v>0.29699999999999999</v>
      </c>
      <c r="E137" s="42">
        <v>1</v>
      </c>
      <c r="F137" s="42">
        <v>0.29699999999999999</v>
      </c>
      <c r="G137" s="43">
        <v>393</v>
      </c>
      <c r="H137" s="42">
        <v>0.70299999999999996</v>
      </c>
      <c r="I137" s="42">
        <v>1</v>
      </c>
      <c r="J137" s="42">
        <v>0.70299999999999996</v>
      </c>
      <c r="K137" s="43">
        <v>559</v>
      </c>
      <c r="L137" s="42">
        <v>1</v>
      </c>
      <c r="M137" s="42">
        <v>1</v>
      </c>
      <c r="N137" s="44">
        <v>1</v>
      </c>
    </row>
    <row r="138" spans="1:14" s="1" customFormat="1" ht="12" x14ac:dyDescent="0.2"/>
    <row r="139" spans="1:14" s="1" customFormat="1" ht="12" x14ac:dyDescent="0.2">
      <c r="A139" s="1" t="s">
        <v>35</v>
      </c>
      <c r="F139" s="25" t="s">
        <v>1</v>
      </c>
      <c r="G139" s="25"/>
      <c r="H139" s="25"/>
      <c r="I139" s="25"/>
      <c r="J139" s="25" t="s">
        <v>2</v>
      </c>
    </row>
    <row r="140" spans="1:14" s="1" customFormat="1" ht="12" x14ac:dyDescent="0.2">
      <c r="A140" s="141" t="s">
        <v>0</v>
      </c>
      <c r="B140" s="142" t="s">
        <v>0</v>
      </c>
      <c r="C140" s="233" t="s">
        <v>61</v>
      </c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</row>
    <row r="141" spans="1:14" s="1" customFormat="1" ht="12" x14ac:dyDescent="0.2">
      <c r="A141" s="143"/>
      <c r="B141" s="125"/>
      <c r="C141" s="233" t="s">
        <v>1</v>
      </c>
      <c r="D141" s="233"/>
      <c r="E141" s="233"/>
      <c r="F141" s="233"/>
      <c r="G141" s="233" t="s">
        <v>2</v>
      </c>
      <c r="H141" s="233"/>
      <c r="I141" s="233"/>
      <c r="J141" s="233"/>
      <c r="K141" s="233" t="s">
        <v>3</v>
      </c>
      <c r="L141" s="233"/>
      <c r="M141" s="233"/>
      <c r="N141" s="233"/>
    </row>
    <row r="142" spans="1:14" s="1" customFormat="1" ht="12" x14ac:dyDescent="0.2">
      <c r="A142" s="143"/>
      <c r="B142" s="125"/>
      <c r="C142" s="144" t="s">
        <v>4</v>
      </c>
      <c r="D142" s="144" t="s">
        <v>26</v>
      </c>
      <c r="E142" s="144" t="s">
        <v>27</v>
      </c>
      <c r="F142" s="144" t="s">
        <v>28</v>
      </c>
      <c r="G142" s="144" t="s">
        <v>4</v>
      </c>
      <c r="H142" s="144" t="s">
        <v>26</v>
      </c>
      <c r="I142" s="144" t="s">
        <v>27</v>
      </c>
      <c r="J142" s="144" t="s">
        <v>28</v>
      </c>
      <c r="K142" s="144" t="s">
        <v>4</v>
      </c>
      <c r="L142" s="144" t="s">
        <v>26</v>
      </c>
      <c r="M142" s="144" t="s">
        <v>27</v>
      </c>
      <c r="N142" s="144" t="s">
        <v>28</v>
      </c>
    </row>
    <row r="143" spans="1:14" s="1" customFormat="1" ht="13.5" x14ac:dyDescent="0.2">
      <c r="A143" s="145" t="s">
        <v>29</v>
      </c>
      <c r="B143" s="146" t="s">
        <v>5</v>
      </c>
      <c r="C143" s="147">
        <v>14</v>
      </c>
      <c r="D143" s="148">
        <f>IF($K143=0,0,C143/$K143)</f>
        <v>0.56000000000000005</v>
      </c>
      <c r="E143" s="149">
        <f t="shared" ref="E143:E172" si="23">C143/C$174</f>
        <v>4.2813455657492352E-2</v>
      </c>
      <c r="F143" s="149">
        <f t="shared" ref="F143:F172" si="24">C143/$K$174</f>
        <v>2.0289855072463767E-2</v>
      </c>
      <c r="G143" s="150">
        <f>K143-C143</f>
        <v>11</v>
      </c>
      <c r="H143" s="148">
        <f t="shared" ref="H143:H172" si="25">IF($K143=0,0,G143/$K143)</f>
        <v>0.44</v>
      </c>
      <c r="I143" s="149">
        <f t="shared" ref="I143:I172" si="26">G143/G$174</f>
        <v>3.0303030303030304E-2</v>
      </c>
      <c r="J143" s="149">
        <f t="shared" ref="J143:J172" si="27">G143/$K$174</f>
        <v>1.5942028985507246E-2</v>
      </c>
      <c r="K143" s="150">
        <v>25</v>
      </c>
      <c r="L143" s="148">
        <f t="shared" ref="L143:L172" si="28">IF($K143=0,0,K143/$K143)</f>
        <v>1</v>
      </c>
      <c r="M143" s="149">
        <f t="shared" ref="M143:M172" si="29">K143/K$174</f>
        <v>3.6231884057971016E-2</v>
      </c>
      <c r="N143" s="151">
        <f t="shared" ref="N143:N172" si="30">K143/$K$174</f>
        <v>3.6231884057971016E-2</v>
      </c>
    </row>
    <row r="144" spans="1:14" s="1" customFormat="1" ht="13.5" x14ac:dyDescent="0.2">
      <c r="A144" s="145"/>
      <c r="B144" s="146" t="s">
        <v>6</v>
      </c>
      <c r="C144" s="152">
        <v>25</v>
      </c>
      <c r="D144" s="148">
        <f>IF($K144=0,0,C144/$K144)</f>
        <v>0.80645161290322576</v>
      </c>
      <c r="E144" s="148">
        <f t="shared" si="23"/>
        <v>7.64525993883792E-2</v>
      </c>
      <c r="F144" s="148">
        <f t="shared" si="24"/>
        <v>3.6231884057971016E-2</v>
      </c>
      <c r="G144" s="153">
        <f t="shared" ref="G144:G172" si="31">K144-C144</f>
        <v>6</v>
      </c>
      <c r="H144" s="148">
        <f t="shared" si="25"/>
        <v>0.19354838709677419</v>
      </c>
      <c r="I144" s="148">
        <f t="shared" si="26"/>
        <v>1.6528925619834711E-2</v>
      </c>
      <c r="J144" s="148">
        <f t="shared" si="27"/>
        <v>8.6956521739130436E-3</v>
      </c>
      <c r="K144" s="153">
        <v>31</v>
      </c>
      <c r="L144" s="148">
        <f t="shared" si="28"/>
        <v>1</v>
      </c>
      <c r="M144" s="148">
        <f t="shared" si="29"/>
        <v>4.4927536231884058E-2</v>
      </c>
      <c r="N144" s="154">
        <f t="shared" si="30"/>
        <v>4.4927536231884058E-2</v>
      </c>
    </row>
    <row r="145" spans="1:14" s="1" customFormat="1" ht="13.5" x14ac:dyDescent="0.2">
      <c r="A145" s="145"/>
      <c r="B145" s="146" t="s">
        <v>38</v>
      </c>
      <c r="C145" s="152">
        <v>1</v>
      </c>
      <c r="D145" s="148">
        <f t="shared" ref="D145:D172" si="32">IF($K145=0,0,C145/$K145)</f>
        <v>1</v>
      </c>
      <c r="E145" s="148">
        <f t="shared" si="23"/>
        <v>3.0581039755351682E-3</v>
      </c>
      <c r="F145" s="148">
        <f t="shared" si="24"/>
        <v>1.4492753623188406E-3</v>
      </c>
      <c r="G145" s="153">
        <f t="shared" si="31"/>
        <v>0</v>
      </c>
      <c r="H145" s="148">
        <f t="shared" si="25"/>
        <v>0</v>
      </c>
      <c r="I145" s="148">
        <f t="shared" si="26"/>
        <v>0</v>
      </c>
      <c r="J145" s="148">
        <f t="shared" si="27"/>
        <v>0</v>
      </c>
      <c r="K145" s="153">
        <v>1</v>
      </c>
      <c r="L145" s="148">
        <f t="shared" si="28"/>
        <v>1</v>
      </c>
      <c r="M145" s="148">
        <f t="shared" si="29"/>
        <v>1.4492753623188406E-3</v>
      </c>
      <c r="N145" s="154">
        <f t="shared" si="30"/>
        <v>1.4492753623188406E-3</v>
      </c>
    </row>
    <row r="146" spans="1:14" s="1" customFormat="1" ht="13.5" x14ac:dyDescent="0.2">
      <c r="A146" s="145"/>
      <c r="B146" s="146" t="s">
        <v>39</v>
      </c>
      <c r="C146" s="152">
        <v>9</v>
      </c>
      <c r="D146" s="148">
        <f t="shared" si="32"/>
        <v>0.3</v>
      </c>
      <c r="E146" s="148">
        <f t="shared" si="23"/>
        <v>2.7522935779816515E-2</v>
      </c>
      <c r="F146" s="148">
        <f t="shared" si="24"/>
        <v>1.3043478260869565E-2</v>
      </c>
      <c r="G146" s="153">
        <f t="shared" si="31"/>
        <v>21</v>
      </c>
      <c r="H146" s="148">
        <f t="shared" si="25"/>
        <v>0.7</v>
      </c>
      <c r="I146" s="148">
        <f t="shared" si="26"/>
        <v>5.7851239669421489E-2</v>
      </c>
      <c r="J146" s="148">
        <f t="shared" si="27"/>
        <v>3.0434782608695653E-2</v>
      </c>
      <c r="K146" s="153">
        <v>30</v>
      </c>
      <c r="L146" s="148">
        <f t="shared" si="28"/>
        <v>1</v>
      </c>
      <c r="M146" s="148">
        <f t="shared" si="29"/>
        <v>4.3478260869565216E-2</v>
      </c>
      <c r="N146" s="154">
        <f t="shared" si="30"/>
        <v>4.3478260869565216E-2</v>
      </c>
    </row>
    <row r="147" spans="1:14" s="1" customFormat="1" ht="13.5" x14ac:dyDescent="0.2">
      <c r="A147" s="145"/>
      <c r="B147" s="146" t="s">
        <v>16</v>
      </c>
      <c r="C147" s="152">
        <v>6</v>
      </c>
      <c r="D147" s="148">
        <f t="shared" si="32"/>
        <v>0.2857142857142857</v>
      </c>
      <c r="E147" s="148">
        <f t="shared" si="23"/>
        <v>1.834862385321101E-2</v>
      </c>
      <c r="F147" s="148">
        <f t="shared" si="24"/>
        <v>8.6956521739130436E-3</v>
      </c>
      <c r="G147" s="153">
        <f t="shared" si="31"/>
        <v>15</v>
      </c>
      <c r="H147" s="148">
        <f t="shared" si="25"/>
        <v>0.7142857142857143</v>
      </c>
      <c r="I147" s="148">
        <f t="shared" si="26"/>
        <v>4.1322314049586778E-2</v>
      </c>
      <c r="J147" s="148">
        <f t="shared" si="27"/>
        <v>2.1739130434782608E-2</v>
      </c>
      <c r="K147" s="153">
        <v>21</v>
      </c>
      <c r="L147" s="148">
        <f t="shared" si="28"/>
        <v>1</v>
      </c>
      <c r="M147" s="148">
        <f t="shared" si="29"/>
        <v>3.0434782608695653E-2</v>
      </c>
      <c r="N147" s="154">
        <f t="shared" si="30"/>
        <v>3.0434782608695653E-2</v>
      </c>
    </row>
    <row r="148" spans="1:14" s="1" customFormat="1" ht="13.5" x14ac:dyDescent="0.2">
      <c r="A148" s="145"/>
      <c r="B148" s="146" t="s">
        <v>8</v>
      </c>
      <c r="C148" s="152">
        <v>7</v>
      </c>
      <c r="D148" s="148">
        <f t="shared" si="32"/>
        <v>0.21875</v>
      </c>
      <c r="E148" s="148">
        <f t="shared" si="23"/>
        <v>2.1406727828746176E-2</v>
      </c>
      <c r="F148" s="148">
        <f t="shared" si="24"/>
        <v>1.0144927536231883E-2</v>
      </c>
      <c r="G148" s="153">
        <f t="shared" si="31"/>
        <v>25</v>
      </c>
      <c r="H148" s="148">
        <f t="shared" si="25"/>
        <v>0.78125</v>
      </c>
      <c r="I148" s="148">
        <f t="shared" si="26"/>
        <v>6.8870523415977963E-2</v>
      </c>
      <c r="J148" s="148">
        <f t="shared" si="27"/>
        <v>3.6231884057971016E-2</v>
      </c>
      <c r="K148" s="153">
        <v>32</v>
      </c>
      <c r="L148" s="148">
        <f t="shared" si="28"/>
        <v>1</v>
      </c>
      <c r="M148" s="148">
        <f t="shared" si="29"/>
        <v>4.6376811594202899E-2</v>
      </c>
      <c r="N148" s="154">
        <f t="shared" si="30"/>
        <v>4.6376811594202899E-2</v>
      </c>
    </row>
    <row r="149" spans="1:14" s="1" customFormat="1" ht="13.5" x14ac:dyDescent="0.2">
      <c r="A149" s="145"/>
      <c r="B149" s="146" t="s">
        <v>10</v>
      </c>
      <c r="C149" s="152">
        <v>6</v>
      </c>
      <c r="D149" s="148">
        <f t="shared" si="32"/>
        <v>0.8571428571428571</v>
      </c>
      <c r="E149" s="148">
        <f t="shared" si="23"/>
        <v>1.834862385321101E-2</v>
      </c>
      <c r="F149" s="148">
        <f t="shared" si="24"/>
        <v>8.6956521739130436E-3</v>
      </c>
      <c r="G149" s="153">
        <f t="shared" si="31"/>
        <v>1</v>
      </c>
      <c r="H149" s="148">
        <f t="shared" si="25"/>
        <v>0.14285714285714285</v>
      </c>
      <c r="I149" s="148">
        <f t="shared" si="26"/>
        <v>2.7548209366391185E-3</v>
      </c>
      <c r="J149" s="148">
        <f t="shared" si="27"/>
        <v>1.4492753623188406E-3</v>
      </c>
      <c r="K149" s="153">
        <v>7</v>
      </c>
      <c r="L149" s="148">
        <f t="shared" si="28"/>
        <v>1</v>
      </c>
      <c r="M149" s="148">
        <f t="shared" si="29"/>
        <v>1.0144927536231883E-2</v>
      </c>
      <c r="N149" s="154">
        <f t="shared" si="30"/>
        <v>1.0144927536231883E-2</v>
      </c>
    </row>
    <row r="150" spans="1:14" s="1" customFormat="1" ht="13.5" x14ac:dyDescent="0.2">
      <c r="A150" s="145"/>
      <c r="B150" s="146" t="s">
        <v>12</v>
      </c>
      <c r="C150" s="152">
        <v>0</v>
      </c>
      <c r="D150" s="148">
        <f t="shared" si="32"/>
        <v>0</v>
      </c>
      <c r="E150" s="148">
        <f t="shared" si="23"/>
        <v>0</v>
      </c>
      <c r="F150" s="148">
        <f t="shared" si="24"/>
        <v>0</v>
      </c>
      <c r="G150" s="153">
        <f t="shared" si="31"/>
        <v>10</v>
      </c>
      <c r="H150" s="148">
        <f t="shared" si="25"/>
        <v>1</v>
      </c>
      <c r="I150" s="148">
        <f t="shared" si="26"/>
        <v>2.7548209366391185E-2</v>
      </c>
      <c r="J150" s="148">
        <f t="shared" si="27"/>
        <v>1.4492753623188406E-2</v>
      </c>
      <c r="K150" s="153">
        <v>10</v>
      </c>
      <c r="L150" s="148">
        <f t="shared" si="28"/>
        <v>1</v>
      </c>
      <c r="M150" s="148">
        <f t="shared" si="29"/>
        <v>1.4492753623188406E-2</v>
      </c>
      <c r="N150" s="154">
        <f t="shared" si="30"/>
        <v>1.4492753623188406E-2</v>
      </c>
    </row>
    <row r="151" spans="1:14" s="1" customFormat="1" ht="13.5" x14ac:dyDescent="0.2">
      <c r="A151" s="145"/>
      <c r="B151" s="146" t="s">
        <v>13</v>
      </c>
      <c r="C151" s="152">
        <v>31</v>
      </c>
      <c r="D151" s="148">
        <f t="shared" si="32"/>
        <v>0.86111111111111116</v>
      </c>
      <c r="E151" s="148">
        <f t="shared" si="23"/>
        <v>9.480122324159021E-2</v>
      </c>
      <c r="F151" s="148">
        <f t="shared" si="24"/>
        <v>4.4927536231884058E-2</v>
      </c>
      <c r="G151" s="153">
        <f t="shared" si="31"/>
        <v>5</v>
      </c>
      <c r="H151" s="148">
        <f t="shared" si="25"/>
        <v>0.1388888888888889</v>
      </c>
      <c r="I151" s="148">
        <f t="shared" si="26"/>
        <v>1.3774104683195593E-2</v>
      </c>
      <c r="J151" s="148">
        <f t="shared" si="27"/>
        <v>7.246376811594203E-3</v>
      </c>
      <c r="K151" s="153">
        <v>36</v>
      </c>
      <c r="L151" s="148">
        <f t="shared" si="28"/>
        <v>1</v>
      </c>
      <c r="M151" s="148">
        <f t="shared" si="29"/>
        <v>5.2173913043478258E-2</v>
      </c>
      <c r="N151" s="154">
        <f t="shared" si="30"/>
        <v>5.2173913043478258E-2</v>
      </c>
    </row>
    <row r="152" spans="1:14" s="1" customFormat="1" ht="13.5" x14ac:dyDescent="0.2">
      <c r="A152" s="145"/>
      <c r="B152" s="146" t="s">
        <v>14</v>
      </c>
      <c r="C152" s="152">
        <v>10</v>
      </c>
      <c r="D152" s="148">
        <f t="shared" si="32"/>
        <v>0.7142857142857143</v>
      </c>
      <c r="E152" s="148">
        <f t="shared" si="23"/>
        <v>3.0581039755351681E-2</v>
      </c>
      <c r="F152" s="148">
        <f t="shared" si="24"/>
        <v>1.4492753623188406E-2</v>
      </c>
      <c r="G152" s="153">
        <f t="shared" si="31"/>
        <v>4</v>
      </c>
      <c r="H152" s="148">
        <f t="shared" si="25"/>
        <v>0.2857142857142857</v>
      </c>
      <c r="I152" s="148">
        <f t="shared" si="26"/>
        <v>1.1019283746556474E-2</v>
      </c>
      <c r="J152" s="148">
        <f t="shared" si="27"/>
        <v>5.7971014492753624E-3</v>
      </c>
      <c r="K152" s="153">
        <v>14</v>
      </c>
      <c r="L152" s="148">
        <f t="shared" si="28"/>
        <v>1</v>
      </c>
      <c r="M152" s="148">
        <f t="shared" si="29"/>
        <v>2.0289855072463767E-2</v>
      </c>
      <c r="N152" s="154">
        <f t="shared" si="30"/>
        <v>2.0289855072463767E-2</v>
      </c>
    </row>
    <row r="153" spans="1:14" s="1" customFormat="1" ht="13.5" x14ac:dyDescent="0.2">
      <c r="A153" s="145"/>
      <c r="B153" s="146" t="s">
        <v>40</v>
      </c>
      <c r="C153" s="152">
        <v>1</v>
      </c>
      <c r="D153" s="148">
        <f t="shared" si="32"/>
        <v>0.25</v>
      </c>
      <c r="E153" s="148">
        <f t="shared" si="23"/>
        <v>3.0581039755351682E-3</v>
      </c>
      <c r="F153" s="148">
        <f t="shared" si="24"/>
        <v>1.4492753623188406E-3</v>
      </c>
      <c r="G153" s="153">
        <f t="shared" si="31"/>
        <v>3</v>
      </c>
      <c r="H153" s="148">
        <f t="shared" si="25"/>
        <v>0.75</v>
      </c>
      <c r="I153" s="148">
        <f t="shared" si="26"/>
        <v>8.2644628099173556E-3</v>
      </c>
      <c r="J153" s="148">
        <f t="shared" si="27"/>
        <v>4.3478260869565218E-3</v>
      </c>
      <c r="K153" s="153">
        <v>4</v>
      </c>
      <c r="L153" s="148">
        <f t="shared" si="28"/>
        <v>1</v>
      </c>
      <c r="M153" s="148">
        <f t="shared" si="29"/>
        <v>5.7971014492753624E-3</v>
      </c>
      <c r="N153" s="154">
        <f t="shared" si="30"/>
        <v>5.7971014492753624E-3</v>
      </c>
    </row>
    <row r="154" spans="1:14" s="1" customFormat="1" ht="13.5" x14ac:dyDescent="0.2">
      <c r="A154" s="145"/>
      <c r="B154" s="146" t="s">
        <v>9</v>
      </c>
      <c r="C154" s="152">
        <v>26</v>
      </c>
      <c r="D154" s="148">
        <f t="shared" si="32"/>
        <v>0.3611111111111111</v>
      </c>
      <c r="E154" s="148">
        <f t="shared" si="23"/>
        <v>7.9510703363914373E-2</v>
      </c>
      <c r="F154" s="148">
        <f t="shared" si="24"/>
        <v>3.7681159420289857E-2</v>
      </c>
      <c r="G154" s="153">
        <f t="shared" si="31"/>
        <v>46</v>
      </c>
      <c r="H154" s="148">
        <f t="shared" si="25"/>
        <v>0.63888888888888884</v>
      </c>
      <c r="I154" s="148">
        <f t="shared" si="26"/>
        <v>0.12672176308539945</v>
      </c>
      <c r="J154" s="148">
        <f t="shared" si="27"/>
        <v>6.6666666666666666E-2</v>
      </c>
      <c r="K154" s="153">
        <v>72</v>
      </c>
      <c r="L154" s="148">
        <f t="shared" si="28"/>
        <v>1</v>
      </c>
      <c r="M154" s="148">
        <f t="shared" si="29"/>
        <v>0.10434782608695652</v>
      </c>
      <c r="N154" s="154">
        <f t="shared" si="30"/>
        <v>0.10434782608695652</v>
      </c>
    </row>
    <row r="155" spans="1:14" s="1" customFormat="1" ht="13.5" x14ac:dyDescent="0.2">
      <c r="A155" s="145"/>
      <c r="B155" s="146" t="s">
        <v>15</v>
      </c>
      <c r="C155" s="152">
        <v>3</v>
      </c>
      <c r="D155" s="148">
        <f t="shared" si="32"/>
        <v>0.15</v>
      </c>
      <c r="E155" s="148">
        <f t="shared" si="23"/>
        <v>9.1743119266055051E-3</v>
      </c>
      <c r="F155" s="148">
        <f t="shared" si="24"/>
        <v>4.3478260869565218E-3</v>
      </c>
      <c r="G155" s="153">
        <f t="shared" si="31"/>
        <v>17</v>
      </c>
      <c r="H155" s="148">
        <f t="shared" si="25"/>
        <v>0.85</v>
      </c>
      <c r="I155" s="148">
        <f t="shared" si="26"/>
        <v>4.6831955922865015E-2</v>
      </c>
      <c r="J155" s="148">
        <f t="shared" si="27"/>
        <v>2.4637681159420291E-2</v>
      </c>
      <c r="K155" s="153">
        <v>20</v>
      </c>
      <c r="L155" s="148">
        <f t="shared" si="28"/>
        <v>1</v>
      </c>
      <c r="M155" s="148">
        <f t="shared" si="29"/>
        <v>2.8985507246376812E-2</v>
      </c>
      <c r="N155" s="154">
        <f t="shared" si="30"/>
        <v>2.8985507246376812E-2</v>
      </c>
    </row>
    <row r="156" spans="1:14" s="1" customFormat="1" ht="13.5" x14ac:dyDescent="0.2">
      <c r="A156" s="145"/>
      <c r="B156" s="146" t="s">
        <v>17</v>
      </c>
      <c r="C156" s="152">
        <v>10</v>
      </c>
      <c r="D156" s="148">
        <f t="shared" si="32"/>
        <v>0.3125</v>
      </c>
      <c r="E156" s="148">
        <f t="shared" si="23"/>
        <v>3.0581039755351681E-2</v>
      </c>
      <c r="F156" s="148">
        <f t="shared" si="24"/>
        <v>1.4492753623188406E-2</v>
      </c>
      <c r="G156" s="153">
        <f t="shared" si="31"/>
        <v>22</v>
      </c>
      <c r="H156" s="148">
        <f t="shared" si="25"/>
        <v>0.6875</v>
      </c>
      <c r="I156" s="148">
        <f t="shared" si="26"/>
        <v>6.0606060606060608E-2</v>
      </c>
      <c r="J156" s="148">
        <f t="shared" si="27"/>
        <v>3.1884057971014491E-2</v>
      </c>
      <c r="K156" s="153">
        <v>32</v>
      </c>
      <c r="L156" s="148">
        <f t="shared" si="28"/>
        <v>1</v>
      </c>
      <c r="M156" s="148">
        <f t="shared" si="29"/>
        <v>4.6376811594202899E-2</v>
      </c>
      <c r="N156" s="154">
        <f t="shared" si="30"/>
        <v>4.6376811594202899E-2</v>
      </c>
    </row>
    <row r="157" spans="1:14" s="1" customFormat="1" ht="13.5" x14ac:dyDescent="0.2">
      <c r="A157" s="145"/>
      <c r="B157" s="146" t="s">
        <v>18</v>
      </c>
      <c r="C157" s="152">
        <v>16</v>
      </c>
      <c r="D157" s="148">
        <f t="shared" si="32"/>
        <v>0.59259259259259256</v>
      </c>
      <c r="E157" s="148">
        <f t="shared" si="23"/>
        <v>4.8929663608562692E-2</v>
      </c>
      <c r="F157" s="148">
        <f t="shared" si="24"/>
        <v>2.318840579710145E-2</v>
      </c>
      <c r="G157" s="153">
        <f t="shared" si="31"/>
        <v>11</v>
      </c>
      <c r="H157" s="148">
        <f t="shared" si="25"/>
        <v>0.40740740740740738</v>
      </c>
      <c r="I157" s="148">
        <f t="shared" si="26"/>
        <v>3.0303030303030304E-2</v>
      </c>
      <c r="J157" s="148">
        <f t="shared" si="27"/>
        <v>1.5942028985507246E-2</v>
      </c>
      <c r="K157" s="153">
        <v>27</v>
      </c>
      <c r="L157" s="148">
        <f t="shared" si="28"/>
        <v>1</v>
      </c>
      <c r="M157" s="148">
        <f t="shared" si="29"/>
        <v>3.9130434782608699E-2</v>
      </c>
      <c r="N157" s="154">
        <f t="shared" si="30"/>
        <v>3.9130434782608699E-2</v>
      </c>
    </row>
    <row r="158" spans="1:14" s="1" customFormat="1" ht="13.5" x14ac:dyDescent="0.2">
      <c r="A158" s="145"/>
      <c r="B158" s="146" t="s">
        <v>19</v>
      </c>
      <c r="C158" s="152">
        <v>49</v>
      </c>
      <c r="D158" s="148">
        <f t="shared" si="32"/>
        <v>0.53846153846153844</v>
      </c>
      <c r="E158" s="148">
        <f t="shared" si="23"/>
        <v>0.14984709480122324</v>
      </c>
      <c r="F158" s="148">
        <f t="shared" si="24"/>
        <v>7.101449275362319E-2</v>
      </c>
      <c r="G158" s="153">
        <f t="shared" si="31"/>
        <v>42</v>
      </c>
      <c r="H158" s="148">
        <f t="shared" si="25"/>
        <v>0.46153846153846156</v>
      </c>
      <c r="I158" s="148">
        <f t="shared" si="26"/>
        <v>0.11570247933884298</v>
      </c>
      <c r="J158" s="148">
        <f t="shared" si="27"/>
        <v>6.0869565217391307E-2</v>
      </c>
      <c r="K158" s="153">
        <v>91</v>
      </c>
      <c r="L158" s="148">
        <f t="shared" si="28"/>
        <v>1</v>
      </c>
      <c r="M158" s="148">
        <f t="shared" si="29"/>
        <v>0.13188405797101449</v>
      </c>
      <c r="N158" s="154">
        <f t="shared" si="30"/>
        <v>0.13188405797101449</v>
      </c>
    </row>
    <row r="159" spans="1:14" s="1" customFormat="1" ht="13.5" x14ac:dyDescent="0.2">
      <c r="A159" s="145"/>
      <c r="B159" s="146" t="s">
        <v>41</v>
      </c>
      <c r="C159" s="152">
        <v>4</v>
      </c>
      <c r="D159" s="148">
        <f t="shared" si="32"/>
        <v>0.5</v>
      </c>
      <c r="E159" s="148">
        <f t="shared" si="23"/>
        <v>1.2232415902140673E-2</v>
      </c>
      <c r="F159" s="148">
        <f t="shared" si="24"/>
        <v>5.7971014492753624E-3</v>
      </c>
      <c r="G159" s="153">
        <f t="shared" si="31"/>
        <v>4</v>
      </c>
      <c r="H159" s="148">
        <f t="shared" si="25"/>
        <v>0.5</v>
      </c>
      <c r="I159" s="148">
        <f t="shared" si="26"/>
        <v>1.1019283746556474E-2</v>
      </c>
      <c r="J159" s="148">
        <f t="shared" si="27"/>
        <v>5.7971014492753624E-3</v>
      </c>
      <c r="K159" s="153">
        <v>8</v>
      </c>
      <c r="L159" s="148">
        <f t="shared" si="28"/>
        <v>1</v>
      </c>
      <c r="M159" s="148">
        <f t="shared" si="29"/>
        <v>1.1594202898550725E-2</v>
      </c>
      <c r="N159" s="154">
        <f t="shared" si="30"/>
        <v>1.1594202898550725E-2</v>
      </c>
    </row>
    <row r="160" spans="1:14" s="1" customFormat="1" ht="13.5" x14ac:dyDescent="0.2">
      <c r="A160" s="145"/>
      <c r="B160" s="146" t="s">
        <v>20</v>
      </c>
      <c r="C160" s="152">
        <v>0</v>
      </c>
      <c r="D160" s="148">
        <f t="shared" si="32"/>
        <v>0</v>
      </c>
      <c r="E160" s="148">
        <f t="shared" si="23"/>
        <v>0</v>
      </c>
      <c r="F160" s="148">
        <f t="shared" si="24"/>
        <v>0</v>
      </c>
      <c r="G160" s="153">
        <f t="shared" si="31"/>
        <v>1</v>
      </c>
      <c r="H160" s="148">
        <f t="shared" si="25"/>
        <v>1</v>
      </c>
      <c r="I160" s="148">
        <f t="shared" si="26"/>
        <v>2.7548209366391185E-3</v>
      </c>
      <c r="J160" s="148">
        <f t="shared" si="27"/>
        <v>1.4492753623188406E-3</v>
      </c>
      <c r="K160" s="153">
        <v>1</v>
      </c>
      <c r="L160" s="148">
        <f t="shared" si="28"/>
        <v>1</v>
      </c>
      <c r="M160" s="148">
        <f t="shared" si="29"/>
        <v>1.4492753623188406E-3</v>
      </c>
      <c r="N160" s="154">
        <f t="shared" si="30"/>
        <v>1.4492753623188406E-3</v>
      </c>
    </row>
    <row r="161" spans="1:14" s="1" customFormat="1" ht="13.5" x14ac:dyDescent="0.2">
      <c r="A161" s="145"/>
      <c r="B161" s="146" t="s">
        <v>81</v>
      </c>
      <c r="C161" s="152">
        <v>3</v>
      </c>
      <c r="D161" s="148">
        <f t="shared" si="32"/>
        <v>0.6</v>
      </c>
      <c r="E161" s="148">
        <f t="shared" si="23"/>
        <v>9.1743119266055051E-3</v>
      </c>
      <c r="F161" s="148">
        <f t="shared" si="24"/>
        <v>4.3478260869565218E-3</v>
      </c>
      <c r="G161" s="153">
        <f t="shared" si="31"/>
        <v>2</v>
      </c>
      <c r="H161" s="148">
        <f t="shared" si="25"/>
        <v>0.4</v>
      </c>
      <c r="I161" s="148">
        <f t="shared" si="26"/>
        <v>5.5096418732782371E-3</v>
      </c>
      <c r="J161" s="148">
        <f t="shared" si="27"/>
        <v>2.8985507246376812E-3</v>
      </c>
      <c r="K161" s="153">
        <v>5</v>
      </c>
      <c r="L161" s="148">
        <f t="shared" si="28"/>
        <v>1</v>
      </c>
      <c r="M161" s="148">
        <f t="shared" si="29"/>
        <v>7.246376811594203E-3</v>
      </c>
      <c r="N161" s="154">
        <f t="shared" si="30"/>
        <v>7.246376811594203E-3</v>
      </c>
    </row>
    <row r="162" spans="1:14" s="1" customFormat="1" ht="13.5" x14ac:dyDescent="0.2">
      <c r="A162" s="145"/>
      <c r="B162" s="146" t="s">
        <v>21</v>
      </c>
      <c r="C162" s="152">
        <v>7</v>
      </c>
      <c r="D162" s="148">
        <f t="shared" si="32"/>
        <v>0.875</v>
      </c>
      <c r="E162" s="148">
        <f t="shared" si="23"/>
        <v>2.1406727828746176E-2</v>
      </c>
      <c r="F162" s="148">
        <f t="shared" si="24"/>
        <v>1.0144927536231883E-2</v>
      </c>
      <c r="G162" s="153">
        <f t="shared" si="31"/>
        <v>1</v>
      </c>
      <c r="H162" s="148">
        <f t="shared" si="25"/>
        <v>0.125</v>
      </c>
      <c r="I162" s="148">
        <f t="shared" si="26"/>
        <v>2.7548209366391185E-3</v>
      </c>
      <c r="J162" s="148">
        <f t="shared" si="27"/>
        <v>1.4492753623188406E-3</v>
      </c>
      <c r="K162" s="153">
        <v>8</v>
      </c>
      <c r="L162" s="148">
        <f t="shared" si="28"/>
        <v>1</v>
      </c>
      <c r="M162" s="148">
        <f t="shared" si="29"/>
        <v>1.1594202898550725E-2</v>
      </c>
      <c r="N162" s="154">
        <f t="shared" si="30"/>
        <v>1.1594202898550725E-2</v>
      </c>
    </row>
    <row r="163" spans="1:14" s="1" customFormat="1" ht="13.5" x14ac:dyDescent="0.2">
      <c r="A163" s="145"/>
      <c r="B163" s="146" t="s">
        <v>22</v>
      </c>
      <c r="C163" s="152">
        <v>5</v>
      </c>
      <c r="D163" s="148">
        <f t="shared" si="32"/>
        <v>0.5</v>
      </c>
      <c r="E163" s="148">
        <f t="shared" si="23"/>
        <v>1.5290519877675841E-2</v>
      </c>
      <c r="F163" s="148">
        <f t="shared" si="24"/>
        <v>7.246376811594203E-3</v>
      </c>
      <c r="G163" s="153">
        <f t="shared" si="31"/>
        <v>5</v>
      </c>
      <c r="H163" s="148">
        <f t="shared" si="25"/>
        <v>0.5</v>
      </c>
      <c r="I163" s="148">
        <f t="shared" si="26"/>
        <v>1.3774104683195593E-2</v>
      </c>
      <c r="J163" s="148">
        <f t="shared" si="27"/>
        <v>7.246376811594203E-3</v>
      </c>
      <c r="K163" s="153">
        <v>10</v>
      </c>
      <c r="L163" s="148">
        <f t="shared" si="28"/>
        <v>1</v>
      </c>
      <c r="M163" s="148">
        <f t="shared" si="29"/>
        <v>1.4492753623188406E-2</v>
      </c>
      <c r="N163" s="154">
        <f t="shared" si="30"/>
        <v>1.4492753623188406E-2</v>
      </c>
    </row>
    <row r="164" spans="1:14" s="1" customFormat="1" ht="13.5" x14ac:dyDescent="0.2">
      <c r="A164" s="145"/>
      <c r="B164" s="146" t="s">
        <v>23</v>
      </c>
      <c r="C164" s="152">
        <v>1</v>
      </c>
      <c r="D164" s="148">
        <f t="shared" si="32"/>
        <v>6.6666666666666666E-2</v>
      </c>
      <c r="E164" s="148">
        <f t="shared" si="23"/>
        <v>3.0581039755351682E-3</v>
      </c>
      <c r="F164" s="148">
        <f t="shared" si="24"/>
        <v>1.4492753623188406E-3</v>
      </c>
      <c r="G164" s="153">
        <f t="shared" si="31"/>
        <v>14</v>
      </c>
      <c r="H164" s="148">
        <f t="shared" si="25"/>
        <v>0.93333333333333335</v>
      </c>
      <c r="I164" s="148">
        <f t="shared" si="26"/>
        <v>3.8567493112947659E-2</v>
      </c>
      <c r="J164" s="148">
        <f t="shared" si="27"/>
        <v>2.0289855072463767E-2</v>
      </c>
      <c r="K164" s="153">
        <v>15</v>
      </c>
      <c r="L164" s="148">
        <f t="shared" si="28"/>
        <v>1</v>
      </c>
      <c r="M164" s="148">
        <f t="shared" si="29"/>
        <v>2.1739130434782608E-2</v>
      </c>
      <c r="N164" s="154">
        <f t="shared" si="30"/>
        <v>2.1739130434782608E-2</v>
      </c>
    </row>
    <row r="165" spans="1:14" s="1" customFormat="1" ht="13.5" x14ac:dyDescent="0.2">
      <c r="A165" s="145"/>
      <c r="B165" s="146" t="s">
        <v>42</v>
      </c>
      <c r="C165" s="152">
        <v>14</v>
      </c>
      <c r="D165" s="148">
        <f t="shared" si="32"/>
        <v>0.66666666666666663</v>
      </c>
      <c r="E165" s="148">
        <f t="shared" si="23"/>
        <v>4.2813455657492352E-2</v>
      </c>
      <c r="F165" s="148">
        <f t="shared" si="24"/>
        <v>2.0289855072463767E-2</v>
      </c>
      <c r="G165" s="153">
        <f t="shared" si="31"/>
        <v>7</v>
      </c>
      <c r="H165" s="148">
        <f t="shared" si="25"/>
        <v>0.33333333333333331</v>
      </c>
      <c r="I165" s="148">
        <f t="shared" si="26"/>
        <v>1.928374655647383E-2</v>
      </c>
      <c r="J165" s="148">
        <f t="shared" si="27"/>
        <v>1.0144927536231883E-2</v>
      </c>
      <c r="K165" s="153">
        <v>21</v>
      </c>
      <c r="L165" s="148">
        <f t="shared" si="28"/>
        <v>1</v>
      </c>
      <c r="M165" s="148">
        <f t="shared" si="29"/>
        <v>3.0434782608695653E-2</v>
      </c>
      <c r="N165" s="154">
        <f t="shared" si="30"/>
        <v>3.0434782608695653E-2</v>
      </c>
    </row>
    <row r="166" spans="1:14" s="1" customFormat="1" ht="13.5" x14ac:dyDescent="0.2">
      <c r="A166" s="145"/>
      <c r="B166" s="146" t="s">
        <v>43</v>
      </c>
      <c r="C166" s="152">
        <v>8</v>
      </c>
      <c r="D166" s="148">
        <f t="shared" si="32"/>
        <v>0.4</v>
      </c>
      <c r="E166" s="148">
        <f t="shared" si="23"/>
        <v>2.4464831804281346E-2</v>
      </c>
      <c r="F166" s="148">
        <f t="shared" si="24"/>
        <v>1.1594202898550725E-2</v>
      </c>
      <c r="G166" s="153">
        <f t="shared" si="31"/>
        <v>12</v>
      </c>
      <c r="H166" s="148">
        <f t="shared" si="25"/>
        <v>0.6</v>
      </c>
      <c r="I166" s="148">
        <f t="shared" si="26"/>
        <v>3.3057851239669422E-2</v>
      </c>
      <c r="J166" s="148">
        <f t="shared" si="27"/>
        <v>1.7391304347826087E-2</v>
      </c>
      <c r="K166" s="153">
        <v>20</v>
      </c>
      <c r="L166" s="148">
        <f t="shared" si="28"/>
        <v>1</v>
      </c>
      <c r="M166" s="148">
        <f t="shared" si="29"/>
        <v>2.8985507246376812E-2</v>
      </c>
      <c r="N166" s="154">
        <f t="shared" si="30"/>
        <v>2.8985507246376812E-2</v>
      </c>
    </row>
    <row r="167" spans="1:14" s="1" customFormat="1" ht="13.5" x14ac:dyDescent="0.2">
      <c r="A167" s="145"/>
      <c r="B167" s="146" t="s">
        <v>36</v>
      </c>
      <c r="C167" s="152">
        <v>3</v>
      </c>
      <c r="D167" s="148">
        <f t="shared" si="32"/>
        <v>9.6774193548387094E-2</v>
      </c>
      <c r="E167" s="148">
        <f t="shared" si="23"/>
        <v>9.1743119266055051E-3</v>
      </c>
      <c r="F167" s="148">
        <f t="shared" si="24"/>
        <v>4.3478260869565218E-3</v>
      </c>
      <c r="G167" s="153">
        <f t="shared" si="31"/>
        <v>28</v>
      </c>
      <c r="H167" s="148">
        <f t="shared" si="25"/>
        <v>0.90322580645161288</v>
      </c>
      <c r="I167" s="148">
        <f t="shared" si="26"/>
        <v>7.7134986225895319E-2</v>
      </c>
      <c r="J167" s="148">
        <f t="shared" si="27"/>
        <v>4.0579710144927533E-2</v>
      </c>
      <c r="K167" s="153">
        <v>31</v>
      </c>
      <c r="L167" s="148">
        <f t="shared" si="28"/>
        <v>1</v>
      </c>
      <c r="M167" s="148">
        <f t="shared" si="29"/>
        <v>4.4927536231884058E-2</v>
      </c>
      <c r="N167" s="154">
        <f t="shared" si="30"/>
        <v>4.4927536231884058E-2</v>
      </c>
    </row>
    <row r="168" spans="1:14" s="1" customFormat="1" ht="13.5" x14ac:dyDescent="0.2">
      <c r="A168" s="145"/>
      <c r="B168" s="146" t="s">
        <v>24</v>
      </c>
      <c r="C168" s="152">
        <v>6</v>
      </c>
      <c r="D168" s="148">
        <f t="shared" si="32"/>
        <v>0.35294117647058826</v>
      </c>
      <c r="E168" s="148">
        <f t="shared" si="23"/>
        <v>1.834862385321101E-2</v>
      </c>
      <c r="F168" s="148">
        <f t="shared" si="24"/>
        <v>8.6956521739130436E-3</v>
      </c>
      <c r="G168" s="153">
        <f t="shared" si="31"/>
        <v>11</v>
      </c>
      <c r="H168" s="148">
        <f t="shared" si="25"/>
        <v>0.6470588235294118</v>
      </c>
      <c r="I168" s="148">
        <f t="shared" si="26"/>
        <v>3.0303030303030304E-2</v>
      </c>
      <c r="J168" s="148">
        <f t="shared" si="27"/>
        <v>1.5942028985507246E-2</v>
      </c>
      <c r="K168" s="153">
        <v>17</v>
      </c>
      <c r="L168" s="148">
        <f t="shared" si="28"/>
        <v>1</v>
      </c>
      <c r="M168" s="148">
        <f t="shared" si="29"/>
        <v>2.4637681159420291E-2</v>
      </c>
      <c r="N168" s="154">
        <f t="shared" si="30"/>
        <v>2.4637681159420291E-2</v>
      </c>
    </row>
    <row r="169" spans="1:14" s="1" customFormat="1" ht="13.5" x14ac:dyDescent="0.2">
      <c r="A169" s="145"/>
      <c r="B169" s="146" t="s">
        <v>11</v>
      </c>
      <c r="C169" s="152">
        <v>33</v>
      </c>
      <c r="D169" s="148">
        <f t="shared" si="32"/>
        <v>0.63461538461538458</v>
      </c>
      <c r="E169" s="148">
        <f t="shared" si="23"/>
        <v>0.10091743119266056</v>
      </c>
      <c r="F169" s="148">
        <f t="shared" si="24"/>
        <v>4.7826086956521741E-2</v>
      </c>
      <c r="G169" s="153">
        <f t="shared" si="31"/>
        <v>19</v>
      </c>
      <c r="H169" s="148">
        <f t="shared" si="25"/>
        <v>0.36538461538461536</v>
      </c>
      <c r="I169" s="148">
        <f t="shared" si="26"/>
        <v>5.2341597796143252E-2</v>
      </c>
      <c r="J169" s="148">
        <f t="shared" si="27"/>
        <v>2.753623188405797E-2</v>
      </c>
      <c r="K169" s="153">
        <v>52</v>
      </c>
      <c r="L169" s="148">
        <f t="shared" si="28"/>
        <v>1</v>
      </c>
      <c r="M169" s="148">
        <f t="shared" si="29"/>
        <v>7.5362318840579715E-2</v>
      </c>
      <c r="N169" s="154">
        <f t="shared" si="30"/>
        <v>7.5362318840579715E-2</v>
      </c>
    </row>
    <row r="170" spans="1:14" s="1" customFormat="1" ht="13.5" x14ac:dyDescent="0.2">
      <c r="A170" s="145"/>
      <c r="B170" s="146" t="s">
        <v>37</v>
      </c>
      <c r="C170" s="152">
        <v>6</v>
      </c>
      <c r="D170" s="148">
        <f t="shared" si="32"/>
        <v>0.375</v>
      </c>
      <c r="E170" s="148">
        <f t="shared" si="23"/>
        <v>1.834862385321101E-2</v>
      </c>
      <c r="F170" s="148">
        <f t="shared" si="24"/>
        <v>8.6956521739130436E-3</v>
      </c>
      <c r="G170" s="153">
        <f t="shared" si="31"/>
        <v>10</v>
      </c>
      <c r="H170" s="148">
        <f t="shared" si="25"/>
        <v>0.625</v>
      </c>
      <c r="I170" s="148">
        <f t="shared" si="26"/>
        <v>2.7548209366391185E-2</v>
      </c>
      <c r="J170" s="148">
        <f t="shared" si="27"/>
        <v>1.4492753623188406E-2</v>
      </c>
      <c r="K170" s="153">
        <v>16</v>
      </c>
      <c r="L170" s="148">
        <f t="shared" si="28"/>
        <v>1</v>
      </c>
      <c r="M170" s="148">
        <f t="shared" si="29"/>
        <v>2.318840579710145E-2</v>
      </c>
      <c r="N170" s="154">
        <f t="shared" si="30"/>
        <v>2.318840579710145E-2</v>
      </c>
    </row>
    <row r="171" spans="1:14" s="1" customFormat="1" ht="13.5" x14ac:dyDescent="0.2">
      <c r="A171" s="145"/>
      <c r="B171" s="146" t="s">
        <v>7</v>
      </c>
      <c r="C171" s="152">
        <v>12</v>
      </c>
      <c r="D171" s="148">
        <f t="shared" si="32"/>
        <v>0.63157894736842102</v>
      </c>
      <c r="E171" s="148">
        <f t="shared" si="23"/>
        <v>3.669724770642202E-2</v>
      </c>
      <c r="F171" s="148">
        <f t="shared" si="24"/>
        <v>1.7391304347826087E-2</v>
      </c>
      <c r="G171" s="153">
        <f t="shared" si="31"/>
        <v>7</v>
      </c>
      <c r="H171" s="148">
        <f t="shared" si="25"/>
        <v>0.36842105263157893</v>
      </c>
      <c r="I171" s="148">
        <f t="shared" si="26"/>
        <v>1.928374655647383E-2</v>
      </c>
      <c r="J171" s="148">
        <f t="shared" si="27"/>
        <v>1.0144927536231883E-2</v>
      </c>
      <c r="K171" s="153">
        <v>19</v>
      </c>
      <c r="L171" s="148">
        <f t="shared" si="28"/>
        <v>1</v>
      </c>
      <c r="M171" s="148">
        <f t="shared" si="29"/>
        <v>2.753623188405797E-2</v>
      </c>
      <c r="N171" s="154">
        <f t="shared" si="30"/>
        <v>2.753623188405797E-2</v>
      </c>
    </row>
    <row r="172" spans="1:14" s="1" customFormat="1" ht="13.5" x14ac:dyDescent="0.2">
      <c r="A172" s="145"/>
      <c r="B172" s="146" t="s">
        <v>82</v>
      </c>
      <c r="C172" s="152">
        <v>11</v>
      </c>
      <c r="D172" s="148">
        <f t="shared" si="32"/>
        <v>0.7857142857142857</v>
      </c>
      <c r="E172" s="148">
        <f t="shared" si="23"/>
        <v>3.3639143730886847E-2</v>
      </c>
      <c r="F172" s="148">
        <f t="shared" si="24"/>
        <v>1.5942028985507246E-2</v>
      </c>
      <c r="G172" s="153">
        <f t="shared" si="31"/>
        <v>3</v>
      </c>
      <c r="H172" s="148">
        <f t="shared" si="25"/>
        <v>0.21428571428571427</v>
      </c>
      <c r="I172" s="148">
        <f t="shared" si="26"/>
        <v>8.2644628099173556E-3</v>
      </c>
      <c r="J172" s="148">
        <f t="shared" si="27"/>
        <v>4.3478260869565218E-3</v>
      </c>
      <c r="K172" s="153">
        <v>14</v>
      </c>
      <c r="L172" s="148">
        <f t="shared" si="28"/>
        <v>1</v>
      </c>
      <c r="M172" s="148">
        <f t="shared" si="29"/>
        <v>2.0289855072463767E-2</v>
      </c>
      <c r="N172" s="154">
        <f t="shared" si="30"/>
        <v>2.0289855072463767E-2</v>
      </c>
    </row>
    <row r="173" spans="1:14" s="1" customFormat="1" ht="13.5" x14ac:dyDescent="0.25">
      <c r="A173" s="145"/>
      <c r="B173" s="155"/>
      <c r="C173" s="156"/>
      <c r="D173" s="148"/>
      <c r="E173" s="157"/>
      <c r="F173" s="157"/>
      <c r="G173" s="158"/>
      <c r="H173" s="148"/>
      <c r="I173" s="157"/>
      <c r="J173" s="157"/>
      <c r="K173" s="158"/>
      <c r="L173" s="148"/>
      <c r="M173" s="157"/>
      <c r="N173" s="159"/>
    </row>
    <row r="174" spans="1:14" s="1" customFormat="1" ht="13.5" x14ac:dyDescent="0.25">
      <c r="A174" s="160"/>
      <c r="B174" s="161" t="s">
        <v>3</v>
      </c>
      <c r="C174" s="162">
        <f>SUM(C143:C173)</f>
        <v>327</v>
      </c>
      <c r="D174" s="163">
        <f t="shared" ref="D174" si="33">IF($K174=0,0,C174/$K174)</f>
        <v>0.47391304347826085</v>
      </c>
      <c r="E174" s="164">
        <v>1</v>
      </c>
      <c r="F174" s="163">
        <f>C174/$K$174</f>
        <v>0.47391304347826085</v>
      </c>
      <c r="G174" s="165">
        <f>SUM(G143:G172)</f>
        <v>363</v>
      </c>
      <c r="H174" s="163">
        <f t="shared" ref="H174" si="34">IF($K174=0,0,G174/$K174)</f>
        <v>0.52608695652173909</v>
      </c>
      <c r="I174" s="164">
        <v>1</v>
      </c>
      <c r="J174" s="163">
        <f>G174/$K$174</f>
        <v>0.52608695652173909</v>
      </c>
      <c r="K174" s="165">
        <f>SUM(K143:K172)</f>
        <v>690</v>
      </c>
      <c r="L174" s="163">
        <f t="shared" ref="L174" si="35">IF($K174=0,0,K174/$K174)</f>
        <v>1</v>
      </c>
      <c r="M174" s="164">
        <v>1</v>
      </c>
      <c r="N174" s="166">
        <f>K174/$K$174</f>
        <v>1</v>
      </c>
    </row>
    <row r="175" spans="1:14" s="1" customFormat="1" ht="12" x14ac:dyDescent="0.2">
      <c r="F175" s="25"/>
      <c r="G175" s="25"/>
      <c r="H175" s="25"/>
      <c r="I175" s="25"/>
      <c r="J175" s="25"/>
    </row>
    <row r="176" spans="1:14" s="1" customFormat="1" ht="12" x14ac:dyDescent="0.2">
      <c r="F176" s="25"/>
      <c r="G176" s="25"/>
      <c r="H176" s="25"/>
      <c r="I176" s="25"/>
      <c r="J176" s="25"/>
    </row>
    <row r="177" spans="1:14" s="1" customFormat="1" ht="12.75" thickBot="1" x14ac:dyDescent="0.25">
      <c r="A177" s="1" t="s">
        <v>32</v>
      </c>
    </row>
    <row r="178" spans="1:14" s="1" customFormat="1" ht="12" x14ac:dyDescent="0.2">
      <c r="A178" s="122" t="s">
        <v>0</v>
      </c>
      <c r="B178" s="122" t="s">
        <v>0</v>
      </c>
      <c r="C178" s="234" t="s">
        <v>61</v>
      </c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</row>
    <row r="179" spans="1:14" s="1" customFormat="1" ht="12" x14ac:dyDescent="0.2">
      <c r="A179" s="123"/>
      <c r="B179" s="123"/>
      <c r="C179" s="235" t="s">
        <v>1</v>
      </c>
      <c r="D179" s="236"/>
      <c r="E179" s="236"/>
      <c r="F179" s="236"/>
      <c r="G179" s="236" t="s">
        <v>2</v>
      </c>
      <c r="H179" s="236"/>
      <c r="I179" s="236"/>
      <c r="J179" s="236"/>
      <c r="K179" s="236" t="s">
        <v>3</v>
      </c>
      <c r="L179" s="236"/>
      <c r="M179" s="236"/>
      <c r="N179" s="237"/>
    </row>
    <row r="180" spans="1:14" s="1" customFormat="1" ht="12.75" thickBot="1" x14ac:dyDescent="0.25">
      <c r="A180" s="124"/>
      <c r="B180" s="124"/>
      <c r="C180" s="2" t="s">
        <v>4</v>
      </c>
      <c r="D180" s="3" t="s">
        <v>26</v>
      </c>
      <c r="E180" s="3" t="s">
        <v>27</v>
      </c>
      <c r="F180" s="3" t="s">
        <v>28</v>
      </c>
      <c r="G180" s="3" t="s">
        <v>4</v>
      </c>
      <c r="H180" s="3" t="s">
        <v>26</v>
      </c>
      <c r="I180" s="3" t="s">
        <v>27</v>
      </c>
      <c r="J180" s="3" t="s">
        <v>28</v>
      </c>
      <c r="K180" s="3" t="s">
        <v>4</v>
      </c>
      <c r="L180" s="3" t="s">
        <v>26</v>
      </c>
      <c r="M180" s="3" t="s">
        <v>27</v>
      </c>
      <c r="N180" s="4" t="s">
        <v>28</v>
      </c>
    </row>
    <row r="181" spans="1:14" s="1" customFormat="1" ht="13.5" x14ac:dyDescent="0.25">
      <c r="A181" s="119" t="s">
        <v>29</v>
      </c>
      <c r="B181" s="5" t="s">
        <v>5</v>
      </c>
      <c r="C181" s="29">
        <v>5</v>
      </c>
      <c r="D181" s="30">
        <v>0.2</v>
      </c>
      <c r="E181" s="30">
        <v>3.2000000000000001E-2</v>
      </c>
      <c r="F181" s="30">
        <v>8.9999999999999993E-3</v>
      </c>
      <c r="G181" s="31">
        <v>20</v>
      </c>
      <c r="H181" s="30">
        <v>0.8</v>
      </c>
      <c r="I181" s="30">
        <v>5.0999999999999997E-2</v>
      </c>
      <c r="J181" s="30">
        <v>3.5999999999999997E-2</v>
      </c>
      <c r="K181" s="31">
        <v>25</v>
      </c>
      <c r="L181" s="30">
        <v>1</v>
      </c>
      <c r="M181" s="30">
        <v>4.4999999999999998E-2</v>
      </c>
      <c r="N181" s="32">
        <v>4.4999999999999998E-2</v>
      </c>
    </row>
    <row r="182" spans="1:14" s="1" customFormat="1" ht="13.5" x14ac:dyDescent="0.25">
      <c r="A182" s="120"/>
      <c r="B182" s="10" t="s">
        <v>6</v>
      </c>
      <c r="C182" s="33">
        <v>3</v>
      </c>
      <c r="D182" s="34">
        <v>0.27300000000000002</v>
      </c>
      <c r="E182" s="34">
        <v>1.9E-2</v>
      </c>
      <c r="F182" s="34">
        <v>5.0000000000000001E-3</v>
      </c>
      <c r="G182" s="35">
        <v>8</v>
      </c>
      <c r="H182" s="34">
        <v>0.72699999999999998</v>
      </c>
      <c r="I182" s="34">
        <v>0.02</v>
      </c>
      <c r="J182" s="34">
        <v>1.4999999999999999E-2</v>
      </c>
      <c r="K182" s="35">
        <v>11</v>
      </c>
      <c r="L182" s="34">
        <v>1</v>
      </c>
      <c r="M182" s="34">
        <v>0.02</v>
      </c>
      <c r="N182" s="36">
        <v>0.02</v>
      </c>
    </row>
    <row r="183" spans="1:14" s="1" customFormat="1" ht="13.5" x14ac:dyDescent="0.25">
      <c r="A183" s="120"/>
      <c r="B183" s="10" t="s">
        <v>16</v>
      </c>
      <c r="C183" s="33">
        <v>2</v>
      </c>
      <c r="D183" s="34">
        <v>0.2</v>
      </c>
      <c r="E183" s="34">
        <v>1.2999999999999999E-2</v>
      </c>
      <c r="F183" s="34">
        <v>4.0000000000000001E-3</v>
      </c>
      <c r="G183" s="35">
        <v>8</v>
      </c>
      <c r="H183" s="34">
        <v>0.8</v>
      </c>
      <c r="I183" s="34">
        <v>0.02</v>
      </c>
      <c r="J183" s="34">
        <v>1.4999999999999999E-2</v>
      </c>
      <c r="K183" s="35">
        <v>10</v>
      </c>
      <c r="L183" s="34">
        <v>1</v>
      </c>
      <c r="M183" s="34">
        <v>1.7999999999999999E-2</v>
      </c>
      <c r="N183" s="36">
        <v>1.7999999999999999E-2</v>
      </c>
    </row>
    <row r="184" spans="1:14" s="1" customFormat="1" ht="13.5" x14ac:dyDescent="0.25">
      <c r="A184" s="120"/>
      <c r="B184" s="10" t="s">
        <v>8</v>
      </c>
      <c r="C184" s="33">
        <v>0</v>
      </c>
      <c r="D184" s="34">
        <v>0</v>
      </c>
      <c r="E184" s="34">
        <v>0</v>
      </c>
      <c r="F184" s="34">
        <v>0</v>
      </c>
      <c r="G184" s="35">
        <v>0</v>
      </c>
      <c r="H184" s="34">
        <v>0</v>
      </c>
      <c r="I184" s="34">
        <v>0</v>
      </c>
      <c r="J184" s="34">
        <v>0</v>
      </c>
      <c r="K184" s="35">
        <v>0</v>
      </c>
      <c r="L184" s="34">
        <v>0</v>
      </c>
      <c r="M184" s="34">
        <v>0</v>
      </c>
      <c r="N184" s="36">
        <v>0</v>
      </c>
    </row>
    <row r="185" spans="1:14" s="1" customFormat="1" ht="13.5" x14ac:dyDescent="0.25">
      <c r="A185" s="120"/>
      <c r="B185" s="10" t="s">
        <v>10</v>
      </c>
      <c r="C185" s="33">
        <v>8</v>
      </c>
      <c r="D185" s="34">
        <v>0.88900000000000001</v>
      </c>
      <c r="E185" s="34">
        <v>5.0999999999999997E-2</v>
      </c>
      <c r="F185" s="34">
        <v>1.4999999999999999E-2</v>
      </c>
      <c r="G185" s="35">
        <v>1</v>
      </c>
      <c r="H185" s="34">
        <v>0.111</v>
      </c>
      <c r="I185" s="34">
        <v>3.0000000000000001E-3</v>
      </c>
      <c r="J185" s="34">
        <v>2E-3</v>
      </c>
      <c r="K185" s="35">
        <v>9</v>
      </c>
      <c r="L185" s="34">
        <v>1</v>
      </c>
      <c r="M185" s="34">
        <v>1.6E-2</v>
      </c>
      <c r="N185" s="36">
        <v>1.6E-2</v>
      </c>
    </row>
    <row r="186" spans="1:14" s="1" customFormat="1" ht="13.5" x14ac:dyDescent="0.25">
      <c r="A186" s="120"/>
      <c r="B186" s="10" t="s">
        <v>12</v>
      </c>
      <c r="C186" s="33">
        <v>0</v>
      </c>
      <c r="D186" s="34">
        <v>0</v>
      </c>
      <c r="E186" s="34">
        <v>0</v>
      </c>
      <c r="F186" s="34">
        <v>0</v>
      </c>
      <c r="G186" s="35">
        <v>9</v>
      </c>
      <c r="H186" s="34">
        <v>1</v>
      </c>
      <c r="I186" s="34">
        <v>2.3E-2</v>
      </c>
      <c r="J186" s="34">
        <v>1.6E-2</v>
      </c>
      <c r="K186" s="35">
        <v>9</v>
      </c>
      <c r="L186" s="34">
        <v>1</v>
      </c>
      <c r="M186" s="34">
        <v>1.6E-2</v>
      </c>
      <c r="N186" s="36">
        <v>1.6E-2</v>
      </c>
    </row>
    <row r="187" spans="1:14" s="1" customFormat="1" ht="13.5" x14ac:dyDescent="0.25">
      <c r="A187" s="120"/>
      <c r="B187" s="10" t="s">
        <v>13</v>
      </c>
      <c r="C187" s="33">
        <v>8</v>
      </c>
      <c r="D187" s="34">
        <v>0.28599999999999998</v>
      </c>
      <c r="E187" s="34">
        <v>5.0999999999999997E-2</v>
      </c>
      <c r="F187" s="34">
        <v>1.4999999999999999E-2</v>
      </c>
      <c r="G187" s="35">
        <v>20</v>
      </c>
      <c r="H187" s="34">
        <v>0.71399999999999997</v>
      </c>
      <c r="I187" s="34">
        <v>5.0999999999999997E-2</v>
      </c>
      <c r="J187" s="34">
        <v>3.5999999999999997E-2</v>
      </c>
      <c r="K187" s="35">
        <v>28</v>
      </c>
      <c r="L187" s="34">
        <v>1</v>
      </c>
      <c r="M187" s="34">
        <v>5.0999999999999997E-2</v>
      </c>
      <c r="N187" s="36">
        <v>5.0999999999999997E-2</v>
      </c>
    </row>
    <row r="188" spans="1:14" s="1" customFormat="1" ht="13.5" x14ac:dyDescent="0.25">
      <c r="A188" s="120"/>
      <c r="B188" s="10" t="s">
        <v>14</v>
      </c>
      <c r="C188" s="33">
        <v>9</v>
      </c>
      <c r="D188" s="34">
        <v>0.42899999999999999</v>
      </c>
      <c r="E188" s="34">
        <v>5.7000000000000002E-2</v>
      </c>
      <c r="F188" s="34">
        <v>1.6E-2</v>
      </c>
      <c r="G188" s="35">
        <v>12</v>
      </c>
      <c r="H188" s="34">
        <v>0.57099999999999995</v>
      </c>
      <c r="I188" s="34">
        <v>3.1E-2</v>
      </c>
      <c r="J188" s="34">
        <v>2.1999999999999999E-2</v>
      </c>
      <c r="K188" s="35">
        <v>21</v>
      </c>
      <c r="L188" s="34">
        <v>1</v>
      </c>
      <c r="M188" s="34">
        <v>3.7999999999999999E-2</v>
      </c>
      <c r="N188" s="36">
        <v>3.7999999999999999E-2</v>
      </c>
    </row>
    <row r="189" spans="1:14" s="1" customFormat="1" ht="13.5" x14ac:dyDescent="0.25">
      <c r="A189" s="120"/>
      <c r="B189" s="10" t="s">
        <v>9</v>
      </c>
      <c r="C189" s="33">
        <v>14</v>
      </c>
      <c r="D189" s="34">
        <v>0.127</v>
      </c>
      <c r="E189" s="34">
        <v>8.8999999999999996E-2</v>
      </c>
      <c r="F189" s="34">
        <v>2.5000000000000001E-2</v>
      </c>
      <c r="G189" s="35">
        <v>96</v>
      </c>
      <c r="H189" s="34">
        <v>0.873</v>
      </c>
      <c r="I189" s="34">
        <v>0.24399999999999999</v>
      </c>
      <c r="J189" s="34">
        <v>0.17499999999999999</v>
      </c>
      <c r="K189" s="35">
        <v>110</v>
      </c>
      <c r="L189" s="34">
        <v>1</v>
      </c>
      <c r="M189" s="34">
        <v>0.2</v>
      </c>
      <c r="N189" s="36">
        <v>0.2</v>
      </c>
    </row>
    <row r="190" spans="1:14" s="1" customFormat="1" ht="13.5" x14ac:dyDescent="0.25">
      <c r="A190" s="120"/>
      <c r="B190" s="10" t="s">
        <v>15</v>
      </c>
      <c r="C190" s="33">
        <v>7</v>
      </c>
      <c r="D190" s="34">
        <v>0.53800000000000003</v>
      </c>
      <c r="E190" s="34">
        <v>4.4999999999999998E-2</v>
      </c>
      <c r="F190" s="34">
        <v>1.2999999999999999E-2</v>
      </c>
      <c r="G190" s="35">
        <v>6</v>
      </c>
      <c r="H190" s="34">
        <v>0.46200000000000002</v>
      </c>
      <c r="I190" s="34">
        <v>1.4999999999999999E-2</v>
      </c>
      <c r="J190" s="34">
        <v>1.0999999999999999E-2</v>
      </c>
      <c r="K190" s="35">
        <v>13</v>
      </c>
      <c r="L190" s="34">
        <v>1</v>
      </c>
      <c r="M190" s="34">
        <v>2.4E-2</v>
      </c>
      <c r="N190" s="36">
        <v>2.4E-2</v>
      </c>
    </row>
    <row r="191" spans="1:14" s="1" customFormat="1" ht="13.5" x14ac:dyDescent="0.25">
      <c r="A191" s="120"/>
      <c r="B191" s="10" t="s">
        <v>17</v>
      </c>
      <c r="C191" s="33">
        <v>2</v>
      </c>
      <c r="D191" s="34">
        <v>0.16700000000000001</v>
      </c>
      <c r="E191" s="34">
        <v>1.2999999999999999E-2</v>
      </c>
      <c r="F191" s="34">
        <v>4.0000000000000001E-3</v>
      </c>
      <c r="G191" s="35">
        <v>10</v>
      </c>
      <c r="H191" s="34">
        <v>0.83299999999999996</v>
      </c>
      <c r="I191" s="34">
        <v>2.5000000000000001E-2</v>
      </c>
      <c r="J191" s="34">
        <v>1.7999999999999999E-2</v>
      </c>
      <c r="K191" s="35">
        <v>12</v>
      </c>
      <c r="L191" s="34">
        <v>1</v>
      </c>
      <c r="M191" s="34">
        <v>2.1999999999999999E-2</v>
      </c>
      <c r="N191" s="36">
        <v>2.1999999999999999E-2</v>
      </c>
    </row>
    <row r="192" spans="1:14" s="1" customFormat="1" ht="13.5" x14ac:dyDescent="0.25">
      <c r="A192" s="120"/>
      <c r="B192" s="10" t="s">
        <v>18</v>
      </c>
      <c r="C192" s="33">
        <v>23</v>
      </c>
      <c r="D192" s="34">
        <v>0.57499999999999996</v>
      </c>
      <c r="E192" s="34">
        <v>0.14599999999999999</v>
      </c>
      <c r="F192" s="34">
        <v>4.2000000000000003E-2</v>
      </c>
      <c r="G192" s="35">
        <v>17</v>
      </c>
      <c r="H192" s="34">
        <v>0.42499999999999999</v>
      </c>
      <c r="I192" s="34">
        <v>4.2999999999999997E-2</v>
      </c>
      <c r="J192" s="34">
        <v>3.1E-2</v>
      </c>
      <c r="K192" s="35">
        <v>40</v>
      </c>
      <c r="L192" s="34">
        <v>1</v>
      </c>
      <c r="M192" s="34">
        <v>7.2999999999999995E-2</v>
      </c>
      <c r="N192" s="36">
        <v>7.2999999999999995E-2</v>
      </c>
    </row>
    <row r="193" spans="1:14" s="1" customFormat="1" ht="13.5" x14ac:dyDescent="0.25">
      <c r="A193" s="120"/>
      <c r="B193" s="10" t="s">
        <v>19</v>
      </c>
      <c r="C193" s="33">
        <v>2</v>
      </c>
      <c r="D193" s="34">
        <v>0.33300000000000002</v>
      </c>
      <c r="E193" s="34">
        <v>1.2999999999999999E-2</v>
      </c>
      <c r="F193" s="34">
        <v>4.0000000000000001E-3</v>
      </c>
      <c r="G193" s="35">
        <v>4</v>
      </c>
      <c r="H193" s="34">
        <v>0.66700000000000004</v>
      </c>
      <c r="I193" s="34">
        <v>0.01</v>
      </c>
      <c r="J193" s="34">
        <v>7.0000000000000001E-3</v>
      </c>
      <c r="K193" s="35">
        <v>6</v>
      </c>
      <c r="L193" s="34">
        <v>1</v>
      </c>
      <c r="M193" s="34">
        <v>1.0999999999999999E-2</v>
      </c>
      <c r="N193" s="36">
        <v>1.0999999999999999E-2</v>
      </c>
    </row>
    <row r="194" spans="1:14" s="1" customFormat="1" ht="13.5" x14ac:dyDescent="0.25">
      <c r="A194" s="120"/>
      <c r="B194" s="10" t="s">
        <v>20</v>
      </c>
      <c r="C194" s="33">
        <v>4</v>
      </c>
      <c r="D194" s="34">
        <v>0.25</v>
      </c>
      <c r="E194" s="34">
        <v>2.5000000000000001E-2</v>
      </c>
      <c r="F194" s="34">
        <v>7.0000000000000001E-3</v>
      </c>
      <c r="G194" s="35">
        <v>12</v>
      </c>
      <c r="H194" s="34">
        <v>0.75</v>
      </c>
      <c r="I194" s="34">
        <v>3.1E-2</v>
      </c>
      <c r="J194" s="34">
        <v>2.1999999999999999E-2</v>
      </c>
      <c r="K194" s="35">
        <v>16</v>
      </c>
      <c r="L194" s="34">
        <v>1</v>
      </c>
      <c r="M194" s="34">
        <v>2.9000000000000001E-2</v>
      </c>
      <c r="N194" s="36">
        <v>2.9000000000000001E-2</v>
      </c>
    </row>
    <row r="195" spans="1:14" s="1" customFormat="1" ht="13.5" x14ac:dyDescent="0.25">
      <c r="A195" s="120"/>
      <c r="B195" s="10" t="s">
        <v>25</v>
      </c>
      <c r="C195" s="33">
        <v>1</v>
      </c>
      <c r="D195" s="34">
        <v>0.33300000000000002</v>
      </c>
      <c r="E195" s="34">
        <v>6.0000000000000001E-3</v>
      </c>
      <c r="F195" s="34">
        <v>2E-3</v>
      </c>
      <c r="G195" s="35">
        <v>2</v>
      </c>
      <c r="H195" s="34">
        <v>0.66700000000000004</v>
      </c>
      <c r="I195" s="34">
        <v>5.0000000000000001E-3</v>
      </c>
      <c r="J195" s="34">
        <v>4.0000000000000001E-3</v>
      </c>
      <c r="K195" s="35">
        <v>3</v>
      </c>
      <c r="L195" s="34">
        <v>1</v>
      </c>
      <c r="M195" s="34">
        <v>5.0000000000000001E-3</v>
      </c>
      <c r="N195" s="36">
        <v>5.0000000000000001E-3</v>
      </c>
    </row>
    <row r="196" spans="1:14" s="1" customFormat="1" ht="13.5" x14ac:dyDescent="0.25">
      <c r="A196" s="120"/>
      <c r="B196" s="10" t="s">
        <v>21</v>
      </c>
      <c r="C196" s="33">
        <v>17</v>
      </c>
      <c r="D196" s="34">
        <v>0.73899999999999999</v>
      </c>
      <c r="E196" s="34">
        <v>0.108</v>
      </c>
      <c r="F196" s="34">
        <v>3.1E-2</v>
      </c>
      <c r="G196" s="35">
        <v>6</v>
      </c>
      <c r="H196" s="34">
        <v>0.26100000000000001</v>
      </c>
      <c r="I196" s="34">
        <v>1.4999999999999999E-2</v>
      </c>
      <c r="J196" s="34">
        <v>1.0999999999999999E-2</v>
      </c>
      <c r="K196" s="35">
        <v>23</v>
      </c>
      <c r="L196" s="34">
        <v>1</v>
      </c>
      <c r="M196" s="34">
        <v>4.2000000000000003E-2</v>
      </c>
      <c r="N196" s="36">
        <v>4.2000000000000003E-2</v>
      </c>
    </row>
    <row r="197" spans="1:14" s="1" customFormat="1" ht="13.5" x14ac:dyDescent="0.25">
      <c r="A197" s="120"/>
      <c r="B197" s="10" t="s">
        <v>22</v>
      </c>
      <c r="C197" s="33">
        <v>3</v>
      </c>
      <c r="D197" s="34">
        <v>0.375</v>
      </c>
      <c r="E197" s="34">
        <v>1.9E-2</v>
      </c>
      <c r="F197" s="34">
        <v>5.0000000000000001E-3</v>
      </c>
      <c r="G197" s="35">
        <v>5</v>
      </c>
      <c r="H197" s="34">
        <v>0.625</v>
      </c>
      <c r="I197" s="34">
        <v>1.2999999999999999E-2</v>
      </c>
      <c r="J197" s="34">
        <v>8.9999999999999993E-3</v>
      </c>
      <c r="K197" s="35">
        <v>8</v>
      </c>
      <c r="L197" s="34">
        <v>1</v>
      </c>
      <c r="M197" s="34">
        <v>1.4999999999999999E-2</v>
      </c>
      <c r="N197" s="36">
        <v>1.4999999999999999E-2</v>
      </c>
    </row>
    <row r="198" spans="1:14" s="1" customFormat="1" ht="13.5" x14ac:dyDescent="0.25">
      <c r="A198" s="120"/>
      <c r="B198" s="10" t="s">
        <v>23</v>
      </c>
      <c r="C198" s="33">
        <v>4</v>
      </c>
      <c r="D198" s="34">
        <v>0.111</v>
      </c>
      <c r="E198" s="34">
        <v>2.5000000000000001E-2</v>
      </c>
      <c r="F198" s="34">
        <v>7.0000000000000001E-3</v>
      </c>
      <c r="G198" s="35">
        <v>32</v>
      </c>
      <c r="H198" s="34">
        <v>0.88900000000000001</v>
      </c>
      <c r="I198" s="34">
        <v>8.1000000000000003E-2</v>
      </c>
      <c r="J198" s="34">
        <v>5.8000000000000003E-2</v>
      </c>
      <c r="K198" s="35">
        <v>36</v>
      </c>
      <c r="L198" s="34">
        <v>1</v>
      </c>
      <c r="M198" s="34">
        <v>6.5000000000000002E-2</v>
      </c>
      <c r="N198" s="36">
        <v>6.5000000000000002E-2</v>
      </c>
    </row>
    <row r="199" spans="1:14" s="1" customFormat="1" ht="13.5" x14ac:dyDescent="0.25">
      <c r="A199" s="120"/>
      <c r="B199" s="10" t="s">
        <v>36</v>
      </c>
      <c r="C199" s="33">
        <v>1</v>
      </c>
      <c r="D199" s="34">
        <v>1.7000000000000001E-2</v>
      </c>
      <c r="E199" s="34">
        <v>6.0000000000000001E-3</v>
      </c>
      <c r="F199" s="34">
        <v>2E-3</v>
      </c>
      <c r="G199" s="35">
        <v>57</v>
      </c>
      <c r="H199" s="34">
        <v>0.98299999999999998</v>
      </c>
      <c r="I199" s="34">
        <v>0.14499999999999999</v>
      </c>
      <c r="J199" s="34">
        <v>0.104</v>
      </c>
      <c r="K199" s="35">
        <v>58</v>
      </c>
      <c r="L199" s="34">
        <v>1</v>
      </c>
      <c r="M199" s="34">
        <v>0.105</v>
      </c>
      <c r="N199" s="36">
        <v>0.105</v>
      </c>
    </row>
    <row r="200" spans="1:14" s="1" customFormat="1" ht="13.5" x14ac:dyDescent="0.25">
      <c r="A200" s="120"/>
      <c r="B200" s="10" t="s">
        <v>24</v>
      </c>
      <c r="C200" s="33">
        <v>0</v>
      </c>
      <c r="D200" s="34">
        <v>0</v>
      </c>
      <c r="E200" s="34">
        <v>0</v>
      </c>
      <c r="F200" s="34">
        <v>0</v>
      </c>
      <c r="G200" s="35">
        <v>25</v>
      </c>
      <c r="H200" s="34">
        <v>1</v>
      </c>
      <c r="I200" s="34">
        <v>6.4000000000000001E-2</v>
      </c>
      <c r="J200" s="34">
        <v>4.4999999999999998E-2</v>
      </c>
      <c r="K200" s="35">
        <v>25</v>
      </c>
      <c r="L200" s="34">
        <v>1</v>
      </c>
      <c r="M200" s="34">
        <v>4.4999999999999998E-2</v>
      </c>
      <c r="N200" s="36">
        <v>4.4999999999999998E-2</v>
      </c>
    </row>
    <row r="201" spans="1:14" s="1" customFormat="1" ht="13.5" x14ac:dyDescent="0.25">
      <c r="A201" s="120"/>
      <c r="B201" s="10" t="s">
        <v>11</v>
      </c>
      <c r="C201" s="33">
        <v>26</v>
      </c>
      <c r="D201" s="34">
        <v>0.441</v>
      </c>
      <c r="E201" s="34">
        <v>0.16600000000000001</v>
      </c>
      <c r="F201" s="34">
        <v>4.7E-2</v>
      </c>
      <c r="G201" s="35">
        <v>33</v>
      </c>
      <c r="H201" s="34">
        <v>0.55900000000000005</v>
      </c>
      <c r="I201" s="34">
        <v>8.4000000000000005E-2</v>
      </c>
      <c r="J201" s="34">
        <v>0.06</v>
      </c>
      <c r="K201" s="35">
        <v>59</v>
      </c>
      <c r="L201" s="34">
        <v>1</v>
      </c>
      <c r="M201" s="34">
        <v>0.107</v>
      </c>
      <c r="N201" s="36">
        <v>0.107</v>
      </c>
    </row>
    <row r="202" spans="1:14" s="1" customFormat="1" ht="13.5" x14ac:dyDescent="0.25">
      <c r="A202" s="120"/>
      <c r="B202" s="10" t="s">
        <v>7</v>
      </c>
      <c r="C202" s="37">
        <v>13</v>
      </c>
      <c r="D202" s="38">
        <v>0.59099999999999997</v>
      </c>
      <c r="E202" s="38">
        <v>8.3000000000000004E-2</v>
      </c>
      <c r="F202" s="38">
        <v>2.4E-2</v>
      </c>
      <c r="G202" s="39">
        <v>9</v>
      </c>
      <c r="H202" s="38">
        <v>0.40899999999999997</v>
      </c>
      <c r="I202" s="38">
        <v>2.3E-2</v>
      </c>
      <c r="J202" s="38">
        <v>1.6E-2</v>
      </c>
      <c r="K202" s="39">
        <v>22</v>
      </c>
      <c r="L202" s="38">
        <v>1</v>
      </c>
      <c r="M202" s="38">
        <v>0.04</v>
      </c>
      <c r="N202" s="40">
        <v>0.04</v>
      </c>
    </row>
    <row r="203" spans="1:14" s="1" customFormat="1" ht="13.5" x14ac:dyDescent="0.25">
      <c r="A203" s="120"/>
      <c r="B203" s="10" t="s">
        <v>82</v>
      </c>
      <c r="C203" s="33">
        <v>5</v>
      </c>
      <c r="D203" s="34">
        <v>0.83299999999999996</v>
      </c>
      <c r="E203" s="34">
        <v>3.2000000000000001E-2</v>
      </c>
      <c r="F203" s="34">
        <v>8.9999999999999993E-3</v>
      </c>
      <c r="G203" s="35">
        <v>1</v>
      </c>
      <c r="H203" s="34">
        <v>0.16700000000000001</v>
      </c>
      <c r="I203" s="34">
        <v>3.0000000000000001E-3</v>
      </c>
      <c r="J203" s="34">
        <v>2E-3</v>
      </c>
      <c r="K203" s="35">
        <v>6</v>
      </c>
      <c r="L203" s="34">
        <v>1</v>
      </c>
      <c r="M203" s="34">
        <v>1.0999999999999999E-2</v>
      </c>
      <c r="N203" s="36">
        <v>1.0999999999999999E-2</v>
      </c>
    </row>
    <row r="204" spans="1:14" s="1" customFormat="1" ht="13.5" x14ac:dyDescent="0.25">
      <c r="A204" s="120"/>
      <c r="B204" s="167"/>
      <c r="C204" s="37"/>
      <c r="D204" s="38"/>
      <c r="E204" s="38"/>
      <c r="F204" s="38"/>
      <c r="G204" s="39"/>
      <c r="H204" s="38"/>
      <c r="I204" s="38"/>
      <c r="J204" s="38"/>
      <c r="K204" s="39"/>
      <c r="L204" s="38"/>
      <c r="M204" s="38"/>
      <c r="N204" s="40"/>
    </row>
    <row r="205" spans="1:14" s="1" customFormat="1" ht="14.25" thickBot="1" x14ac:dyDescent="0.3">
      <c r="A205" s="121"/>
      <c r="B205" s="19" t="s">
        <v>3</v>
      </c>
      <c r="C205" s="41">
        <v>157</v>
      </c>
      <c r="D205" s="42">
        <v>0.28499999999999998</v>
      </c>
      <c r="E205" s="42">
        <v>1</v>
      </c>
      <c r="F205" s="42">
        <v>0.28499999999999998</v>
      </c>
      <c r="G205" s="43">
        <v>393</v>
      </c>
      <c r="H205" s="42">
        <v>0.71499999999999997</v>
      </c>
      <c r="I205" s="42">
        <v>1</v>
      </c>
      <c r="J205" s="42">
        <v>0.71499999999999997</v>
      </c>
      <c r="K205" s="43">
        <v>550</v>
      </c>
      <c r="L205" s="42">
        <v>1</v>
      </c>
      <c r="M205" s="42">
        <v>1</v>
      </c>
      <c r="N205" s="44">
        <v>1</v>
      </c>
    </row>
    <row r="206" spans="1:14" s="1" customFormat="1" ht="12" x14ac:dyDescent="0.2"/>
    <row r="207" spans="1:14" x14ac:dyDescent="0.2">
      <c r="A207">
        <v>2010</v>
      </c>
    </row>
    <row r="208" spans="1:14" x14ac:dyDescent="0.2">
      <c r="A208" s="141" t="s">
        <v>0</v>
      </c>
      <c r="B208" s="142" t="s">
        <v>0</v>
      </c>
      <c r="C208" s="233" t="s">
        <v>87</v>
      </c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</row>
    <row r="209" spans="1:14" x14ac:dyDescent="0.2">
      <c r="A209" s="143"/>
      <c r="B209" s="125"/>
      <c r="C209" s="233" t="s">
        <v>1</v>
      </c>
      <c r="D209" s="233"/>
      <c r="E209" s="233"/>
      <c r="F209" s="233"/>
      <c r="G209" s="233" t="s">
        <v>2</v>
      </c>
      <c r="H209" s="233"/>
      <c r="I209" s="233"/>
      <c r="J209" s="233"/>
      <c r="K209" s="233" t="s">
        <v>3</v>
      </c>
      <c r="L209" s="233"/>
      <c r="M209" s="233"/>
      <c r="N209" s="233"/>
    </row>
    <row r="210" spans="1:14" x14ac:dyDescent="0.2">
      <c r="A210" s="143"/>
      <c r="B210" s="125"/>
      <c r="C210" s="144" t="s">
        <v>4</v>
      </c>
      <c r="D210" s="144" t="s">
        <v>26</v>
      </c>
      <c r="E210" s="144" t="s">
        <v>27</v>
      </c>
      <c r="F210" s="144" t="s">
        <v>28</v>
      </c>
      <c r="G210" s="144" t="s">
        <v>4</v>
      </c>
      <c r="H210" s="144" t="s">
        <v>26</v>
      </c>
      <c r="I210" s="144" t="s">
        <v>27</v>
      </c>
      <c r="J210" s="144" t="s">
        <v>28</v>
      </c>
      <c r="K210" s="144" t="s">
        <v>4</v>
      </c>
      <c r="L210" s="144" t="s">
        <v>26</v>
      </c>
      <c r="M210" s="144" t="s">
        <v>27</v>
      </c>
      <c r="N210" s="144" t="s">
        <v>28</v>
      </c>
    </row>
    <row r="211" spans="1:14" ht="13.5" x14ac:dyDescent="0.2">
      <c r="A211" s="145" t="s">
        <v>29</v>
      </c>
      <c r="B211" s="146" t="s">
        <v>5</v>
      </c>
      <c r="C211" s="147">
        <v>22</v>
      </c>
      <c r="D211" s="148">
        <f>IF($K211=0,0,C211/$K211)</f>
        <v>0.88</v>
      </c>
      <c r="E211" s="149">
        <f t="shared" ref="E211:E240" si="36">C211/C$242</f>
        <v>4.3052837573385516E-2</v>
      </c>
      <c r="F211" s="149">
        <f t="shared" ref="F211:F240" si="37">C211/$K$242</f>
        <v>3.1884057971014491E-2</v>
      </c>
      <c r="G211" s="150">
        <f>K211-C211</f>
        <v>3</v>
      </c>
      <c r="H211" s="148">
        <f t="shared" ref="H211:H240" si="38">IF($K211=0,0,G211/$K211)</f>
        <v>0.12</v>
      </c>
      <c r="I211" s="149">
        <f t="shared" ref="I211:I240" si="39">G211/G$242</f>
        <v>1.6759776536312849E-2</v>
      </c>
      <c r="J211" s="149">
        <f t="shared" ref="J211:J240" si="40">G211/$K$242</f>
        <v>4.3478260869565218E-3</v>
      </c>
      <c r="K211" s="150">
        <v>25</v>
      </c>
      <c r="L211" s="148">
        <f t="shared" ref="L211:L240" si="41">IF($K211=0,0,K211/$K211)</f>
        <v>1</v>
      </c>
      <c r="M211" s="149">
        <f t="shared" ref="M211:M240" si="42">K211/K$242</f>
        <v>3.6231884057971016E-2</v>
      </c>
      <c r="N211" s="151">
        <f t="shared" ref="N211:N240" si="43">K211/$K$242</f>
        <v>3.6231884057971016E-2</v>
      </c>
    </row>
    <row r="212" spans="1:14" ht="13.5" x14ac:dyDescent="0.2">
      <c r="A212" s="145"/>
      <c r="B212" s="146" t="s">
        <v>6</v>
      </c>
      <c r="C212" s="152">
        <v>23</v>
      </c>
      <c r="D212" s="148">
        <f>IF($K212=0,0,C212/$K212)</f>
        <v>0.74193548387096775</v>
      </c>
      <c r="E212" s="148">
        <f t="shared" si="36"/>
        <v>4.5009784735812131E-2</v>
      </c>
      <c r="F212" s="148">
        <f t="shared" si="37"/>
        <v>3.3333333333333333E-2</v>
      </c>
      <c r="G212" s="153">
        <f t="shared" ref="G212:G240" si="44">K212-C212</f>
        <v>8</v>
      </c>
      <c r="H212" s="148">
        <f t="shared" si="38"/>
        <v>0.25806451612903225</v>
      </c>
      <c r="I212" s="148">
        <f t="shared" si="39"/>
        <v>4.4692737430167599E-2</v>
      </c>
      <c r="J212" s="148">
        <f t="shared" si="40"/>
        <v>1.1594202898550725E-2</v>
      </c>
      <c r="K212" s="153">
        <v>31</v>
      </c>
      <c r="L212" s="148">
        <f t="shared" si="41"/>
        <v>1</v>
      </c>
      <c r="M212" s="148">
        <f t="shared" si="42"/>
        <v>4.4927536231884058E-2</v>
      </c>
      <c r="N212" s="154">
        <f t="shared" si="43"/>
        <v>4.4927536231884058E-2</v>
      </c>
    </row>
    <row r="213" spans="1:14" ht="13.5" x14ac:dyDescent="0.2">
      <c r="A213" s="145"/>
      <c r="B213" s="146" t="s">
        <v>38</v>
      </c>
      <c r="C213" s="152">
        <v>1</v>
      </c>
      <c r="D213" s="148">
        <f t="shared" ref="D213:D240" si="45">IF($K213=0,0,C213/$K213)</f>
        <v>1</v>
      </c>
      <c r="E213" s="148">
        <f t="shared" si="36"/>
        <v>1.9569471624266144E-3</v>
      </c>
      <c r="F213" s="148">
        <f t="shared" si="37"/>
        <v>1.4492753623188406E-3</v>
      </c>
      <c r="G213" s="153">
        <f t="shared" si="44"/>
        <v>0</v>
      </c>
      <c r="H213" s="148">
        <f t="shared" si="38"/>
        <v>0</v>
      </c>
      <c r="I213" s="148">
        <f t="shared" si="39"/>
        <v>0</v>
      </c>
      <c r="J213" s="148">
        <f t="shared" si="40"/>
        <v>0</v>
      </c>
      <c r="K213" s="153">
        <v>1</v>
      </c>
      <c r="L213" s="148">
        <f t="shared" si="41"/>
        <v>1</v>
      </c>
      <c r="M213" s="148">
        <f t="shared" si="42"/>
        <v>1.4492753623188406E-3</v>
      </c>
      <c r="N213" s="154">
        <f t="shared" si="43"/>
        <v>1.4492753623188406E-3</v>
      </c>
    </row>
    <row r="214" spans="1:14" ht="13.5" x14ac:dyDescent="0.2">
      <c r="A214" s="145"/>
      <c r="B214" s="146" t="s">
        <v>39</v>
      </c>
      <c r="C214" s="152">
        <v>19</v>
      </c>
      <c r="D214" s="148">
        <f t="shared" si="45"/>
        <v>0.6333333333333333</v>
      </c>
      <c r="E214" s="148">
        <f t="shared" si="36"/>
        <v>3.7181996086105673E-2</v>
      </c>
      <c r="F214" s="148">
        <f t="shared" si="37"/>
        <v>2.753623188405797E-2</v>
      </c>
      <c r="G214" s="153">
        <f t="shared" si="44"/>
        <v>11</v>
      </c>
      <c r="H214" s="148">
        <f t="shared" si="38"/>
        <v>0.36666666666666664</v>
      </c>
      <c r="I214" s="148">
        <f t="shared" si="39"/>
        <v>6.1452513966480445E-2</v>
      </c>
      <c r="J214" s="148">
        <f t="shared" si="40"/>
        <v>1.5942028985507246E-2</v>
      </c>
      <c r="K214" s="153">
        <v>30</v>
      </c>
      <c r="L214" s="148">
        <f t="shared" si="41"/>
        <v>1</v>
      </c>
      <c r="M214" s="148">
        <f t="shared" si="42"/>
        <v>4.3478260869565216E-2</v>
      </c>
      <c r="N214" s="154">
        <f t="shared" si="43"/>
        <v>4.3478260869565216E-2</v>
      </c>
    </row>
    <row r="215" spans="1:14" ht="13.5" x14ac:dyDescent="0.2">
      <c r="A215" s="145"/>
      <c r="B215" s="146" t="s">
        <v>16</v>
      </c>
      <c r="C215" s="152">
        <v>10</v>
      </c>
      <c r="D215" s="148">
        <f t="shared" si="45"/>
        <v>0.47619047619047616</v>
      </c>
      <c r="E215" s="148">
        <f t="shared" si="36"/>
        <v>1.9569471624266144E-2</v>
      </c>
      <c r="F215" s="148">
        <f t="shared" si="37"/>
        <v>1.4492753623188406E-2</v>
      </c>
      <c r="G215" s="153">
        <f t="shared" si="44"/>
        <v>11</v>
      </c>
      <c r="H215" s="148">
        <f t="shared" si="38"/>
        <v>0.52380952380952384</v>
      </c>
      <c r="I215" s="148">
        <f t="shared" si="39"/>
        <v>6.1452513966480445E-2</v>
      </c>
      <c r="J215" s="148">
        <f t="shared" si="40"/>
        <v>1.5942028985507246E-2</v>
      </c>
      <c r="K215" s="153">
        <v>21</v>
      </c>
      <c r="L215" s="148">
        <f t="shared" si="41"/>
        <v>1</v>
      </c>
      <c r="M215" s="148">
        <f t="shared" si="42"/>
        <v>3.0434782608695653E-2</v>
      </c>
      <c r="N215" s="154">
        <f t="shared" si="43"/>
        <v>3.0434782608695653E-2</v>
      </c>
    </row>
    <row r="216" spans="1:14" ht="13.5" x14ac:dyDescent="0.2">
      <c r="A216" s="145"/>
      <c r="B216" s="146" t="s">
        <v>8</v>
      </c>
      <c r="C216" s="152">
        <v>26</v>
      </c>
      <c r="D216" s="148">
        <f t="shared" si="45"/>
        <v>0.8125</v>
      </c>
      <c r="E216" s="148">
        <f t="shared" si="36"/>
        <v>5.0880626223091974E-2</v>
      </c>
      <c r="F216" s="148">
        <f t="shared" si="37"/>
        <v>3.7681159420289857E-2</v>
      </c>
      <c r="G216" s="153">
        <f t="shared" si="44"/>
        <v>6</v>
      </c>
      <c r="H216" s="148">
        <f t="shared" si="38"/>
        <v>0.1875</v>
      </c>
      <c r="I216" s="148">
        <f t="shared" si="39"/>
        <v>3.3519553072625698E-2</v>
      </c>
      <c r="J216" s="148">
        <f t="shared" si="40"/>
        <v>8.6956521739130436E-3</v>
      </c>
      <c r="K216" s="153">
        <v>32</v>
      </c>
      <c r="L216" s="148">
        <f t="shared" si="41"/>
        <v>1</v>
      </c>
      <c r="M216" s="148">
        <f t="shared" si="42"/>
        <v>4.6376811594202899E-2</v>
      </c>
      <c r="N216" s="154">
        <f t="shared" si="43"/>
        <v>4.6376811594202899E-2</v>
      </c>
    </row>
    <row r="217" spans="1:14" ht="13.5" x14ac:dyDescent="0.2">
      <c r="A217" s="145"/>
      <c r="B217" s="146" t="s">
        <v>10</v>
      </c>
      <c r="C217" s="152">
        <v>6</v>
      </c>
      <c r="D217" s="148">
        <f t="shared" si="45"/>
        <v>0.8571428571428571</v>
      </c>
      <c r="E217" s="148">
        <f t="shared" si="36"/>
        <v>1.1741682974559686E-2</v>
      </c>
      <c r="F217" s="148">
        <f t="shared" si="37"/>
        <v>8.6956521739130436E-3</v>
      </c>
      <c r="G217" s="153">
        <f t="shared" si="44"/>
        <v>1</v>
      </c>
      <c r="H217" s="148">
        <f t="shared" si="38"/>
        <v>0.14285714285714285</v>
      </c>
      <c r="I217" s="148">
        <f t="shared" si="39"/>
        <v>5.5865921787709499E-3</v>
      </c>
      <c r="J217" s="148">
        <f t="shared" si="40"/>
        <v>1.4492753623188406E-3</v>
      </c>
      <c r="K217" s="153">
        <v>7</v>
      </c>
      <c r="L217" s="148">
        <f t="shared" si="41"/>
        <v>1</v>
      </c>
      <c r="M217" s="148">
        <f t="shared" si="42"/>
        <v>1.0144927536231883E-2</v>
      </c>
      <c r="N217" s="154">
        <f t="shared" si="43"/>
        <v>1.0144927536231883E-2</v>
      </c>
    </row>
    <row r="218" spans="1:14" ht="13.5" x14ac:dyDescent="0.2">
      <c r="A218" s="145"/>
      <c r="B218" s="146" t="s">
        <v>12</v>
      </c>
      <c r="C218" s="152">
        <v>9</v>
      </c>
      <c r="D218" s="148">
        <f t="shared" si="45"/>
        <v>0.9</v>
      </c>
      <c r="E218" s="148">
        <f t="shared" si="36"/>
        <v>1.7612524461839529E-2</v>
      </c>
      <c r="F218" s="148">
        <f t="shared" si="37"/>
        <v>1.3043478260869565E-2</v>
      </c>
      <c r="G218" s="153">
        <f t="shared" si="44"/>
        <v>1</v>
      </c>
      <c r="H218" s="148">
        <f t="shared" si="38"/>
        <v>0.1</v>
      </c>
      <c r="I218" s="148">
        <f t="shared" si="39"/>
        <v>5.5865921787709499E-3</v>
      </c>
      <c r="J218" s="148">
        <f t="shared" si="40"/>
        <v>1.4492753623188406E-3</v>
      </c>
      <c r="K218" s="153">
        <v>10</v>
      </c>
      <c r="L218" s="148">
        <f t="shared" si="41"/>
        <v>1</v>
      </c>
      <c r="M218" s="148">
        <f t="shared" si="42"/>
        <v>1.4492753623188406E-2</v>
      </c>
      <c r="N218" s="154">
        <f t="shared" si="43"/>
        <v>1.4492753623188406E-2</v>
      </c>
    </row>
    <row r="219" spans="1:14" ht="13.5" x14ac:dyDescent="0.2">
      <c r="A219" s="145"/>
      <c r="B219" s="146" t="s">
        <v>13</v>
      </c>
      <c r="C219" s="152">
        <v>29</v>
      </c>
      <c r="D219" s="148">
        <f t="shared" si="45"/>
        <v>0.80555555555555558</v>
      </c>
      <c r="E219" s="148">
        <f t="shared" si="36"/>
        <v>5.6751467710371817E-2</v>
      </c>
      <c r="F219" s="148">
        <f t="shared" si="37"/>
        <v>4.2028985507246375E-2</v>
      </c>
      <c r="G219" s="153">
        <f t="shared" si="44"/>
        <v>7</v>
      </c>
      <c r="H219" s="148">
        <f t="shared" si="38"/>
        <v>0.19444444444444445</v>
      </c>
      <c r="I219" s="148">
        <f t="shared" si="39"/>
        <v>3.9106145251396648E-2</v>
      </c>
      <c r="J219" s="148">
        <f t="shared" si="40"/>
        <v>1.0144927536231883E-2</v>
      </c>
      <c r="K219" s="153">
        <v>36</v>
      </c>
      <c r="L219" s="148">
        <f t="shared" si="41"/>
        <v>1</v>
      </c>
      <c r="M219" s="148">
        <f t="shared" si="42"/>
        <v>5.2173913043478258E-2</v>
      </c>
      <c r="N219" s="154">
        <f t="shared" si="43"/>
        <v>5.2173913043478258E-2</v>
      </c>
    </row>
    <row r="220" spans="1:14" ht="13.5" x14ac:dyDescent="0.2">
      <c r="A220" s="145"/>
      <c r="B220" s="146" t="s">
        <v>14</v>
      </c>
      <c r="C220" s="152">
        <v>12</v>
      </c>
      <c r="D220" s="148">
        <f t="shared" si="45"/>
        <v>0.8571428571428571</v>
      </c>
      <c r="E220" s="148">
        <f t="shared" si="36"/>
        <v>2.3483365949119372E-2</v>
      </c>
      <c r="F220" s="148">
        <f t="shared" si="37"/>
        <v>1.7391304347826087E-2</v>
      </c>
      <c r="G220" s="153">
        <f t="shared" si="44"/>
        <v>2</v>
      </c>
      <c r="H220" s="148">
        <f t="shared" si="38"/>
        <v>0.14285714285714285</v>
      </c>
      <c r="I220" s="148">
        <f t="shared" si="39"/>
        <v>1.11731843575419E-2</v>
      </c>
      <c r="J220" s="148">
        <f t="shared" si="40"/>
        <v>2.8985507246376812E-3</v>
      </c>
      <c r="K220" s="153">
        <v>14</v>
      </c>
      <c r="L220" s="148">
        <f t="shared" si="41"/>
        <v>1</v>
      </c>
      <c r="M220" s="148">
        <f t="shared" si="42"/>
        <v>2.0289855072463767E-2</v>
      </c>
      <c r="N220" s="154">
        <f t="shared" si="43"/>
        <v>2.0289855072463767E-2</v>
      </c>
    </row>
    <row r="221" spans="1:14" ht="13.5" x14ac:dyDescent="0.2">
      <c r="A221" s="145"/>
      <c r="B221" s="146" t="s">
        <v>40</v>
      </c>
      <c r="C221" s="152">
        <v>2</v>
      </c>
      <c r="D221" s="148">
        <f t="shared" si="45"/>
        <v>0.5</v>
      </c>
      <c r="E221" s="148">
        <f t="shared" si="36"/>
        <v>3.9138943248532287E-3</v>
      </c>
      <c r="F221" s="148">
        <f t="shared" si="37"/>
        <v>2.8985507246376812E-3</v>
      </c>
      <c r="G221" s="153">
        <f t="shared" si="44"/>
        <v>2</v>
      </c>
      <c r="H221" s="148">
        <f t="shared" si="38"/>
        <v>0.5</v>
      </c>
      <c r="I221" s="148">
        <f t="shared" si="39"/>
        <v>1.11731843575419E-2</v>
      </c>
      <c r="J221" s="148">
        <f t="shared" si="40"/>
        <v>2.8985507246376812E-3</v>
      </c>
      <c r="K221" s="153">
        <v>4</v>
      </c>
      <c r="L221" s="148">
        <f t="shared" si="41"/>
        <v>1</v>
      </c>
      <c r="M221" s="148">
        <f t="shared" si="42"/>
        <v>5.7971014492753624E-3</v>
      </c>
      <c r="N221" s="154">
        <f t="shared" si="43"/>
        <v>5.7971014492753624E-3</v>
      </c>
    </row>
    <row r="222" spans="1:14" ht="13.5" x14ac:dyDescent="0.2">
      <c r="A222" s="145"/>
      <c r="B222" s="146" t="s">
        <v>9</v>
      </c>
      <c r="C222" s="152">
        <v>64</v>
      </c>
      <c r="D222" s="148">
        <f t="shared" si="45"/>
        <v>0.88888888888888884</v>
      </c>
      <c r="E222" s="148">
        <f t="shared" si="36"/>
        <v>0.12524461839530332</v>
      </c>
      <c r="F222" s="148">
        <f t="shared" si="37"/>
        <v>9.2753623188405798E-2</v>
      </c>
      <c r="G222" s="153">
        <f t="shared" si="44"/>
        <v>8</v>
      </c>
      <c r="H222" s="148">
        <f t="shared" si="38"/>
        <v>0.1111111111111111</v>
      </c>
      <c r="I222" s="148">
        <f t="shared" si="39"/>
        <v>4.4692737430167599E-2</v>
      </c>
      <c r="J222" s="148">
        <f t="shared" si="40"/>
        <v>1.1594202898550725E-2</v>
      </c>
      <c r="K222" s="153">
        <v>72</v>
      </c>
      <c r="L222" s="148">
        <f t="shared" si="41"/>
        <v>1</v>
      </c>
      <c r="M222" s="148">
        <f t="shared" si="42"/>
        <v>0.10434782608695652</v>
      </c>
      <c r="N222" s="154">
        <f t="shared" si="43"/>
        <v>0.10434782608695652</v>
      </c>
    </row>
    <row r="223" spans="1:14" ht="13.5" x14ac:dyDescent="0.2">
      <c r="A223" s="145"/>
      <c r="B223" s="146" t="s">
        <v>15</v>
      </c>
      <c r="C223" s="152">
        <v>3</v>
      </c>
      <c r="D223" s="148">
        <f t="shared" si="45"/>
        <v>0.15</v>
      </c>
      <c r="E223" s="148">
        <f t="shared" si="36"/>
        <v>5.8708414872798431E-3</v>
      </c>
      <c r="F223" s="148">
        <f t="shared" si="37"/>
        <v>4.3478260869565218E-3</v>
      </c>
      <c r="G223" s="153">
        <f t="shared" si="44"/>
        <v>17</v>
      </c>
      <c r="H223" s="148">
        <f t="shared" si="38"/>
        <v>0.85</v>
      </c>
      <c r="I223" s="148">
        <f t="shared" si="39"/>
        <v>9.4972067039106142E-2</v>
      </c>
      <c r="J223" s="148">
        <f t="shared" si="40"/>
        <v>2.4637681159420291E-2</v>
      </c>
      <c r="K223" s="153">
        <v>20</v>
      </c>
      <c r="L223" s="148">
        <f t="shared" si="41"/>
        <v>1</v>
      </c>
      <c r="M223" s="148">
        <f t="shared" si="42"/>
        <v>2.8985507246376812E-2</v>
      </c>
      <c r="N223" s="154">
        <f t="shared" si="43"/>
        <v>2.8985507246376812E-2</v>
      </c>
    </row>
    <row r="224" spans="1:14" ht="13.5" x14ac:dyDescent="0.2">
      <c r="A224" s="145"/>
      <c r="B224" s="146" t="s">
        <v>17</v>
      </c>
      <c r="C224" s="152">
        <v>14</v>
      </c>
      <c r="D224" s="148">
        <f t="shared" si="45"/>
        <v>0.4375</v>
      </c>
      <c r="E224" s="148">
        <f t="shared" si="36"/>
        <v>2.7397260273972601E-2</v>
      </c>
      <c r="F224" s="148">
        <f t="shared" si="37"/>
        <v>2.0289855072463767E-2</v>
      </c>
      <c r="G224" s="153">
        <f t="shared" si="44"/>
        <v>18</v>
      </c>
      <c r="H224" s="148">
        <f t="shared" si="38"/>
        <v>0.5625</v>
      </c>
      <c r="I224" s="148">
        <f t="shared" si="39"/>
        <v>0.1005586592178771</v>
      </c>
      <c r="J224" s="148">
        <f t="shared" si="40"/>
        <v>2.6086956521739129E-2</v>
      </c>
      <c r="K224" s="153">
        <v>32</v>
      </c>
      <c r="L224" s="148">
        <f t="shared" si="41"/>
        <v>1</v>
      </c>
      <c r="M224" s="148">
        <f t="shared" si="42"/>
        <v>4.6376811594202899E-2</v>
      </c>
      <c r="N224" s="154">
        <f t="shared" si="43"/>
        <v>4.6376811594202899E-2</v>
      </c>
    </row>
    <row r="225" spans="1:14" ht="13.5" x14ac:dyDescent="0.2">
      <c r="A225" s="145"/>
      <c r="B225" s="146" t="s">
        <v>18</v>
      </c>
      <c r="C225" s="152">
        <v>27</v>
      </c>
      <c r="D225" s="148">
        <f t="shared" si="45"/>
        <v>1</v>
      </c>
      <c r="E225" s="148">
        <f t="shared" si="36"/>
        <v>5.2837573385518588E-2</v>
      </c>
      <c r="F225" s="148">
        <f t="shared" si="37"/>
        <v>3.9130434782608699E-2</v>
      </c>
      <c r="G225" s="153">
        <f t="shared" si="44"/>
        <v>0</v>
      </c>
      <c r="H225" s="148">
        <f t="shared" si="38"/>
        <v>0</v>
      </c>
      <c r="I225" s="148">
        <f t="shared" si="39"/>
        <v>0</v>
      </c>
      <c r="J225" s="148">
        <f t="shared" si="40"/>
        <v>0</v>
      </c>
      <c r="K225" s="153">
        <v>27</v>
      </c>
      <c r="L225" s="148">
        <f t="shared" si="41"/>
        <v>1</v>
      </c>
      <c r="M225" s="148">
        <f t="shared" si="42"/>
        <v>3.9130434782608699E-2</v>
      </c>
      <c r="N225" s="154">
        <f t="shared" si="43"/>
        <v>3.9130434782608699E-2</v>
      </c>
    </row>
    <row r="226" spans="1:14" ht="13.5" x14ac:dyDescent="0.2">
      <c r="A226" s="145"/>
      <c r="B226" s="146" t="s">
        <v>19</v>
      </c>
      <c r="C226" s="152">
        <v>57</v>
      </c>
      <c r="D226" s="148">
        <f t="shared" si="45"/>
        <v>0.62637362637362637</v>
      </c>
      <c r="E226" s="148">
        <f t="shared" si="36"/>
        <v>0.11154598825831702</v>
      </c>
      <c r="F226" s="148">
        <f t="shared" si="37"/>
        <v>8.2608695652173908E-2</v>
      </c>
      <c r="G226" s="153">
        <f t="shared" si="44"/>
        <v>34</v>
      </c>
      <c r="H226" s="148">
        <f t="shared" si="38"/>
        <v>0.37362637362637363</v>
      </c>
      <c r="I226" s="148">
        <f t="shared" si="39"/>
        <v>0.18994413407821228</v>
      </c>
      <c r="J226" s="148">
        <f t="shared" si="40"/>
        <v>4.9275362318840582E-2</v>
      </c>
      <c r="K226" s="153">
        <v>91</v>
      </c>
      <c r="L226" s="148">
        <f t="shared" si="41"/>
        <v>1</v>
      </c>
      <c r="M226" s="148">
        <f t="shared" si="42"/>
        <v>0.13188405797101449</v>
      </c>
      <c r="N226" s="154">
        <f t="shared" si="43"/>
        <v>0.13188405797101449</v>
      </c>
    </row>
    <row r="227" spans="1:14" ht="13.5" x14ac:dyDescent="0.2">
      <c r="A227" s="145"/>
      <c r="B227" s="146" t="s">
        <v>41</v>
      </c>
      <c r="C227" s="152">
        <v>3</v>
      </c>
      <c r="D227" s="148">
        <f t="shared" si="45"/>
        <v>0.375</v>
      </c>
      <c r="E227" s="148">
        <f t="shared" si="36"/>
        <v>5.8708414872798431E-3</v>
      </c>
      <c r="F227" s="148">
        <f t="shared" si="37"/>
        <v>4.3478260869565218E-3</v>
      </c>
      <c r="G227" s="153">
        <f t="shared" si="44"/>
        <v>5</v>
      </c>
      <c r="H227" s="148">
        <f t="shared" si="38"/>
        <v>0.625</v>
      </c>
      <c r="I227" s="148">
        <f t="shared" si="39"/>
        <v>2.7932960893854747E-2</v>
      </c>
      <c r="J227" s="148">
        <f t="shared" si="40"/>
        <v>7.246376811594203E-3</v>
      </c>
      <c r="K227" s="153">
        <v>8</v>
      </c>
      <c r="L227" s="148">
        <f t="shared" si="41"/>
        <v>1</v>
      </c>
      <c r="M227" s="148">
        <f t="shared" si="42"/>
        <v>1.1594202898550725E-2</v>
      </c>
      <c r="N227" s="154">
        <f t="shared" si="43"/>
        <v>1.1594202898550725E-2</v>
      </c>
    </row>
    <row r="228" spans="1:14" ht="13.5" x14ac:dyDescent="0.2">
      <c r="A228" s="145"/>
      <c r="B228" s="146" t="s">
        <v>20</v>
      </c>
      <c r="C228" s="152">
        <v>1</v>
      </c>
      <c r="D228" s="148">
        <f t="shared" si="45"/>
        <v>1</v>
      </c>
      <c r="E228" s="148">
        <f t="shared" si="36"/>
        <v>1.9569471624266144E-3</v>
      </c>
      <c r="F228" s="148">
        <f t="shared" si="37"/>
        <v>1.4492753623188406E-3</v>
      </c>
      <c r="G228" s="153">
        <f t="shared" si="44"/>
        <v>0</v>
      </c>
      <c r="H228" s="148">
        <f t="shared" si="38"/>
        <v>0</v>
      </c>
      <c r="I228" s="148">
        <f t="shared" si="39"/>
        <v>0</v>
      </c>
      <c r="J228" s="148">
        <f t="shared" si="40"/>
        <v>0</v>
      </c>
      <c r="K228" s="153">
        <v>1</v>
      </c>
      <c r="L228" s="148">
        <f t="shared" si="41"/>
        <v>1</v>
      </c>
      <c r="M228" s="148">
        <f t="shared" si="42"/>
        <v>1.4492753623188406E-3</v>
      </c>
      <c r="N228" s="154">
        <f t="shared" si="43"/>
        <v>1.4492753623188406E-3</v>
      </c>
    </row>
    <row r="229" spans="1:14" ht="13.5" x14ac:dyDescent="0.2">
      <c r="A229" s="145"/>
      <c r="B229" s="146" t="s">
        <v>81</v>
      </c>
      <c r="C229" s="152">
        <v>4</v>
      </c>
      <c r="D229" s="148">
        <f t="shared" si="45"/>
        <v>0.8</v>
      </c>
      <c r="E229" s="148">
        <f t="shared" si="36"/>
        <v>7.8277886497064575E-3</v>
      </c>
      <c r="F229" s="148">
        <f t="shared" si="37"/>
        <v>5.7971014492753624E-3</v>
      </c>
      <c r="G229" s="153">
        <f t="shared" si="44"/>
        <v>1</v>
      </c>
      <c r="H229" s="148">
        <f t="shared" si="38"/>
        <v>0.2</v>
      </c>
      <c r="I229" s="148">
        <f t="shared" si="39"/>
        <v>5.5865921787709499E-3</v>
      </c>
      <c r="J229" s="148">
        <f t="shared" si="40"/>
        <v>1.4492753623188406E-3</v>
      </c>
      <c r="K229" s="153">
        <v>5</v>
      </c>
      <c r="L229" s="148">
        <f t="shared" si="41"/>
        <v>1</v>
      </c>
      <c r="M229" s="148">
        <f t="shared" si="42"/>
        <v>7.246376811594203E-3</v>
      </c>
      <c r="N229" s="154">
        <f t="shared" si="43"/>
        <v>7.246376811594203E-3</v>
      </c>
    </row>
    <row r="230" spans="1:14" ht="13.5" x14ac:dyDescent="0.2">
      <c r="A230" s="145"/>
      <c r="B230" s="146" t="s">
        <v>21</v>
      </c>
      <c r="C230" s="152">
        <v>8</v>
      </c>
      <c r="D230" s="148">
        <f t="shared" si="45"/>
        <v>1</v>
      </c>
      <c r="E230" s="148">
        <f t="shared" si="36"/>
        <v>1.5655577299412915E-2</v>
      </c>
      <c r="F230" s="148">
        <f t="shared" si="37"/>
        <v>1.1594202898550725E-2</v>
      </c>
      <c r="G230" s="153">
        <f t="shared" si="44"/>
        <v>0</v>
      </c>
      <c r="H230" s="148">
        <f t="shared" si="38"/>
        <v>0</v>
      </c>
      <c r="I230" s="148">
        <f t="shared" si="39"/>
        <v>0</v>
      </c>
      <c r="J230" s="148">
        <f t="shared" si="40"/>
        <v>0</v>
      </c>
      <c r="K230" s="153">
        <v>8</v>
      </c>
      <c r="L230" s="148">
        <f t="shared" si="41"/>
        <v>1</v>
      </c>
      <c r="M230" s="148">
        <f t="shared" si="42"/>
        <v>1.1594202898550725E-2</v>
      </c>
      <c r="N230" s="154">
        <f t="shared" si="43"/>
        <v>1.1594202898550725E-2</v>
      </c>
    </row>
    <row r="231" spans="1:14" ht="13.5" x14ac:dyDescent="0.2">
      <c r="A231" s="145"/>
      <c r="B231" s="146" t="s">
        <v>22</v>
      </c>
      <c r="C231" s="152">
        <v>10</v>
      </c>
      <c r="D231" s="148">
        <f t="shared" si="45"/>
        <v>1</v>
      </c>
      <c r="E231" s="148">
        <f t="shared" si="36"/>
        <v>1.9569471624266144E-2</v>
      </c>
      <c r="F231" s="148">
        <f t="shared" si="37"/>
        <v>1.4492753623188406E-2</v>
      </c>
      <c r="G231" s="153">
        <f t="shared" si="44"/>
        <v>0</v>
      </c>
      <c r="H231" s="148">
        <f t="shared" si="38"/>
        <v>0</v>
      </c>
      <c r="I231" s="148">
        <f t="shared" si="39"/>
        <v>0</v>
      </c>
      <c r="J231" s="148">
        <f t="shared" si="40"/>
        <v>0</v>
      </c>
      <c r="K231" s="153">
        <v>10</v>
      </c>
      <c r="L231" s="148">
        <f t="shared" si="41"/>
        <v>1</v>
      </c>
      <c r="M231" s="148">
        <f t="shared" si="42"/>
        <v>1.4492753623188406E-2</v>
      </c>
      <c r="N231" s="154">
        <f t="shared" si="43"/>
        <v>1.4492753623188406E-2</v>
      </c>
    </row>
    <row r="232" spans="1:14" ht="13.5" x14ac:dyDescent="0.2">
      <c r="A232" s="145"/>
      <c r="B232" s="146" t="s">
        <v>23</v>
      </c>
      <c r="C232" s="152">
        <v>1</v>
      </c>
      <c r="D232" s="148">
        <f t="shared" si="45"/>
        <v>6.6666666666666666E-2</v>
      </c>
      <c r="E232" s="148">
        <f t="shared" si="36"/>
        <v>1.9569471624266144E-3</v>
      </c>
      <c r="F232" s="148">
        <f t="shared" si="37"/>
        <v>1.4492753623188406E-3</v>
      </c>
      <c r="G232" s="153">
        <f t="shared" si="44"/>
        <v>14</v>
      </c>
      <c r="H232" s="148">
        <f t="shared" si="38"/>
        <v>0.93333333333333335</v>
      </c>
      <c r="I232" s="148">
        <f t="shared" si="39"/>
        <v>7.8212290502793297E-2</v>
      </c>
      <c r="J232" s="148">
        <f t="shared" si="40"/>
        <v>2.0289855072463767E-2</v>
      </c>
      <c r="K232" s="153">
        <v>15</v>
      </c>
      <c r="L232" s="148">
        <f t="shared" si="41"/>
        <v>1</v>
      </c>
      <c r="M232" s="148">
        <f t="shared" si="42"/>
        <v>2.1739130434782608E-2</v>
      </c>
      <c r="N232" s="154">
        <f t="shared" si="43"/>
        <v>2.1739130434782608E-2</v>
      </c>
    </row>
    <row r="233" spans="1:14" ht="13.5" x14ac:dyDescent="0.2">
      <c r="A233" s="145"/>
      <c r="B233" s="146" t="s">
        <v>42</v>
      </c>
      <c r="C233" s="152">
        <v>16</v>
      </c>
      <c r="D233" s="148">
        <f t="shared" si="45"/>
        <v>0.76190476190476186</v>
      </c>
      <c r="E233" s="148">
        <f t="shared" si="36"/>
        <v>3.131115459882583E-2</v>
      </c>
      <c r="F233" s="148">
        <f t="shared" si="37"/>
        <v>2.318840579710145E-2</v>
      </c>
      <c r="G233" s="153">
        <f t="shared" si="44"/>
        <v>5</v>
      </c>
      <c r="H233" s="148">
        <f t="shared" si="38"/>
        <v>0.23809523809523808</v>
      </c>
      <c r="I233" s="148">
        <f t="shared" si="39"/>
        <v>2.7932960893854747E-2</v>
      </c>
      <c r="J233" s="148">
        <f t="shared" si="40"/>
        <v>7.246376811594203E-3</v>
      </c>
      <c r="K233" s="153">
        <v>21</v>
      </c>
      <c r="L233" s="148">
        <f t="shared" si="41"/>
        <v>1</v>
      </c>
      <c r="M233" s="148">
        <f t="shared" si="42"/>
        <v>3.0434782608695653E-2</v>
      </c>
      <c r="N233" s="154">
        <f t="shared" si="43"/>
        <v>3.0434782608695653E-2</v>
      </c>
    </row>
    <row r="234" spans="1:14" ht="13.5" x14ac:dyDescent="0.2">
      <c r="A234" s="145"/>
      <c r="B234" s="146" t="s">
        <v>43</v>
      </c>
      <c r="C234" s="152">
        <v>14</v>
      </c>
      <c r="D234" s="148">
        <f t="shared" si="45"/>
        <v>0.7</v>
      </c>
      <c r="E234" s="148">
        <f t="shared" si="36"/>
        <v>2.7397260273972601E-2</v>
      </c>
      <c r="F234" s="148">
        <f t="shared" si="37"/>
        <v>2.0289855072463767E-2</v>
      </c>
      <c r="G234" s="153">
        <f t="shared" si="44"/>
        <v>6</v>
      </c>
      <c r="H234" s="148">
        <f t="shared" si="38"/>
        <v>0.3</v>
      </c>
      <c r="I234" s="148">
        <f t="shared" si="39"/>
        <v>3.3519553072625698E-2</v>
      </c>
      <c r="J234" s="148">
        <f t="shared" si="40"/>
        <v>8.6956521739130436E-3</v>
      </c>
      <c r="K234" s="153">
        <v>20</v>
      </c>
      <c r="L234" s="148">
        <f t="shared" si="41"/>
        <v>1</v>
      </c>
      <c r="M234" s="148">
        <f t="shared" si="42"/>
        <v>2.8985507246376812E-2</v>
      </c>
      <c r="N234" s="154">
        <f t="shared" si="43"/>
        <v>2.8985507246376812E-2</v>
      </c>
    </row>
    <row r="235" spans="1:14" ht="13.5" x14ac:dyDescent="0.2">
      <c r="A235" s="145"/>
      <c r="B235" s="146" t="s">
        <v>36</v>
      </c>
      <c r="C235" s="152">
        <v>25</v>
      </c>
      <c r="D235" s="148">
        <f t="shared" si="45"/>
        <v>0.80645161290322576</v>
      </c>
      <c r="E235" s="148">
        <f t="shared" si="36"/>
        <v>4.8923679060665359E-2</v>
      </c>
      <c r="F235" s="148">
        <f t="shared" si="37"/>
        <v>3.6231884057971016E-2</v>
      </c>
      <c r="G235" s="153">
        <f t="shared" si="44"/>
        <v>6</v>
      </c>
      <c r="H235" s="148">
        <f t="shared" si="38"/>
        <v>0.19354838709677419</v>
      </c>
      <c r="I235" s="148">
        <f t="shared" si="39"/>
        <v>3.3519553072625698E-2</v>
      </c>
      <c r="J235" s="148">
        <f t="shared" si="40"/>
        <v>8.6956521739130436E-3</v>
      </c>
      <c r="K235" s="153">
        <v>31</v>
      </c>
      <c r="L235" s="148">
        <f t="shared" si="41"/>
        <v>1</v>
      </c>
      <c r="M235" s="148">
        <f t="shared" si="42"/>
        <v>4.4927536231884058E-2</v>
      </c>
      <c r="N235" s="154">
        <f t="shared" si="43"/>
        <v>4.4927536231884058E-2</v>
      </c>
    </row>
    <row r="236" spans="1:14" ht="13.5" x14ac:dyDescent="0.2">
      <c r="A236" s="145"/>
      <c r="B236" s="146" t="s">
        <v>24</v>
      </c>
      <c r="C236" s="152">
        <v>15</v>
      </c>
      <c r="D236" s="148">
        <f t="shared" si="45"/>
        <v>0.88235294117647056</v>
      </c>
      <c r="E236" s="148">
        <f t="shared" si="36"/>
        <v>2.9354207436399216E-2</v>
      </c>
      <c r="F236" s="148">
        <f t="shared" si="37"/>
        <v>2.1739130434782608E-2</v>
      </c>
      <c r="G236" s="153">
        <f t="shared" si="44"/>
        <v>2</v>
      </c>
      <c r="H236" s="148">
        <f t="shared" si="38"/>
        <v>0.11764705882352941</v>
      </c>
      <c r="I236" s="148">
        <f t="shared" si="39"/>
        <v>1.11731843575419E-2</v>
      </c>
      <c r="J236" s="148">
        <f t="shared" si="40"/>
        <v>2.8985507246376812E-3</v>
      </c>
      <c r="K236" s="153">
        <v>17</v>
      </c>
      <c r="L236" s="148">
        <f t="shared" si="41"/>
        <v>1</v>
      </c>
      <c r="M236" s="148">
        <f t="shared" si="42"/>
        <v>2.4637681159420291E-2</v>
      </c>
      <c r="N236" s="154">
        <f t="shared" si="43"/>
        <v>2.4637681159420291E-2</v>
      </c>
    </row>
    <row r="237" spans="1:14" ht="13.5" x14ac:dyDescent="0.2">
      <c r="A237" s="145"/>
      <c r="B237" s="146" t="s">
        <v>11</v>
      </c>
      <c r="C237" s="152">
        <v>44</v>
      </c>
      <c r="D237" s="148">
        <f t="shared" si="45"/>
        <v>0.84615384615384615</v>
      </c>
      <c r="E237" s="148">
        <f t="shared" si="36"/>
        <v>8.6105675146771032E-2</v>
      </c>
      <c r="F237" s="148">
        <f t="shared" si="37"/>
        <v>6.3768115942028983E-2</v>
      </c>
      <c r="G237" s="153">
        <f t="shared" si="44"/>
        <v>8</v>
      </c>
      <c r="H237" s="148">
        <f t="shared" si="38"/>
        <v>0.15384615384615385</v>
      </c>
      <c r="I237" s="148">
        <f t="shared" si="39"/>
        <v>4.4692737430167599E-2</v>
      </c>
      <c r="J237" s="148">
        <f t="shared" si="40"/>
        <v>1.1594202898550725E-2</v>
      </c>
      <c r="K237" s="153">
        <v>52</v>
      </c>
      <c r="L237" s="148">
        <f t="shared" si="41"/>
        <v>1</v>
      </c>
      <c r="M237" s="148">
        <f t="shared" si="42"/>
        <v>7.5362318840579715E-2</v>
      </c>
      <c r="N237" s="154">
        <f t="shared" si="43"/>
        <v>7.5362318840579715E-2</v>
      </c>
    </row>
    <row r="238" spans="1:14" ht="13.5" x14ac:dyDescent="0.2">
      <c r="A238" s="145"/>
      <c r="B238" s="146" t="s">
        <v>37</v>
      </c>
      <c r="C238" s="152">
        <v>14</v>
      </c>
      <c r="D238" s="148">
        <f t="shared" si="45"/>
        <v>0.875</v>
      </c>
      <c r="E238" s="148">
        <f t="shared" si="36"/>
        <v>2.7397260273972601E-2</v>
      </c>
      <c r="F238" s="148">
        <f t="shared" si="37"/>
        <v>2.0289855072463767E-2</v>
      </c>
      <c r="G238" s="153">
        <f t="shared" si="44"/>
        <v>2</v>
      </c>
      <c r="H238" s="148">
        <f t="shared" si="38"/>
        <v>0.125</v>
      </c>
      <c r="I238" s="148">
        <f t="shared" si="39"/>
        <v>1.11731843575419E-2</v>
      </c>
      <c r="J238" s="148">
        <f t="shared" si="40"/>
        <v>2.8985507246376812E-3</v>
      </c>
      <c r="K238" s="153">
        <v>16</v>
      </c>
      <c r="L238" s="148">
        <f t="shared" si="41"/>
        <v>1</v>
      </c>
      <c r="M238" s="148">
        <f t="shared" si="42"/>
        <v>2.318840579710145E-2</v>
      </c>
      <c r="N238" s="154">
        <f t="shared" si="43"/>
        <v>2.318840579710145E-2</v>
      </c>
    </row>
    <row r="239" spans="1:14" ht="13.5" x14ac:dyDescent="0.2">
      <c r="A239" s="145"/>
      <c r="B239" s="146" t="s">
        <v>7</v>
      </c>
      <c r="C239" s="152">
        <v>18</v>
      </c>
      <c r="D239" s="148">
        <f t="shared" si="45"/>
        <v>0.94736842105263153</v>
      </c>
      <c r="E239" s="148">
        <f t="shared" si="36"/>
        <v>3.5225048923679059E-2</v>
      </c>
      <c r="F239" s="148">
        <f t="shared" si="37"/>
        <v>2.6086956521739129E-2</v>
      </c>
      <c r="G239" s="153">
        <f t="shared" si="44"/>
        <v>1</v>
      </c>
      <c r="H239" s="148">
        <f t="shared" si="38"/>
        <v>5.2631578947368418E-2</v>
      </c>
      <c r="I239" s="148">
        <f t="shared" si="39"/>
        <v>5.5865921787709499E-3</v>
      </c>
      <c r="J239" s="148">
        <f t="shared" si="40"/>
        <v>1.4492753623188406E-3</v>
      </c>
      <c r="K239" s="153">
        <v>19</v>
      </c>
      <c r="L239" s="148">
        <f t="shared" si="41"/>
        <v>1</v>
      </c>
      <c r="M239" s="148">
        <f t="shared" si="42"/>
        <v>2.753623188405797E-2</v>
      </c>
      <c r="N239" s="154">
        <f t="shared" si="43"/>
        <v>2.753623188405797E-2</v>
      </c>
    </row>
    <row r="240" spans="1:14" ht="13.5" x14ac:dyDescent="0.2">
      <c r="A240" s="145"/>
      <c r="B240" s="146" t="s">
        <v>82</v>
      </c>
      <c r="C240" s="152">
        <v>14</v>
      </c>
      <c r="D240" s="148">
        <f t="shared" si="45"/>
        <v>1</v>
      </c>
      <c r="E240" s="148">
        <f t="shared" si="36"/>
        <v>2.7397260273972601E-2</v>
      </c>
      <c r="F240" s="148">
        <f t="shared" si="37"/>
        <v>2.0289855072463767E-2</v>
      </c>
      <c r="G240" s="153">
        <f t="shared" si="44"/>
        <v>0</v>
      </c>
      <c r="H240" s="148">
        <f t="shared" si="38"/>
        <v>0</v>
      </c>
      <c r="I240" s="148">
        <f t="shared" si="39"/>
        <v>0</v>
      </c>
      <c r="J240" s="148">
        <f t="shared" si="40"/>
        <v>0</v>
      </c>
      <c r="K240" s="153">
        <v>14</v>
      </c>
      <c r="L240" s="148">
        <f t="shared" si="41"/>
        <v>1</v>
      </c>
      <c r="M240" s="148">
        <f t="shared" si="42"/>
        <v>2.0289855072463767E-2</v>
      </c>
      <c r="N240" s="154">
        <f t="shared" si="43"/>
        <v>2.0289855072463767E-2</v>
      </c>
    </row>
    <row r="241" spans="1:14" ht="13.5" x14ac:dyDescent="0.25">
      <c r="A241" s="145"/>
      <c r="B241" s="155"/>
      <c r="C241" s="156"/>
      <c r="D241" s="148"/>
      <c r="E241" s="157"/>
      <c r="F241" s="157"/>
      <c r="G241" s="158"/>
      <c r="H241" s="148"/>
      <c r="I241" s="157"/>
      <c r="J241" s="157"/>
      <c r="K241" s="158"/>
      <c r="L241" s="148"/>
      <c r="M241" s="157"/>
      <c r="N241" s="159"/>
    </row>
    <row r="242" spans="1:14" ht="13.5" x14ac:dyDescent="0.25">
      <c r="A242" s="160"/>
      <c r="B242" s="161" t="s">
        <v>3</v>
      </c>
      <c r="C242" s="162">
        <f>SUM(C211:C241)</f>
        <v>511</v>
      </c>
      <c r="D242" s="163">
        <f t="shared" ref="D242" si="46">IF($K242=0,0,C242/$K242)</f>
        <v>0.74057971014492752</v>
      </c>
      <c r="E242" s="164">
        <v>1</v>
      </c>
      <c r="F242" s="163">
        <f>C242/$K$242</f>
        <v>0.74057971014492752</v>
      </c>
      <c r="G242" s="165">
        <f>SUM(G211:G240)</f>
        <v>179</v>
      </c>
      <c r="H242" s="163">
        <f t="shared" ref="H242" si="47">IF($K242=0,0,G242/$K242)</f>
        <v>0.25942028985507248</v>
      </c>
      <c r="I242" s="164">
        <v>1</v>
      </c>
      <c r="J242" s="163">
        <f>G242/$K$242</f>
        <v>0.25942028985507248</v>
      </c>
      <c r="K242" s="165">
        <f>SUM(K211:K240)</f>
        <v>690</v>
      </c>
      <c r="L242" s="163">
        <f t="shared" ref="L242" si="48">IF($K242=0,0,K242/$K242)</f>
        <v>1</v>
      </c>
      <c r="M242" s="164">
        <v>1</v>
      </c>
      <c r="N242" s="166">
        <f>K242/$K$242</f>
        <v>1</v>
      </c>
    </row>
  </sheetData>
  <mergeCells count="28">
    <mergeCell ref="C208:N208"/>
    <mergeCell ref="C209:F209"/>
    <mergeCell ref="G209:J209"/>
    <mergeCell ref="K209:N209"/>
    <mergeCell ref="C43:N43"/>
    <mergeCell ref="C44:F44"/>
    <mergeCell ref="G44:J44"/>
    <mergeCell ref="K44:N44"/>
    <mergeCell ref="C111:F111"/>
    <mergeCell ref="G111:J111"/>
    <mergeCell ref="K111:N111"/>
    <mergeCell ref="C178:N178"/>
    <mergeCell ref="C179:F179"/>
    <mergeCell ref="G179:J179"/>
    <mergeCell ref="K179:N179"/>
    <mergeCell ref="C140:N140"/>
    <mergeCell ref="C141:F141"/>
    <mergeCell ref="G141:J141"/>
    <mergeCell ref="K141:N141"/>
    <mergeCell ref="C4:N4"/>
    <mergeCell ref="C5:F5"/>
    <mergeCell ref="G5:J5"/>
    <mergeCell ref="K5:N5"/>
    <mergeCell ref="C110:N110"/>
    <mergeCell ref="C73:N73"/>
    <mergeCell ref="C74:F74"/>
    <mergeCell ref="G74:J74"/>
    <mergeCell ref="K74:N7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3"/>
  <sheetViews>
    <sheetView tabSelected="1" zoomScale="70" zoomScaleNormal="70" workbookViewId="0">
      <selection activeCell="C8" sqref="C8"/>
    </sheetView>
  </sheetViews>
  <sheetFormatPr defaultColWidth="9.33203125" defaultRowHeight="12" x14ac:dyDescent="0.2"/>
  <cols>
    <col min="1" max="1" width="16.6640625" style="92" customWidth="1"/>
    <col min="2" max="2" width="16" style="1" bestFit="1" customWidth="1"/>
    <col min="3" max="3" width="13.33203125" style="1" customWidth="1"/>
    <col min="4" max="4" width="14.83203125" style="1" customWidth="1"/>
    <col min="5" max="5" width="17.5" style="1" customWidth="1"/>
    <col min="6" max="6" width="15.33203125" style="1" customWidth="1"/>
    <col min="7" max="7" width="12.6640625" style="1" customWidth="1"/>
    <col min="8" max="8" width="12.1640625" style="1" customWidth="1"/>
    <col min="9" max="9" width="14" style="1" customWidth="1"/>
    <col min="10" max="10" width="14.33203125" style="1" customWidth="1"/>
    <col min="11" max="16384" width="9.33203125" style="1"/>
  </cols>
  <sheetData>
    <row r="1" spans="1:11" ht="15.75" x14ac:dyDescent="0.25">
      <c r="A1" s="55" t="s">
        <v>77</v>
      </c>
    </row>
    <row r="2" spans="1:11" ht="15.75" x14ac:dyDescent="0.25">
      <c r="A2" s="24"/>
    </row>
    <row r="3" spans="1:11" s="27" customFormat="1" ht="13.15" customHeight="1" x14ac:dyDescent="0.2">
      <c r="A3" s="26" t="s">
        <v>35</v>
      </c>
    </row>
    <row r="4" spans="1:11" ht="13.15" customHeight="1" x14ac:dyDescent="0.2">
      <c r="A4" s="26" t="s">
        <v>62</v>
      </c>
    </row>
    <row r="5" spans="1:11" ht="13.15" customHeight="1" x14ac:dyDescent="0.2">
      <c r="A5" s="168" t="s">
        <v>0</v>
      </c>
      <c r="B5" s="169" t="s">
        <v>0</v>
      </c>
      <c r="C5" s="245" t="s">
        <v>63</v>
      </c>
      <c r="D5" s="246"/>
      <c r="E5" s="246"/>
      <c r="F5" s="246"/>
      <c r="G5" s="246"/>
      <c r="H5" s="246"/>
      <c r="I5" s="246"/>
      <c r="J5" s="246"/>
      <c r="K5" s="247"/>
    </row>
    <row r="6" spans="1:11" ht="42.6" customHeight="1" x14ac:dyDescent="0.2">
      <c r="A6" s="170"/>
      <c r="B6" s="28"/>
      <c r="C6" s="218" t="s">
        <v>64</v>
      </c>
      <c r="D6" s="218" t="s">
        <v>65</v>
      </c>
      <c r="E6" s="218" t="s">
        <v>66</v>
      </c>
      <c r="F6" s="218" t="s">
        <v>67</v>
      </c>
      <c r="G6" s="218" t="s">
        <v>68</v>
      </c>
      <c r="H6" s="218" t="s">
        <v>69</v>
      </c>
      <c r="I6" s="218" t="s">
        <v>70</v>
      </c>
      <c r="J6" s="219" t="s">
        <v>72</v>
      </c>
      <c r="K6" s="218" t="s">
        <v>3</v>
      </c>
    </row>
    <row r="7" spans="1:11" ht="13.15" customHeight="1" x14ac:dyDescent="0.2">
      <c r="A7" s="170"/>
      <c r="B7" s="171"/>
      <c r="C7" s="218" t="s">
        <v>4</v>
      </c>
      <c r="D7" s="218" t="s">
        <v>4</v>
      </c>
      <c r="E7" s="218" t="s">
        <v>4</v>
      </c>
      <c r="F7" s="218" t="s">
        <v>4</v>
      </c>
      <c r="G7" s="218" t="s">
        <v>4</v>
      </c>
      <c r="H7" s="218" t="s">
        <v>4</v>
      </c>
      <c r="I7" s="218" t="s">
        <v>4</v>
      </c>
      <c r="J7" s="218" t="s">
        <v>4</v>
      </c>
      <c r="K7" s="218" t="s">
        <v>4</v>
      </c>
    </row>
    <row r="8" spans="1:11" ht="13.15" customHeight="1" x14ac:dyDescent="0.2">
      <c r="A8" s="175" t="s">
        <v>29</v>
      </c>
      <c r="B8" s="172" t="s">
        <v>5</v>
      </c>
      <c r="C8" s="183">
        <v>1</v>
      </c>
      <c r="D8" s="183">
        <v>32</v>
      </c>
      <c r="E8" s="183">
        <v>1</v>
      </c>
      <c r="F8" s="183">
        <v>2</v>
      </c>
      <c r="G8" s="183">
        <v>26</v>
      </c>
      <c r="H8" s="183">
        <v>6</v>
      </c>
      <c r="I8" s="183">
        <v>3</v>
      </c>
      <c r="J8" s="183">
        <v>1</v>
      </c>
      <c r="K8" s="183">
        <v>34</v>
      </c>
    </row>
    <row r="9" spans="1:11" ht="13.15" customHeight="1" x14ac:dyDescent="0.2">
      <c r="A9" s="175"/>
      <c r="B9" s="173" t="s">
        <v>6</v>
      </c>
      <c r="C9" s="184">
        <v>29</v>
      </c>
      <c r="D9" s="184">
        <v>26</v>
      </c>
      <c r="E9" s="184">
        <v>7</v>
      </c>
      <c r="F9" s="184">
        <v>8</v>
      </c>
      <c r="G9" s="184">
        <v>22</v>
      </c>
      <c r="H9" s="184">
        <v>8</v>
      </c>
      <c r="I9" s="184">
        <v>8</v>
      </c>
      <c r="J9" s="184">
        <v>1</v>
      </c>
      <c r="K9" s="184">
        <v>33</v>
      </c>
    </row>
    <row r="10" spans="1:11" ht="13.15" customHeight="1" x14ac:dyDescent="0.2">
      <c r="A10" s="175"/>
      <c r="B10" s="173" t="s">
        <v>38</v>
      </c>
      <c r="C10" s="184">
        <v>1</v>
      </c>
      <c r="D10" s="184">
        <v>0</v>
      </c>
      <c r="E10" s="184">
        <v>0</v>
      </c>
      <c r="F10" s="184">
        <v>1</v>
      </c>
      <c r="G10" s="184">
        <v>3</v>
      </c>
      <c r="H10" s="184">
        <v>2</v>
      </c>
      <c r="I10" s="184">
        <v>4</v>
      </c>
      <c r="J10" s="184">
        <v>0</v>
      </c>
      <c r="K10" s="184">
        <v>5</v>
      </c>
    </row>
    <row r="11" spans="1:11" ht="13.15" customHeight="1" x14ac:dyDescent="0.2">
      <c r="A11" s="175"/>
      <c r="B11" s="173" t="s">
        <v>39</v>
      </c>
      <c r="C11" s="184">
        <v>21</v>
      </c>
      <c r="D11" s="184">
        <v>2</v>
      </c>
      <c r="E11" s="184">
        <v>0</v>
      </c>
      <c r="F11" s="184">
        <v>8</v>
      </c>
      <c r="G11" s="184">
        <v>34</v>
      </c>
      <c r="H11" s="184">
        <v>7</v>
      </c>
      <c r="I11" s="184">
        <v>10</v>
      </c>
      <c r="J11" s="184">
        <v>0</v>
      </c>
      <c r="K11" s="184">
        <v>42</v>
      </c>
    </row>
    <row r="12" spans="1:11" ht="13.15" customHeight="1" x14ac:dyDescent="0.2">
      <c r="A12" s="175"/>
      <c r="B12" s="173" t="s">
        <v>16</v>
      </c>
      <c r="C12" s="184">
        <v>2</v>
      </c>
      <c r="D12" s="184">
        <v>8</v>
      </c>
      <c r="E12" s="184">
        <v>2</v>
      </c>
      <c r="F12" s="184">
        <v>9</v>
      </c>
      <c r="G12" s="184">
        <v>16</v>
      </c>
      <c r="H12" s="184">
        <v>7</v>
      </c>
      <c r="I12" s="184">
        <v>6</v>
      </c>
      <c r="J12" s="184">
        <v>1</v>
      </c>
      <c r="K12" s="184">
        <v>19</v>
      </c>
    </row>
    <row r="13" spans="1:11" ht="13.15" customHeight="1" x14ac:dyDescent="0.2">
      <c r="A13" s="175"/>
      <c r="B13" s="173" t="s">
        <v>8</v>
      </c>
      <c r="C13" s="184">
        <v>0</v>
      </c>
      <c r="D13" s="184">
        <v>21</v>
      </c>
      <c r="E13" s="184">
        <v>4</v>
      </c>
      <c r="F13" s="184">
        <v>15</v>
      </c>
      <c r="G13" s="184">
        <v>20</v>
      </c>
      <c r="H13" s="184">
        <v>8</v>
      </c>
      <c r="I13" s="184">
        <v>28</v>
      </c>
      <c r="J13" s="184">
        <v>4</v>
      </c>
      <c r="K13" s="184">
        <v>44</v>
      </c>
    </row>
    <row r="14" spans="1:11" ht="13.15" customHeight="1" x14ac:dyDescent="0.2">
      <c r="A14" s="175"/>
      <c r="B14" s="173" t="s">
        <v>10</v>
      </c>
      <c r="C14" s="184">
        <v>0</v>
      </c>
      <c r="D14" s="184">
        <v>6</v>
      </c>
      <c r="E14" s="184">
        <v>0</v>
      </c>
      <c r="F14" s="184">
        <v>1</v>
      </c>
      <c r="G14" s="184">
        <v>4</v>
      </c>
      <c r="H14" s="184">
        <v>1</v>
      </c>
      <c r="I14" s="184">
        <v>1</v>
      </c>
      <c r="J14" s="184">
        <v>0</v>
      </c>
      <c r="K14" s="184">
        <v>6</v>
      </c>
    </row>
    <row r="15" spans="1:11" ht="13.15" customHeight="1" x14ac:dyDescent="0.2">
      <c r="A15" s="175"/>
      <c r="B15" s="173" t="s">
        <v>12</v>
      </c>
      <c r="C15" s="184">
        <v>0</v>
      </c>
      <c r="D15" s="184">
        <v>2</v>
      </c>
      <c r="E15" s="184">
        <v>2</v>
      </c>
      <c r="F15" s="184">
        <v>0</v>
      </c>
      <c r="G15" s="184">
        <v>3</v>
      </c>
      <c r="H15" s="184">
        <v>1</v>
      </c>
      <c r="I15" s="184">
        <v>1</v>
      </c>
      <c r="J15" s="184">
        <v>0</v>
      </c>
      <c r="K15" s="184">
        <v>7</v>
      </c>
    </row>
    <row r="16" spans="1:11" ht="13.15" customHeight="1" x14ac:dyDescent="0.2">
      <c r="A16" s="175"/>
      <c r="B16" s="173" t="s">
        <v>13</v>
      </c>
      <c r="C16" s="184">
        <v>4</v>
      </c>
      <c r="D16" s="184">
        <v>21</v>
      </c>
      <c r="E16" s="184">
        <v>4</v>
      </c>
      <c r="F16" s="184">
        <v>4</v>
      </c>
      <c r="G16" s="184">
        <v>15</v>
      </c>
      <c r="H16" s="184">
        <v>3</v>
      </c>
      <c r="I16" s="184">
        <v>8</v>
      </c>
      <c r="J16" s="184">
        <v>3</v>
      </c>
      <c r="K16" s="184">
        <v>38</v>
      </c>
    </row>
    <row r="17" spans="1:11" ht="13.15" customHeight="1" x14ac:dyDescent="0.2">
      <c r="A17" s="175"/>
      <c r="B17" s="173" t="s">
        <v>14</v>
      </c>
      <c r="C17" s="184">
        <v>8</v>
      </c>
      <c r="D17" s="184">
        <v>9</v>
      </c>
      <c r="E17" s="184">
        <v>1</v>
      </c>
      <c r="F17" s="184">
        <v>2</v>
      </c>
      <c r="G17" s="184">
        <v>12</v>
      </c>
      <c r="H17" s="184">
        <v>4</v>
      </c>
      <c r="I17" s="184">
        <v>4</v>
      </c>
      <c r="J17" s="184">
        <v>1</v>
      </c>
      <c r="K17" s="184">
        <v>16</v>
      </c>
    </row>
    <row r="18" spans="1:11" ht="13.15" customHeight="1" x14ac:dyDescent="0.2">
      <c r="A18" s="175"/>
      <c r="B18" s="173" t="s">
        <v>40</v>
      </c>
      <c r="C18" s="184">
        <v>1</v>
      </c>
      <c r="D18" s="184">
        <v>0</v>
      </c>
      <c r="E18" s="184">
        <v>0</v>
      </c>
      <c r="F18" s="184">
        <v>1</v>
      </c>
      <c r="G18" s="184">
        <v>3</v>
      </c>
      <c r="H18" s="184">
        <v>4</v>
      </c>
      <c r="I18" s="184">
        <v>9</v>
      </c>
      <c r="J18" s="184">
        <v>3</v>
      </c>
      <c r="K18" s="184">
        <v>13</v>
      </c>
    </row>
    <row r="19" spans="1:11" ht="13.15" customHeight="1" x14ac:dyDescent="0.2">
      <c r="A19" s="175"/>
      <c r="B19" s="173" t="s">
        <v>9</v>
      </c>
      <c r="C19" s="184">
        <v>15</v>
      </c>
      <c r="D19" s="184">
        <v>87</v>
      </c>
      <c r="E19" s="184">
        <v>13</v>
      </c>
      <c r="F19" s="184">
        <v>30</v>
      </c>
      <c r="G19" s="184">
        <v>74</v>
      </c>
      <c r="H19" s="184">
        <v>26</v>
      </c>
      <c r="I19" s="184">
        <v>12</v>
      </c>
      <c r="J19" s="184">
        <v>5</v>
      </c>
      <c r="K19" s="184">
        <v>99</v>
      </c>
    </row>
    <row r="20" spans="1:11" ht="13.15" customHeight="1" x14ac:dyDescent="0.2">
      <c r="A20" s="175"/>
      <c r="B20" s="173" t="s">
        <v>15</v>
      </c>
      <c r="C20" s="184">
        <v>8</v>
      </c>
      <c r="D20" s="184">
        <v>3</v>
      </c>
      <c r="E20" s="184">
        <v>1</v>
      </c>
      <c r="F20" s="184">
        <v>3</v>
      </c>
      <c r="G20" s="184">
        <v>25</v>
      </c>
      <c r="H20" s="184">
        <v>10</v>
      </c>
      <c r="I20" s="184">
        <v>9</v>
      </c>
      <c r="J20" s="184">
        <v>3</v>
      </c>
      <c r="K20" s="184">
        <v>31</v>
      </c>
    </row>
    <row r="21" spans="1:11" ht="13.15" customHeight="1" x14ac:dyDescent="0.2">
      <c r="A21" s="175"/>
      <c r="B21" s="173" t="s">
        <v>17</v>
      </c>
      <c r="C21" s="184">
        <v>8</v>
      </c>
      <c r="D21" s="184">
        <v>14</v>
      </c>
      <c r="E21" s="184">
        <v>0</v>
      </c>
      <c r="F21" s="184">
        <v>14</v>
      </c>
      <c r="G21" s="184">
        <v>34</v>
      </c>
      <c r="H21" s="184">
        <v>16</v>
      </c>
      <c r="I21" s="184">
        <v>23</v>
      </c>
      <c r="J21" s="184">
        <v>6</v>
      </c>
      <c r="K21" s="184">
        <v>46</v>
      </c>
    </row>
    <row r="22" spans="1:11" ht="13.15" customHeight="1" x14ac:dyDescent="0.2">
      <c r="A22" s="175"/>
      <c r="B22" s="173" t="s">
        <v>18</v>
      </c>
      <c r="C22" s="184">
        <v>0</v>
      </c>
      <c r="D22" s="184">
        <v>14</v>
      </c>
      <c r="E22" s="184">
        <v>1</v>
      </c>
      <c r="F22" s="184">
        <v>13</v>
      </c>
      <c r="G22" s="184">
        <v>19</v>
      </c>
      <c r="H22" s="184">
        <v>11</v>
      </c>
      <c r="I22" s="184">
        <v>11</v>
      </c>
      <c r="J22" s="184">
        <v>3</v>
      </c>
      <c r="K22" s="184">
        <v>23</v>
      </c>
    </row>
    <row r="23" spans="1:11" ht="13.15" customHeight="1" x14ac:dyDescent="0.2">
      <c r="A23" s="175"/>
      <c r="B23" s="173" t="s">
        <v>19</v>
      </c>
      <c r="C23" s="184">
        <v>23</v>
      </c>
      <c r="D23" s="184">
        <v>67</v>
      </c>
      <c r="E23" s="184">
        <v>18</v>
      </c>
      <c r="F23" s="184">
        <v>65</v>
      </c>
      <c r="G23" s="184">
        <v>75</v>
      </c>
      <c r="H23" s="184">
        <v>12</v>
      </c>
      <c r="I23" s="184">
        <v>37</v>
      </c>
      <c r="J23" s="184">
        <v>2</v>
      </c>
      <c r="K23" s="184">
        <v>107</v>
      </c>
    </row>
    <row r="24" spans="1:11" ht="13.15" customHeight="1" x14ac:dyDescent="0.2">
      <c r="A24" s="175"/>
      <c r="B24" s="173" t="s">
        <v>41</v>
      </c>
      <c r="C24" s="184">
        <v>4</v>
      </c>
      <c r="D24" s="184">
        <v>0</v>
      </c>
      <c r="E24" s="184">
        <v>0</v>
      </c>
      <c r="F24" s="184">
        <v>0</v>
      </c>
      <c r="G24" s="184">
        <v>7</v>
      </c>
      <c r="H24" s="184">
        <v>6</v>
      </c>
      <c r="I24" s="184">
        <v>5</v>
      </c>
      <c r="J24" s="184">
        <v>0</v>
      </c>
      <c r="K24" s="184">
        <v>14</v>
      </c>
    </row>
    <row r="25" spans="1:11" ht="13.15" customHeight="1" x14ac:dyDescent="0.2">
      <c r="A25" s="175"/>
      <c r="B25" s="173" t="s">
        <v>20</v>
      </c>
      <c r="C25" s="184">
        <v>0</v>
      </c>
      <c r="D25" s="184">
        <v>0</v>
      </c>
      <c r="E25" s="184">
        <v>0</v>
      </c>
      <c r="F25" s="184">
        <v>1</v>
      </c>
      <c r="G25" s="184">
        <v>1</v>
      </c>
      <c r="H25" s="184">
        <v>0</v>
      </c>
      <c r="I25" s="184">
        <v>0</v>
      </c>
      <c r="J25" s="184">
        <v>0</v>
      </c>
      <c r="K25" s="184">
        <v>1</v>
      </c>
    </row>
    <row r="26" spans="1:11" ht="13.15" customHeight="1" x14ac:dyDescent="0.2">
      <c r="A26" s="175"/>
      <c r="B26" s="173" t="s">
        <v>25</v>
      </c>
      <c r="C26" s="184">
        <v>3</v>
      </c>
      <c r="D26" s="184">
        <v>5</v>
      </c>
      <c r="E26" s="184">
        <v>0</v>
      </c>
      <c r="F26" s="184">
        <v>1</v>
      </c>
      <c r="G26" s="184">
        <v>3</v>
      </c>
      <c r="H26" s="184">
        <v>0</v>
      </c>
      <c r="I26" s="184">
        <v>3</v>
      </c>
      <c r="J26" s="184">
        <v>0</v>
      </c>
      <c r="K26" s="184">
        <v>5</v>
      </c>
    </row>
    <row r="27" spans="1:11" ht="13.15" customHeight="1" x14ac:dyDescent="0.2">
      <c r="A27" s="175"/>
      <c r="B27" s="173" t="s">
        <v>21</v>
      </c>
      <c r="C27" s="184">
        <v>8</v>
      </c>
      <c r="D27" s="184">
        <v>8</v>
      </c>
      <c r="E27" s="184">
        <v>1</v>
      </c>
      <c r="F27" s="184">
        <v>8</v>
      </c>
      <c r="G27" s="184">
        <v>6</v>
      </c>
      <c r="H27" s="184">
        <v>1</v>
      </c>
      <c r="I27" s="184">
        <v>2</v>
      </c>
      <c r="J27" s="184">
        <v>0</v>
      </c>
      <c r="K27" s="184">
        <v>9</v>
      </c>
    </row>
    <row r="28" spans="1:11" ht="13.15" customHeight="1" x14ac:dyDescent="0.2">
      <c r="A28" s="175"/>
      <c r="B28" s="173" t="s">
        <v>22</v>
      </c>
      <c r="C28" s="184">
        <v>2</v>
      </c>
      <c r="D28" s="184">
        <v>12</v>
      </c>
      <c r="E28" s="184">
        <v>3</v>
      </c>
      <c r="F28" s="184">
        <v>3</v>
      </c>
      <c r="G28" s="184">
        <v>4</v>
      </c>
      <c r="H28" s="184">
        <v>3</v>
      </c>
      <c r="I28" s="184">
        <v>5</v>
      </c>
      <c r="J28" s="184">
        <v>0</v>
      </c>
      <c r="K28" s="184">
        <v>12</v>
      </c>
    </row>
    <row r="29" spans="1:11" ht="13.15" customHeight="1" x14ac:dyDescent="0.2">
      <c r="A29" s="175"/>
      <c r="B29" s="173" t="s">
        <v>23</v>
      </c>
      <c r="C29" s="184">
        <v>2</v>
      </c>
      <c r="D29" s="184">
        <v>5</v>
      </c>
      <c r="E29" s="184">
        <v>1</v>
      </c>
      <c r="F29" s="184">
        <v>4</v>
      </c>
      <c r="G29" s="184">
        <v>22</v>
      </c>
      <c r="H29" s="184">
        <v>7</v>
      </c>
      <c r="I29" s="184">
        <v>5</v>
      </c>
      <c r="J29" s="184">
        <v>0</v>
      </c>
      <c r="K29" s="184">
        <v>31</v>
      </c>
    </row>
    <row r="30" spans="1:11" ht="13.15" customHeight="1" x14ac:dyDescent="0.2">
      <c r="A30" s="175"/>
      <c r="B30" s="173" t="s">
        <v>42</v>
      </c>
      <c r="C30" s="184">
        <v>25</v>
      </c>
      <c r="D30" s="184">
        <v>16</v>
      </c>
      <c r="E30" s="184">
        <v>5</v>
      </c>
      <c r="F30" s="184">
        <v>10</v>
      </c>
      <c r="G30" s="184">
        <v>18</v>
      </c>
      <c r="H30" s="184">
        <v>3</v>
      </c>
      <c r="I30" s="184">
        <v>2</v>
      </c>
      <c r="J30" s="184">
        <v>0</v>
      </c>
      <c r="K30" s="184">
        <v>27</v>
      </c>
    </row>
    <row r="31" spans="1:11" ht="13.15" customHeight="1" x14ac:dyDescent="0.2">
      <c r="A31" s="175"/>
      <c r="B31" s="173" t="s">
        <v>43</v>
      </c>
      <c r="C31" s="184">
        <v>9</v>
      </c>
      <c r="D31" s="184">
        <v>0</v>
      </c>
      <c r="E31" s="184">
        <v>0</v>
      </c>
      <c r="F31" s="184">
        <v>0</v>
      </c>
      <c r="G31" s="184">
        <v>19</v>
      </c>
      <c r="H31" s="184">
        <v>0</v>
      </c>
      <c r="I31" s="184">
        <v>0</v>
      </c>
      <c r="J31" s="184">
        <v>0</v>
      </c>
      <c r="K31" s="184">
        <v>20</v>
      </c>
    </row>
    <row r="32" spans="1:11" ht="13.15" customHeight="1" x14ac:dyDescent="0.2">
      <c r="A32" s="175"/>
      <c r="B32" s="173" t="s">
        <v>36</v>
      </c>
      <c r="C32" s="184">
        <v>0</v>
      </c>
      <c r="D32" s="184">
        <v>7</v>
      </c>
      <c r="E32" s="184">
        <v>0</v>
      </c>
      <c r="F32" s="184">
        <v>10</v>
      </c>
      <c r="G32" s="184">
        <v>24</v>
      </c>
      <c r="H32" s="184">
        <v>0</v>
      </c>
      <c r="I32" s="184">
        <v>0</v>
      </c>
      <c r="J32" s="184">
        <v>1</v>
      </c>
      <c r="K32" s="184">
        <v>29</v>
      </c>
    </row>
    <row r="33" spans="1:11" ht="13.15" customHeight="1" x14ac:dyDescent="0.2">
      <c r="A33" s="175"/>
      <c r="B33" s="173" t="s">
        <v>24</v>
      </c>
      <c r="C33" s="184">
        <v>1</v>
      </c>
      <c r="D33" s="184">
        <v>5</v>
      </c>
      <c r="E33" s="184">
        <v>1</v>
      </c>
      <c r="F33" s="184">
        <v>6</v>
      </c>
      <c r="G33" s="184">
        <v>10</v>
      </c>
      <c r="H33" s="184">
        <v>4</v>
      </c>
      <c r="I33" s="184">
        <v>3</v>
      </c>
      <c r="J33" s="184">
        <v>1</v>
      </c>
      <c r="K33" s="184">
        <v>16</v>
      </c>
    </row>
    <row r="34" spans="1:11" ht="13.15" customHeight="1" x14ac:dyDescent="0.2">
      <c r="A34" s="176"/>
      <c r="B34" s="173" t="s">
        <v>11</v>
      </c>
      <c r="C34" s="184">
        <v>53</v>
      </c>
      <c r="D34" s="184">
        <v>51</v>
      </c>
      <c r="E34" s="184">
        <v>22</v>
      </c>
      <c r="F34" s="184">
        <v>28</v>
      </c>
      <c r="G34" s="184">
        <v>45</v>
      </c>
      <c r="H34" s="184">
        <v>14</v>
      </c>
      <c r="I34" s="184">
        <v>20</v>
      </c>
      <c r="J34" s="184">
        <v>5</v>
      </c>
      <c r="K34" s="184">
        <v>68</v>
      </c>
    </row>
    <row r="35" spans="1:11" ht="13.15" customHeight="1" x14ac:dyDescent="0.2">
      <c r="A35" s="176"/>
      <c r="B35" s="173" t="s">
        <v>37</v>
      </c>
      <c r="C35" s="184">
        <v>6</v>
      </c>
      <c r="D35" s="184">
        <v>13</v>
      </c>
      <c r="E35" s="184">
        <v>0</v>
      </c>
      <c r="F35" s="184">
        <v>3</v>
      </c>
      <c r="G35" s="184">
        <v>6</v>
      </c>
      <c r="H35" s="184">
        <v>0</v>
      </c>
      <c r="I35" s="184">
        <v>0</v>
      </c>
      <c r="J35" s="184">
        <v>0</v>
      </c>
      <c r="K35" s="184">
        <v>13</v>
      </c>
    </row>
    <row r="36" spans="1:11" ht="13.15" customHeight="1" x14ac:dyDescent="0.2">
      <c r="A36" s="176"/>
      <c r="B36" s="173" t="s">
        <v>7</v>
      </c>
      <c r="C36" s="184">
        <v>1</v>
      </c>
      <c r="D36" s="184">
        <v>14</v>
      </c>
      <c r="E36" s="184">
        <v>1</v>
      </c>
      <c r="F36" s="184">
        <v>6</v>
      </c>
      <c r="G36" s="184">
        <v>16</v>
      </c>
      <c r="H36" s="184">
        <v>3</v>
      </c>
      <c r="I36" s="184">
        <v>1</v>
      </c>
      <c r="J36" s="184">
        <v>0</v>
      </c>
      <c r="K36" s="184">
        <v>19</v>
      </c>
    </row>
    <row r="37" spans="1:11" ht="13.15" customHeight="1" x14ac:dyDescent="0.2">
      <c r="A37" s="175"/>
      <c r="B37" s="173" t="s">
        <v>82</v>
      </c>
      <c r="C37" s="184">
        <v>0</v>
      </c>
      <c r="D37" s="184">
        <v>14</v>
      </c>
      <c r="E37" s="184">
        <v>7</v>
      </c>
      <c r="F37" s="184">
        <v>9</v>
      </c>
      <c r="G37" s="184">
        <v>13</v>
      </c>
      <c r="H37" s="184">
        <v>12</v>
      </c>
      <c r="I37" s="184">
        <v>14</v>
      </c>
      <c r="J37" s="184">
        <v>0</v>
      </c>
      <c r="K37" s="184">
        <v>18</v>
      </c>
    </row>
    <row r="38" spans="1:11" ht="13.15" customHeight="1" x14ac:dyDescent="0.2">
      <c r="A38" s="176"/>
      <c r="B38" s="173"/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1" ht="13.15" customHeight="1" x14ac:dyDescent="0.2">
      <c r="A39" s="177"/>
      <c r="B39" s="178" t="s">
        <v>3</v>
      </c>
      <c r="C39" s="179">
        <f>SUM(C8:C38)</f>
        <v>235</v>
      </c>
      <c r="D39" s="179">
        <f t="shared" ref="D39:K39" si="0">SUM(D8:D38)</f>
        <v>462</v>
      </c>
      <c r="E39" s="179">
        <f t="shared" si="0"/>
        <v>95</v>
      </c>
      <c r="F39" s="179">
        <f t="shared" si="0"/>
        <v>265</v>
      </c>
      <c r="G39" s="179">
        <f t="shared" si="0"/>
        <v>579</v>
      </c>
      <c r="H39" s="179">
        <f t="shared" si="0"/>
        <v>179</v>
      </c>
      <c r="I39" s="179">
        <f t="shared" si="0"/>
        <v>234</v>
      </c>
      <c r="J39" s="179">
        <f t="shared" si="0"/>
        <v>40</v>
      </c>
      <c r="K39" s="179">
        <f t="shared" si="0"/>
        <v>845</v>
      </c>
    </row>
    <row r="40" spans="1:11" ht="13.15" customHeight="1" x14ac:dyDescent="0.2">
      <c r="A40" s="1"/>
    </row>
    <row r="41" spans="1:11" ht="13.15" customHeight="1" x14ac:dyDescent="0.2">
      <c r="A41" s="26" t="s">
        <v>73</v>
      </c>
    </row>
    <row r="42" spans="1:11" ht="13.15" customHeight="1" x14ac:dyDescent="0.2">
      <c r="A42" s="168" t="s">
        <v>0</v>
      </c>
      <c r="B42" s="169" t="s">
        <v>0</v>
      </c>
      <c r="C42" s="245" t="s">
        <v>63</v>
      </c>
      <c r="D42" s="246"/>
      <c r="E42" s="246"/>
      <c r="F42" s="246"/>
      <c r="G42" s="246"/>
      <c r="H42" s="246"/>
      <c r="I42" s="246"/>
      <c r="J42" s="246"/>
      <c r="K42" s="247"/>
    </row>
    <row r="43" spans="1:11" ht="41.45" customHeight="1" x14ac:dyDescent="0.2">
      <c r="A43" s="170"/>
      <c r="B43" s="28"/>
      <c r="C43" s="218" t="s">
        <v>64</v>
      </c>
      <c r="D43" s="218" t="s">
        <v>65</v>
      </c>
      <c r="E43" s="218" t="s">
        <v>66</v>
      </c>
      <c r="F43" s="218" t="s">
        <v>67</v>
      </c>
      <c r="G43" s="218" t="s">
        <v>68</v>
      </c>
      <c r="H43" s="218" t="s">
        <v>69</v>
      </c>
      <c r="I43" s="218" t="s">
        <v>70</v>
      </c>
      <c r="J43" s="219" t="s">
        <v>72</v>
      </c>
      <c r="K43" s="219" t="s">
        <v>3</v>
      </c>
    </row>
    <row r="44" spans="1:11" ht="13.15" customHeight="1" x14ac:dyDescent="0.2">
      <c r="A44" s="170"/>
      <c r="B44" s="171"/>
      <c r="C44" s="219" t="s">
        <v>26</v>
      </c>
      <c r="D44" s="219" t="s">
        <v>26</v>
      </c>
      <c r="E44" s="219" t="s">
        <v>26</v>
      </c>
      <c r="F44" s="219" t="s">
        <v>26</v>
      </c>
      <c r="G44" s="219" t="s">
        <v>26</v>
      </c>
      <c r="H44" s="219" t="s">
        <v>26</v>
      </c>
      <c r="I44" s="219" t="s">
        <v>26</v>
      </c>
      <c r="J44" s="219" t="s">
        <v>26</v>
      </c>
      <c r="K44" s="219" t="s">
        <v>26</v>
      </c>
    </row>
    <row r="45" spans="1:11" ht="13.15" customHeight="1" x14ac:dyDescent="0.2">
      <c r="A45" s="175" t="s">
        <v>29</v>
      </c>
      <c r="B45" s="172" t="s">
        <v>5</v>
      </c>
      <c r="C45" s="174">
        <f t="shared" ref="C45:K45" si="1">IF($K8=0,0,C8/$K8)</f>
        <v>2.9411764705882353E-2</v>
      </c>
      <c r="D45" s="174">
        <f t="shared" si="1"/>
        <v>0.94117647058823528</v>
      </c>
      <c r="E45" s="174">
        <f t="shared" si="1"/>
        <v>2.9411764705882353E-2</v>
      </c>
      <c r="F45" s="174">
        <f t="shared" si="1"/>
        <v>5.8823529411764705E-2</v>
      </c>
      <c r="G45" s="174">
        <f t="shared" si="1"/>
        <v>0.76470588235294112</v>
      </c>
      <c r="H45" s="174">
        <f t="shared" si="1"/>
        <v>0.17647058823529413</v>
      </c>
      <c r="I45" s="174">
        <f t="shared" si="1"/>
        <v>8.8235294117647065E-2</v>
      </c>
      <c r="J45" s="174">
        <f t="shared" si="1"/>
        <v>2.9411764705882353E-2</v>
      </c>
      <c r="K45" s="180">
        <f t="shared" si="1"/>
        <v>1</v>
      </c>
    </row>
    <row r="46" spans="1:11" ht="13.15" customHeight="1" x14ac:dyDescent="0.2">
      <c r="A46" s="175"/>
      <c r="B46" s="173" t="s">
        <v>6</v>
      </c>
      <c r="C46" s="174">
        <f t="shared" ref="C46:K46" si="2">IF($K9=0,0,C9/$K9)</f>
        <v>0.87878787878787878</v>
      </c>
      <c r="D46" s="174">
        <f t="shared" si="2"/>
        <v>0.78787878787878785</v>
      </c>
      <c r="E46" s="174">
        <f t="shared" si="2"/>
        <v>0.21212121212121213</v>
      </c>
      <c r="F46" s="174">
        <f t="shared" si="2"/>
        <v>0.24242424242424243</v>
      </c>
      <c r="G46" s="174">
        <f t="shared" si="2"/>
        <v>0.66666666666666663</v>
      </c>
      <c r="H46" s="174">
        <f t="shared" si="2"/>
        <v>0.24242424242424243</v>
      </c>
      <c r="I46" s="174">
        <f t="shared" si="2"/>
        <v>0.24242424242424243</v>
      </c>
      <c r="J46" s="174">
        <f t="shared" si="2"/>
        <v>3.0303030303030304E-2</v>
      </c>
      <c r="K46" s="180">
        <f t="shared" si="2"/>
        <v>1</v>
      </c>
    </row>
    <row r="47" spans="1:11" ht="13.15" customHeight="1" x14ac:dyDescent="0.2">
      <c r="A47" s="175"/>
      <c r="B47" s="173" t="s">
        <v>38</v>
      </c>
      <c r="C47" s="174">
        <f t="shared" ref="C47:K47" si="3">IF($K10=0,0,C10/$K10)</f>
        <v>0.2</v>
      </c>
      <c r="D47" s="174">
        <f t="shared" si="3"/>
        <v>0</v>
      </c>
      <c r="E47" s="174">
        <f t="shared" si="3"/>
        <v>0</v>
      </c>
      <c r="F47" s="174">
        <f t="shared" si="3"/>
        <v>0.2</v>
      </c>
      <c r="G47" s="174">
        <f t="shared" si="3"/>
        <v>0.6</v>
      </c>
      <c r="H47" s="174">
        <f t="shared" si="3"/>
        <v>0.4</v>
      </c>
      <c r="I47" s="174">
        <f t="shared" si="3"/>
        <v>0.8</v>
      </c>
      <c r="J47" s="174">
        <f t="shared" si="3"/>
        <v>0</v>
      </c>
      <c r="K47" s="180">
        <f t="shared" si="3"/>
        <v>1</v>
      </c>
    </row>
    <row r="48" spans="1:11" ht="13.15" customHeight="1" x14ac:dyDescent="0.2">
      <c r="A48" s="175"/>
      <c r="B48" s="173" t="s">
        <v>39</v>
      </c>
      <c r="C48" s="174">
        <f t="shared" ref="C48:K48" si="4">IF($K11=0,0,C11/$K11)</f>
        <v>0.5</v>
      </c>
      <c r="D48" s="174">
        <f t="shared" si="4"/>
        <v>4.7619047619047616E-2</v>
      </c>
      <c r="E48" s="174">
        <f t="shared" si="4"/>
        <v>0</v>
      </c>
      <c r="F48" s="174">
        <f t="shared" si="4"/>
        <v>0.19047619047619047</v>
      </c>
      <c r="G48" s="174">
        <f t="shared" si="4"/>
        <v>0.80952380952380953</v>
      </c>
      <c r="H48" s="174">
        <f t="shared" si="4"/>
        <v>0.16666666666666666</v>
      </c>
      <c r="I48" s="174">
        <f t="shared" si="4"/>
        <v>0.23809523809523808</v>
      </c>
      <c r="J48" s="174">
        <f t="shared" si="4"/>
        <v>0</v>
      </c>
      <c r="K48" s="180">
        <f t="shared" si="4"/>
        <v>1</v>
      </c>
    </row>
    <row r="49" spans="1:11" ht="13.15" customHeight="1" x14ac:dyDescent="0.2">
      <c r="A49" s="175"/>
      <c r="B49" s="173" t="s">
        <v>16</v>
      </c>
      <c r="C49" s="174">
        <f t="shared" ref="C49:K49" si="5">IF($K12=0,0,C12/$K12)</f>
        <v>0.10526315789473684</v>
      </c>
      <c r="D49" s="174">
        <f t="shared" si="5"/>
        <v>0.42105263157894735</v>
      </c>
      <c r="E49" s="174">
        <f t="shared" si="5"/>
        <v>0.10526315789473684</v>
      </c>
      <c r="F49" s="174">
        <f t="shared" si="5"/>
        <v>0.47368421052631576</v>
      </c>
      <c r="G49" s="174">
        <f t="shared" si="5"/>
        <v>0.84210526315789469</v>
      </c>
      <c r="H49" s="174">
        <f t="shared" si="5"/>
        <v>0.36842105263157893</v>
      </c>
      <c r="I49" s="174">
        <f t="shared" si="5"/>
        <v>0.31578947368421051</v>
      </c>
      <c r="J49" s="174">
        <f t="shared" si="5"/>
        <v>5.2631578947368418E-2</v>
      </c>
      <c r="K49" s="180">
        <f t="shared" si="5"/>
        <v>1</v>
      </c>
    </row>
    <row r="50" spans="1:11" ht="13.15" customHeight="1" x14ac:dyDescent="0.2">
      <c r="A50" s="175"/>
      <c r="B50" s="173" t="s">
        <v>8</v>
      </c>
      <c r="C50" s="174">
        <f t="shared" ref="C50:K50" si="6">IF($K13=0,0,C13/$K13)</f>
        <v>0</v>
      </c>
      <c r="D50" s="174">
        <f t="shared" si="6"/>
        <v>0.47727272727272729</v>
      </c>
      <c r="E50" s="174">
        <f t="shared" si="6"/>
        <v>9.0909090909090912E-2</v>
      </c>
      <c r="F50" s="174">
        <f t="shared" si="6"/>
        <v>0.34090909090909088</v>
      </c>
      <c r="G50" s="174">
        <f t="shared" si="6"/>
        <v>0.45454545454545453</v>
      </c>
      <c r="H50" s="174">
        <f t="shared" si="6"/>
        <v>0.18181818181818182</v>
      </c>
      <c r="I50" s="174">
        <f t="shared" si="6"/>
        <v>0.63636363636363635</v>
      </c>
      <c r="J50" s="174">
        <f t="shared" si="6"/>
        <v>9.0909090909090912E-2</v>
      </c>
      <c r="K50" s="180">
        <f t="shared" si="6"/>
        <v>1</v>
      </c>
    </row>
    <row r="51" spans="1:11" ht="13.15" customHeight="1" x14ac:dyDescent="0.2">
      <c r="A51" s="175"/>
      <c r="B51" s="173" t="s">
        <v>10</v>
      </c>
      <c r="C51" s="174">
        <f t="shared" ref="C51:K51" si="7">IF($K14=0,0,C14/$K14)</f>
        <v>0</v>
      </c>
      <c r="D51" s="174">
        <f t="shared" si="7"/>
        <v>1</v>
      </c>
      <c r="E51" s="174">
        <f t="shared" si="7"/>
        <v>0</v>
      </c>
      <c r="F51" s="174">
        <f t="shared" si="7"/>
        <v>0.16666666666666666</v>
      </c>
      <c r="G51" s="174">
        <f t="shared" si="7"/>
        <v>0.66666666666666663</v>
      </c>
      <c r="H51" s="174">
        <f t="shared" si="7"/>
        <v>0.16666666666666666</v>
      </c>
      <c r="I51" s="174">
        <f t="shared" si="7"/>
        <v>0.16666666666666666</v>
      </c>
      <c r="J51" s="174">
        <f t="shared" si="7"/>
        <v>0</v>
      </c>
      <c r="K51" s="180">
        <f t="shared" si="7"/>
        <v>1</v>
      </c>
    </row>
    <row r="52" spans="1:11" ht="13.15" customHeight="1" x14ac:dyDescent="0.2">
      <c r="A52" s="175"/>
      <c r="B52" s="173" t="s">
        <v>12</v>
      </c>
      <c r="C52" s="174">
        <f t="shared" ref="C52:K52" si="8">IF($K15=0,0,C15/$K15)</f>
        <v>0</v>
      </c>
      <c r="D52" s="174">
        <f t="shared" si="8"/>
        <v>0.2857142857142857</v>
      </c>
      <c r="E52" s="174">
        <f t="shared" si="8"/>
        <v>0.2857142857142857</v>
      </c>
      <c r="F52" s="174">
        <f t="shared" si="8"/>
        <v>0</v>
      </c>
      <c r="G52" s="174">
        <f t="shared" si="8"/>
        <v>0.42857142857142855</v>
      </c>
      <c r="H52" s="174">
        <f t="shared" si="8"/>
        <v>0.14285714285714285</v>
      </c>
      <c r="I52" s="174">
        <f t="shared" si="8"/>
        <v>0.14285714285714285</v>
      </c>
      <c r="J52" s="174">
        <f t="shared" si="8"/>
        <v>0</v>
      </c>
      <c r="K52" s="180">
        <f t="shared" si="8"/>
        <v>1</v>
      </c>
    </row>
    <row r="53" spans="1:11" ht="13.15" customHeight="1" x14ac:dyDescent="0.2">
      <c r="A53" s="175"/>
      <c r="B53" s="173" t="s">
        <v>13</v>
      </c>
      <c r="C53" s="174">
        <f t="shared" ref="C53:K53" si="9">IF($K16=0,0,C16/$K16)</f>
        <v>0.10526315789473684</v>
      </c>
      <c r="D53" s="174">
        <f t="shared" si="9"/>
        <v>0.55263157894736847</v>
      </c>
      <c r="E53" s="174">
        <f t="shared" si="9"/>
        <v>0.10526315789473684</v>
      </c>
      <c r="F53" s="174">
        <f t="shared" si="9"/>
        <v>0.10526315789473684</v>
      </c>
      <c r="G53" s="174">
        <f t="shared" si="9"/>
        <v>0.39473684210526316</v>
      </c>
      <c r="H53" s="174">
        <f t="shared" si="9"/>
        <v>7.8947368421052627E-2</v>
      </c>
      <c r="I53" s="174">
        <f t="shared" si="9"/>
        <v>0.21052631578947367</v>
      </c>
      <c r="J53" s="174">
        <f t="shared" si="9"/>
        <v>7.8947368421052627E-2</v>
      </c>
      <c r="K53" s="180">
        <f t="shared" si="9"/>
        <v>1</v>
      </c>
    </row>
    <row r="54" spans="1:11" ht="13.15" customHeight="1" x14ac:dyDescent="0.2">
      <c r="A54" s="175"/>
      <c r="B54" s="173" t="s">
        <v>14</v>
      </c>
      <c r="C54" s="174">
        <f t="shared" ref="C54:K54" si="10">IF($K17=0,0,C17/$K17)</f>
        <v>0.5</v>
      </c>
      <c r="D54" s="174">
        <f t="shared" si="10"/>
        <v>0.5625</v>
      </c>
      <c r="E54" s="174">
        <f t="shared" si="10"/>
        <v>6.25E-2</v>
      </c>
      <c r="F54" s="174">
        <f t="shared" si="10"/>
        <v>0.125</v>
      </c>
      <c r="G54" s="174">
        <f t="shared" si="10"/>
        <v>0.75</v>
      </c>
      <c r="H54" s="174">
        <f t="shared" si="10"/>
        <v>0.25</v>
      </c>
      <c r="I54" s="174">
        <f t="shared" si="10"/>
        <v>0.25</v>
      </c>
      <c r="J54" s="174">
        <f t="shared" si="10"/>
        <v>6.25E-2</v>
      </c>
      <c r="K54" s="180">
        <f t="shared" si="10"/>
        <v>1</v>
      </c>
    </row>
    <row r="55" spans="1:11" ht="13.15" customHeight="1" x14ac:dyDescent="0.2">
      <c r="A55" s="175"/>
      <c r="B55" s="173" t="s">
        <v>40</v>
      </c>
      <c r="C55" s="174">
        <f t="shared" ref="C55:K55" si="11">IF($K18=0,0,C18/$K18)</f>
        <v>7.6923076923076927E-2</v>
      </c>
      <c r="D55" s="174">
        <f t="shared" si="11"/>
        <v>0</v>
      </c>
      <c r="E55" s="174">
        <f t="shared" si="11"/>
        <v>0</v>
      </c>
      <c r="F55" s="174">
        <f t="shared" si="11"/>
        <v>7.6923076923076927E-2</v>
      </c>
      <c r="G55" s="174">
        <f t="shared" si="11"/>
        <v>0.23076923076923078</v>
      </c>
      <c r="H55" s="174">
        <f t="shared" si="11"/>
        <v>0.30769230769230771</v>
      </c>
      <c r="I55" s="174">
        <f t="shared" si="11"/>
        <v>0.69230769230769229</v>
      </c>
      <c r="J55" s="174">
        <f t="shared" si="11"/>
        <v>0.23076923076923078</v>
      </c>
      <c r="K55" s="180">
        <f t="shared" si="11"/>
        <v>1</v>
      </c>
    </row>
    <row r="56" spans="1:11" ht="13.15" customHeight="1" x14ac:dyDescent="0.2">
      <c r="A56" s="175"/>
      <c r="B56" s="173" t="s">
        <v>9</v>
      </c>
      <c r="C56" s="174">
        <f t="shared" ref="C56:K56" si="12">IF($K19=0,0,C19/$K19)</f>
        <v>0.15151515151515152</v>
      </c>
      <c r="D56" s="174">
        <f t="shared" si="12"/>
        <v>0.87878787878787878</v>
      </c>
      <c r="E56" s="174">
        <f t="shared" si="12"/>
        <v>0.13131313131313133</v>
      </c>
      <c r="F56" s="174">
        <f t="shared" si="12"/>
        <v>0.30303030303030304</v>
      </c>
      <c r="G56" s="174">
        <f t="shared" si="12"/>
        <v>0.74747474747474751</v>
      </c>
      <c r="H56" s="174">
        <f t="shared" si="12"/>
        <v>0.26262626262626265</v>
      </c>
      <c r="I56" s="174">
        <f t="shared" si="12"/>
        <v>0.12121212121212122</v>
      </c>
      <c r="J56" s="174">
        <f t="shared" si="12"/>
        <v>5.0505050505050504E-2</v>
      </c>
      <c r="K56" s="180">
        <f t="shared" si="12"/>
        <v>1</v>
      </c>
    </row>
    <row r="57" spans="1:11" ht="13.15" customHeight="1" x14ac:dyDescent="0.2">
      <c r="A57" s="175"/>
      <c r="B57" s="173" t="s">
        <v>15</v>
      </c>
      <c r="C57" s="174">
        <f t="shared" ref="C57:K57" si="13">IF($K20=0,0,C20/$K20)</f>
        <v>0.25806451612903225</v>
      </c>
      <c r="D57" s="174">
        <f t="shared" si="13"/>
        <v>9.6774193548387094E-2</v>
      </c>
      <c r="E57" s="174">
        <f t="shared" si="13"/>
        <v>3.2258064516129031E-2</v>
      </c>
      <c r="F57" s="174">
        <f t="shared" si="13"/>
        <v>9.6774193548387094E-2</v>
      </c>
      <c r="G57" s="174">
        <f t="shared" si="13"/>
        <v>0.80645161290322576</v>
      </c>
      <c r="H57" s="174">
        <f t="shared" si="13"/>
        <v>0.32258064516129031</v>
      </c>
      <c r="I57" s="174">
        <f t="shared" si="13"/>
        <v>0.29032258064516131</v>
      </c>
      <c r="J57" s="174">
        <f t="shared" si="13"/>
        <v>9.6774193548387094E-2</v>
      </c>
      <c r="K57" s="180">
        <f t="shared" si="13"/>
        <v>1</v>
      </c>
    </row>
    <row r="58" spans="1:11" ht="13.15" customHeight="1" x14ac:dyDescent="0.2">
      <c r="A58" s="175"/>
      <c r="B58" s="173" t="s">
        <v>17</v>
      </c>
      <c r="C58" s="174">
        <f t="shared" ref="C58:K58" si="14">IF($K21=0,0,C21/$K21)</f>
        <v>0.17391304347826086</v>
      </c>
      <c r="D58" s="174">
        <f t="shared" si="14"/>
        <v>0.30434782608695654</v>
      </c>
      <c r="E58" s="174">
        <f t="shared" si="14"/>
        <v>0</v>
      </c>
      <c r="F58" s="174">
        <f t="shared" si="14"/>
        <v>0.30434782608695654</v>
      </c>
      <c r="G58" s="174">
        <f t="shared" si="14"/>
        <v>0.73913043478260865</v>
      </c>
      <c r="H58" s="174">
        <f t="shared" si="14"/>
        <v>0.34782608695652173</v>
      </c>
      <c r="I58" s="174">
        <f t="shared" si="14"/>
        <v>0.5</v>
      </c>
      <c r="J58" s="174">
        <f t="shared" si="14"/>
        <v>0.13043478260869565</v>
      </c>
      <c r="K58" s="180">
        <f t="shared" si="14"/>
        <v>1</v>
      </c>
    </row>
    <row r="59" spans="1:11" ht="13.15" customHeight="1" x14ac:dyDescent="0.2">
      <c r="A59" s="175"/>
      <c r="B59" s="173" t="s">
        <v>18</v>
      </c>
      <c r="C59" s="174">
        <f t="shared" ref="C59:K59" si="15">IF($K22=0,0,C22/$K22)</f>
        <v>0</v>
      </c>
      <c r="D59" s="174">
        <f t="shared" si="15"/>
        <v>0.60869565217391308</v>
      </c>
      <c r="E59" s="174">
        <f t="shared" si="15"/>
        <v>4.3478260869565216E-2</v>
      </c>
      <c r="F59" s="174">
        <f t="shared" si="15"/>
        <v>0.56521739130434778</v>
      </c>
      <c r="G59" s="174">
        <f t="shared" si="15"/>
        <v>0.82608695652173914</v>
      </c>
      <c r="H59" s="174">
        <f t="shared" si="15"/>
        <v>0.47826086956521741</v>
      </c>
      <c r="I59" s="174">
        <f t="shared" si="15"/>
        <v>0.47826086956521741</v>
      </c>
      <c r="J59" s="174">
        <f t="shared" si="15"/>
        <v>0.13043478260869565</v>
      </c>
      <c r="K59" s="180">
        <f t="shared" si="15"/>
        <v>1</v>
      </c>
    </row>
    <row r="60" spans="1:11" ht="13.15" customHeight="1" x14ac:dyDescent="0.2">
      <c r="A60" s="175"/>
      <c r="B60" s="173" t="s">
        <v>19</v>
      </c>
      <c r="C60" s="174">
        <f t="shared" ref="C60:K60" si="16">IF($K23=0,0,C23/$K23)</f>
        <v>0.21495327102803738</v>
      </c>
      <c r="D60" s="174">
        <f t="shared" si="16"/>
        <v>0.62616822429906538</v>
      </c>
      <c r="E60" s="174">
        <f t="shared" si="16"/>
        <v>0.16822429906542055</v>
      </c>
      <c r="F60" s="174">
        <f t="shared" si="16"/>
        <v>0.60747663551401865</v>
      </c>
      <c r="G60" s="174">
        <f t="shared" si="16"/>
        <v>0.7009345794392523</v>
      </c>
      <c r="H60" s="174">
        <f t="shared" si="16"/>
        <v>0.11214953271028037</v>
      </c>
      <c r="I60" s="174">
        <f t="shared" si="16"/>
        <v>0.34579439252336447</v>
      </c>
      <c r="J60" s="174">
        <f t="shared" si="16"/>
        <v>1.8691588785046728E-2</v>
      </c>
      <c r="K60" s="180">
        <f t="shared" si="16"/>
        <v>1</v>
      </c>
    </row>
    <row r="61" spans="1:11" ht="13.15" customHeight="1" x14ac:dyDescent="0.2">
      <c r="A61" s="175"/>
      <c r="B61" s="173" t="s">
        <v>41</v>
      </c>
      <c r="C61" s="174">
        <f t="shared" ref="C61:K61" si="17">IF($K24=0,0,C24/$K24)</f>
        <v>0.2857142857142857</v>
      </c>
      <c r="D61" s="174">
        <f t="shared" si="17"/>
        <v>0</v>
      </c>
      <c r="E61" s="174">
        <f t="shared" si="17"/>
        <v>0</v>
      </c>
      <c r="F61" s="174">
        <f t="shared" si="17"/>
        <v>0</v>
      </c>
      <c r="G61" s="174">
        <f t="shared" si="17"/>
        <v>0.5</v>
      </c>
      <c r="H61" s="174">
        <f t="shared" si="17"/>
        <v>0.42857142857142855</v>
      </c>
      <c r="I61" s="174">
        <f t="shared" si="17"/>
        <v>0.35714285714285715</v>
      </c>
      <c r="J61" s="174">
        <f t="shared" si="17"/>
        <v>0</v>
      </c>
      <c r="K61" s="180">
        <f t="shared" si="17"/>
        <v>1</v>
      </c>
    </row>
    <row r="62" spans="1:11" ht="13.15" customHeight="1" x14ac:dyDescent="0.2">
      <c r="A62" s="175"/>
      <c r="B62" s="173" t="s">
        <v>20</v>
      </c>
      <c r="C62" s="174">
        <f t="shared" ref="C62:K62" si="18">IF($K25=0,0,C25/$K25)</f>
        <v>0</v>
      </c>
      <c r="D62" s="174">
        <f t="shared" si="18"/>
        <v>0</v>
      </c>
      <c r="E62" s="174">
        <f t="shared" si="18"/>
        <v>0</v>
      </c>
      <c r="F62" s="174">
        <f t="shared" si="18"/>
        <v>1</v>
      </c>
      <c r="G62" s="174">
        <f t="shared" si="18"/>
        <v>1</v>
      </c>
      <c r="H62" s="174">
        <f t="shared" si="18"/>
        <v>0</v>
      </c>
      <c r="I62" s="174">
        <f t="shared" si="18"/>
        <v>0</v>
      </c>
      <c r="J62" s="174">
        <f t="shared" si="18"/>
        <v>0</v>
      </c>
      <c r="K62" s="180">
        <f t="shared" si="18"/>
        <v>1</v>
      </c>
    </row>
    <row r="63" spans="1:11" ht="13.15" customHeight="1" x14ac:dyDescent="0.2">
      <c r="A63" s="175"/>
      <c r="B63" s="173" t="s">
        <v>25</v>
      </c>
      <c r="C63" s="174">
        <f t="shared" ref="C63:K63" si="19">IF($K26=0,0,C26/$K26)</f>
        <v>0.6</v>
      </c>
      <c r="D63" s="174">
        <f t="shared" si="19"/>
        <v>1</v>
      </c>
      <c r="E63" s="174">
        <f t="shared" si="19"/>
        <v>0</v>
      </c>
      <c r="F63" s="174">
        <f t="shared" si="19"/>
        <v>0.2</v>
      </c>
      <c r="G63" s="174">
        <f t="shared" si="19"/>
        <v>0.6</v>
      </c>
      <c r="H63" s="174">
        <f t="shared" si="19"/>
        <v>0</v>
      </c>
      <c r="I63" s="174">
        <f t="shared" si="19"/>
        <v>0.6</v>
      </c>
      <c r="J63" s="174">
        <f t="shared" si="19"/>
        <v>0</v>
      </c>
      <c r="K63" s="180">
        <f t="shared" si="19"/>
        <v>1</v>
      </c>
    </row>
    <row r="64" spans="1:11" ht="13.15" customHeight="1" x14ac:dyDescent="0.2">
      <c r="A64" s="175"/>
      <c r="B64" s="173" t="s">
        <v>21</v>
      </c>
      <c r="C64" s="174">
        <f t="shared" ref="C64:K64" si="20">IF($K27=0,0,C27/$K27)</f>
        <v>0.88888888888888884</v>
      </c>
      <c r="D64" s="174">
        <f t="shared" si="20"/>
        <v>0.88888888888888884</v>
      </c>
      <c r="E64" s="174">
        <f t="shared" si="20"/>
        <v>0.1111111111111111</v>
      </c>
      <c r="F64" s="174">
        <f t="shared" si="20"/>
        <v>0.88888888888888884</v>
      </c>
      <c r="G64" s="174">
        <f t="shared" si="20"/>
        <v>0.66666666666666663</v>
      </c>
      <c r="H64" s="174">
        <f t="shared" si="20"/>
        <v>0.1111111111111111</v>
      </c>
      <c r="I64" s="174">
        <f t="shared" si="20"/>
        <v>0.22222222222222221</v>
      </c>
      <c r="J64" s="174">
        <f t="shared" si="20"/>
        <v>0</v>
      </c>
      <c r="K64" s="180">
        <f t="shared" si="20"/>
        <v>1</v>
      </c>
    </row>
    <row r="65" spans="1:11" ht="13.15" customHeight="1" x14ac:dyDescent="0.2">
      <c r="A65" s="175"/>
      <c r="B65" s="173" t="s">
        <v>22</v>
      </c>
      <c r="C65" s="174">
        <f t="shared" ref="C65:K65" si="21">IF($K28=0,0,C28/$K28)</f>
        <v>0.16666666666666666</v>
      </c>
      <c r="D65" s="174">
        <f t="shared" si="21"/>
        <v>1</v>
      </c>
      <c r="E65" s="174">
        <f t="shared" si="21"/>
        <v>0.25</v>
      </c>
      <c r="F65" s="174">
        <f t="shared" si="21"/>
        <v>0.25</v>
      </c>
      <c r="G65" s="174">
        <f t="shared" si="21"/>
        <v>0.33333333333333331</v>
      </c>
      <c r="H65" s="174">
        <f t="shared" si="21"/>
        <v>0.25</v>
      </c>
      <c r="I65" s="174">
        <f t="shared" si="21"/>
        <v>0.41666666666666669</v>
      </c>
      <c r="J65" s="174">
        <f t="shared" si="21"/>
        <v>0</v>
      </c>
      <c r="K65" s="180">
        <f t="shared" si="21"/>
        <v>1</v>
      </c>
    </row>
    <row r="66" spans="1:11" ht="13.15" customHeight="1" x14ac:dyDescent="0.2">
      <c r="A66" s="175"/>
      <c r="B66" s="173" t="s">
        <v>23</v>
      </c>
      <c r="C66" s="174">
        <f t="shared" ref="C66:K66" si="22">IF($K29=0,0,C29/$K29)</f>
        <v>6.4516129032258063E-2</v>
      </c>
      <c r="D66" s="174">
        <f t="shared" si="22"/>
        <v>0.16129032258064516</v>
      </c>
      <c r="E66" s="174">
        <f t="shared" si="22"/>
        <v>3.2258064516129031E-2</v>
      </c>
      <c r="F66" s="174">
        <f t="shared" si="22"/>
        <v>0.12903225806451613</v>
      </c>
      <c r="G66" s="174">
        <f t="shared" si="22"/>
        <v>0.70967741935483875</v>
      </c>
      <c r="H66" s="174">
        <f t="shared" si="22"/>
        <v>0.22580645161290322</v>
      </c>
      <c r="I66" s="174">
        <f t="shared" si="22"/>
        <v>0.16129032258064516</v>
      </c>
      <c r="J66" s="174">
        <f t="shared" si="22"/>
        <v>0</v>
      </c>
      <c r="K66" s="180">
        <f t="shared" si="22"/>
        <v>1</v>
      </c>
    </row>
    <row r="67" spans="1:11" ht="13.15" customHeight="1" x14ac:dyDescent="0.2">
      <c r="A67" s="175"/>
      <c r="B67" s="173" t="s">
        <v>42</v>
      </c>
      <c r="C67" s="174">
        <f t="shared" ref="C67:K67" si="23">IF($K30=0,0,C30/$K30)</f>
        <v>0.92592592592592593</v>
      </c>
      <c r="D67" s="174">
        <f t="shared" si="23"/>
        <v>0.59259259259259256</v>
      </c>
      <c r="E67" s="174">
        <f t="shared" si="23"/>
        <v>0.18518518518518517</v>
      </c>
      <c r="F67" s="174">
        <f t="shared" si="23"/>
        <v>0.37037037037037035</v>
      </c>
      <c r="G67" s="174">
        <f t="shared" si="23"/>
        <v>0.66666666666666663</v>
      </c>
      <c r="H67" s="174">
        <f t="shared" si="23"/>
        <v>0.1111111111111111</v>
      </c>
      <c r="I67" s="174">
        <f t="shared" si="23"/>
        <v>7.407407407407407E-2</v>
      </c>
      <c r="J67" s="174">
        <f t="shared" si="23"/>
        <v>0</v>
      </c>
      <c r="K67" s="180">
        <f t="shared" si="23"/>
        <v>1</v>
      </c>
    </row>
    <row r="68" spans="1:11" ht="13.15" customHeight="1" x14ac:dyDescent="0.2">
      <c r="A68" s="175"/>
      <c r="B68" s="173" t="s">
        <v>43</v>
      </c>
      <c r="C68" s="174">
        <f t="shared" ref="C68:K68" si="24">IF($K31=0,0,C31/$K31)</f>
        <v>0.45</v>
      </c>
      <c r="D68" s="174">
        <f t="shared" si="24"/>
        <v>0</v>
      </c>
      <c r="E68" s="174">
        <f t="shared" si="24"/>
        <v>0</v>
      </c>
      <c r="F68" s="174">
        <f t="shared" si="24"/>
        <v>0</v>
      </c>
      <c r="G68" s="174">
        <f t="shared" si="24"/>
        <v>0.95</v>
      </c>
      <c r="H68" s="174">
        <f t="shared" si="24"/>
        <v>0</v>
      </c>
      <c r="I68" s="174">
        <f t="shared" si="24"/>
        <v>0</v>
      </c>
      <c r="J68" s="174">
        <f t="shared" si="24"/>
        <v>0</v>
      </c>
      <c r="K68" s="180">
        <f t="shared" si="24"/>
        <v>1</v>
      </c>
    </row>
    <row r="69" spans="1:11" ht="13.15" customHeight="1" x14ac:dyDescent="0.2">
      <c r="A69" s="175"/>
      <c r="B69" s="173" t="s">
        <v>36</v>
      </c>
      <c r="C69" s="174">
        <f t="shared" ref="C69:K69" si="25">IF($K32=0,0,C32/$K32)</f>
        <v>0</v>
      </c>
      <c r="D69" s="174">
        <f t="shared" si="25"/>
        <v>0.2413793103448276</v>
      </c>
      <c r="E69" s="174">
        <f t="shared" si="25"/>
        <v>0</v>
      </c>
      <c r="F69" s="174">
        <f t="shared" si="25"/>
        <v>0.34482758620689657</v>
      </c>
      <c r="G69" s="174">
        <f t="shared" si="25"/>
        <v>0.82758620689655171</v>
      </c>
      <c r="H69" s="174">
        <f t="shared" si="25"/>
        <v>0</v>
      </c>
      <c r="I69" s="174">
        <f t="shared" si="25"/>
        <v>0</v>
      </c>
      <c r="J69" s="174">
        <f t="shared" si="25"/>
        <v>3.4482758620689655E-2</v>
      </c>
      <c r="K69" s="180">
        <f t="shared" si="25"/>
        <v>1</v>
      </c>
    </row>
    <row r="70" spans="1:11" ht="13.15" customHeight="1" x14ac:dyDescent="0.2">
      <c r="A70" s="175"/>
      <c r="B70" s="173" t="s">
        <v>24</v>
      </c>
      <c r="C70" s="174">
        <f t="shared" ref="C70:K70" si="26">IF($K33=0,0,C33/$K33)</f>
        <v>6.25E-2</v>
      </c>
      <c r="D70" s="174">
        <f t="shared" si="26"/>
        <v>0.3125</v>
      </c>
      <c r="E70" s="174">
        <f t="shared" si="26"/>
        <v>6.25E-2</v>
      </c>
      <c r="F70" s="174">
        <f t="shared" si="26"/>
        <v>0.375</v>
      </c>
      <c r="G70" s="174">
        <f t="shared" si="26"/>
        <v>0.625</v>
      </c>
      <c r="H70" s="174">
        <f t="shared" si="26"/>
        <v>0.25</v>
      </c>
      <c r="I70" s="174">
        <f t="shared" si="26"/>
        <v>0.1875</v>
      </c>
      <c r="J70" s="174">
        <f t="shared" si="26"/>
        <v>6.25E-2</v>
      </c>
      <c r="K70" s="180">
        <f t="shared" si="26"/>
        <v>1</v>
      </c>
    </row>
    <row r="71" spans="1:11" ht="13.15" customHeight="1" x14ac:dyDescent="0.2">
      <c r="A71" s="176"/>
      <c r="B71" s="173" t="s">
        <v>11</v>
      </c>
      <c r="C71" s="174">
        <f t="shared" ref="C71:K71" si="27">IF($K34=0,0,C34/$K34)</f>
        <v>0.77941176470588236</v>
      </c>
      <c r="D71" s="174">
        <f t="shared" si="27"/>
        <v>0.75</v>
      </c>
      <c r="E71" s="174">
        <f t="shared" si="27"/>
        <v>0.3235294117647059</v>
      </c>
      <c r="F71" s="174">
        <f t="shared" si="27"/>
        <v>0.41176470588235292</v>
      </c>
      <c r="G71" s="174">
        <f t="shared" si="27"/>
        <v>0.66176470588235292</v>
      </c>
      <c r="H71" s="174">
        <f t="shared" si="27"/>
        <v>0.20588235294117646</v>
      </c>
      <c r="I71" s="174">
        <f t="shared" si="27"/>
        <v>0.29411764705882354</v>
      </c>
      <c r="J71" s="174">
        <f t="shared" si="27"/>
        <v>7.3529411764705885E-2</v>
      </c>
      <c r="K71" s="180">
        <f t="shared" si="27"/>
        <v>1</v>
      </c>
    </row>
    <row r="72" spans="1:11" ht="13.15" customHeight="1" x14ac:dyDescent="0.2">
      <c r="A72" s="176"/>
      <c r="B72" s="173" t="s">
        <v>37</v>
      </c>
      <c r="C72" s="174">
        <f t="shared" ref="C72:K72" si="28">IF($K35=0,0,C35/$K35)</f>
        <v>0.46153846153846156</v>
      </c>
      <c r="D72" s="174">
        <f t="shared" si="28"/>
        <v>1</v>
      </c>
      <c r="E72" s="174">
        <f t="shared" si="28"/>
        <v>0</v>
      </c>
      <c r="F72" s="174">
        <f t="shared" si="28"/>
        <v>0.23076923076923078</v>
      </c>
      <c r="G72" s="174">
        <f t="shared" si="28"/>
        <v>0.46153846153846156</v>
      </c>
      <c r="H72" s="174">
        <f t="shared" si="28"/>
        <v>0</v>
      </c>
      <c r="I72" s="174">
        <f t="shared" si="28"/>
        <v>0</v>
      </c>
      <c r="J72" s="174">
        <f t="shared" si="28"/>
        <v>0</v>
      </c>
      <c r="K72" s="180">
        <f t="shared" si="28"/>
        <v>1</v>
      </c>
    </row>
    <row r="73" spans="1:11" ht="13.15" customHeight="1" x14ac:dyDescent="0.2">
      <c r="A73" s="176"/>
      <c r="B73" s="173" t="s">
        <v>7</v>
      </c>
      <c r="C73" s="174">
        <f t="shared" ref="C73:K73" si="29">IF($K36=0,0,C36/$K36)</f>
        <v>5.2631578947368418E-2</v>
      </c>
      <c r="D73" s="174">
        <f t="shared" si="29"/>
        <v>0.73684210526315785</v>
      </c>
      <c r="E73" s="174">
        <f t="shared" si="29"/>
        <v>5.2631578947368418E-2</v>
      </c>
      <c r="F73" s="174">
        <f t="shared" si="29"/>
        <v>0.31578947368421051</v>
      </c>
      <c r="G73" s="174">
        <f t="shared" si="29"/>
        <v>0.84210526315789469</v>
      </c>
      <c r="H73" s="174">
        <f t="shared" si="29"/>
        <v>0.15789473684210525</v>
      </c>
      <c r="I73" s="174">
        <f t="shared" si="29"/>
        <v>5.2631578947368418E-2</v>
      </c>
      <c r="J73" s="174">
        <f t="shared" si="29"/>
        <v>0</v>
      </c>
      <c r="K73" s="180">
        <f t="shared" si="29"/>
        <v>1</v>
      </c>
    </row>
    <row r="74" spans="1:11" ht="13.15" customHeight="1" x14ac:dyDescent="0.2">
      <c r="A74" s="175"/>
      <c r="B74" s="173" t="s">
        <v>82</v>
      </c>
      <c r="C74" s="174">
        <f t="shared" ref="C74:K74" si="30">IF($K37=0,0,C37/$K37)</f>
        <v>0</v>
      </c>
      <c r="D74" s="174">
        <f t="shared" si="30"/>
        <v>0.77777777777777779</v>
      </c>
      <c r="E74" s="174">
        <f t="shared" si="30"/>
        <v>0.3888888888888889</v>
      </c>
      <c r="F74" s="174">
        <f t="shared" si="30"/>
        <v>0.5</v>
      </c>
      <c r="G74" s="174">
        <f t="shared" si="30"/>
        <v>0.72222222222222221</v>
      </c>
      <c r="H74" s="174">
        <f t="shared" si="30"/>
        <v>0.66666666666666663</v>
      </c>
      <c r="I74" s="174">
        <f t="shared" si="30"/>
        <v>0.77777777777777779</v>
      </c>
      <c r="J74" s="174">
        <f t="shared" si="30"/>
        <v>0</v>
      </c>
      <c r="K74" s="180">
        <f t="shared" si="30"/>
        <v>1</v>
      </c>
    </row>
    <row r="75" spans="1:11" ht="13.15" customHeight="1" x14ac:dyDescent="0.2">
      <c r="A75" s="176"/>
      <c r="B75" s="173"/>
      <c r="C75" s="174"/>
      <c r="D75" s="174"/>
      <c r="E75" s="174"/>
      <c r="F75" s="174"/>
      <c r="G75" s="174"/>
      <c r="H75" s="174"/>
      <c r="I75" s="174"/>
      <c r="J75" s="174"/>
      <c r="K75" s="180"/>
    </row>
    <row r="76" spans="1:11" ht="13.15" customHeight="1" x14ac:dyDescent="0.2">
      <c r="A76" s="177"/>
      <c r="B76" s="178" t="s">
        <v>3</v>
      </c>
      <c r="C76" s="181">
        <f t="shared" ref="C76:K76" si="31">IF($K39=0,0,C39/$K39)</f>
        <v>0.27810650887573962</v>
      </c>
      <c r="D76" s="181">
        <f t="shared" si="31"/>
        <v>0.54674556213017755</v>
      </c>
      <c r="E76" s="181">
        <f t="shared" si="31"/>
        <v>0.11242603550295859</v>
      </c>
      <c r="F76" s="181">
        <f t="shared" si="31"/>
        <v>0.31360946745562129</v>
      </c>
      <c r="G76" s="181">
        <f t="shared" si="31"/>
        <v>0.68520710059171597</v>
      </c>
      <c r="H76" s="181">
        <f t="shared" si="31"/>
        <v>0.21183431952662721</v>
      </c>
      <c r="I76" s="181">
        <f t="shared" si="31"/>
        <v>0.27692307692307694</v>
      </c>
      <c r="J76" s="181">
        <f t="shared" si="31"/>
        <v>4.7337278106508875E-2</v>
      </c>
      <c r="K76" s="182">
        <f t="shared" si="31"/>
        <v>1</v>
      </c>
    </row>
    <row r="77" spans="1:11" ht="13.15" customHeight="1" x14ac:dyDescent="0.2">
      <c r="A77" s="1"/>
    </row>
    <row r="78" spans="1:11" ht="13.15" customHeight="1" x14ac:dyDescent="0.2">
      <c r="A78" s="26" t="s">
        <v>74</v>
      </c>
    </row>
    <row r="79" spans="1:11" ht="13.15" customHeight="1" x14ac:dyDescent="0.2">
      <c r="A79" s="168" t="s">
        <v>0</v>
      </c>
      <c r="B79" s="169" t="s">
        <v>0</v>
      </c>
      <c r="C79" s="245" t="s">
        <v>63</v>
      </c>
      <c r="D79" s="246"/>
      <c r="E79" s="246"/>
      <c r="F79" s="246"/>
      <c r="G79" s="246"/>
      <c r="H79" s="246"/>
      <c r="I79" s="246"/>
      <c r="J79" s="246"/>
      <c r="K79" s="247"/>
    </row>
    <row r="80" spans="1:11" ht="45" customHeight="1" x14ac:dyDescent="0.2">
      <c r="A80" s="170"/>
      <c r="B80" s="171"/>
      <c r="C80" s="218" t="s">
        <v>64</v>
      </c>
      <c r="D80" s="218" t="s">
        <v>65</v>
      </c>
      <c r="E80" s="218" t="s">
        <v>66</v>
      </c>
      <c r="F80" s="218" t="s">
        <v>67</v>
      </c>
      <c r="G80" s="218" t="s">
        <v>68</v>
      </c>
      <c r="H80" s="218" t="s">
        <v>69</v>
      </c>
      <c r="I80" s="218" t="s">
        <v>70</v>
      </c>
      <c r="J80" s="219" t="s">
        <v>72</v>
      </c>
      <c r="K80" s="219" t="s">
        <v>3</v>
      </c>
    </row>
    <row r="81" spans="1:11" ht="13.15" customHeight="1" x14ac:dyDescent="0.2">
      <c r="A81" s="170"/>
      <c r="B81" s="171"/>
      <c r="C81" s="219" t="s">
        <v>27</v>
      </c>
      <c r="D81" s="219" t="s">
        <v>27</v>
      </c>
      <c r="E81" s="219" t="s">
        <v>27</v>
      </c>
      <c r="F81" s="219" t="s">
        <v>27</v>
      </c>
      <c r="G81" s="219" t="s">
        <v>27</v>
      </c>
      <c r="H81" s="219" t="s">
        <v>27</v>
      </c>
      <c r="I81" s="219" t="s">
        <v>27</v>
      </c>
      <c r="J81" s="219" t="s">
        <v>27</v>
      </c>
      <c r="K81" s="219" t="s">
        <v>27</v>
      </c>
    </row>
    <row r="82" spans="1:11" ht="13.15" customHeight="1" x14ac:dyDescent="0.2">
      <c r="A82" s="175" t="s">
        <v>29</v>
      </c>
      <c r="B82" s="172" t="s">
        <v>5</v>
      </c>
      <c r="C82" s="174">
        <f>IF(C$39=0,0,C8/C$39)</f>
        <v>4.2553191489361703E-3</v>
      </c>
      <c r="D82" s="174">
        <f t="shared" ref="D82:I82" si="32">IF(D$39=0,0,D8/D$39)</f>
        <v>6.9264069264069264E-2</v>
      </c>
      <c r="E82" s="174">
        <f t="shared" si="32"/>
        <v>1.0526315789473684E-2</v>
      </c>
      <c r="F82" s="174">
        <f t="shared" si="32"/>
        <v>7.5471698113207548E-3</v>
      </c>
      <c r="G82" s="174">
        <f t="shared" si="32"/>
        <v>4.4905008635578586E-2</v>
      </c>
      <c r="H82" s="174">
        <f t="shared" si="32"/>
        <v>3.3519553072625698E-2</v>
      </c>
      <c r="I82" s="174">
        <f t="shared" si="32"/>
        <v>1.282051282051282E-2</v>
      </c>
      <c r="J82" s="174">
        <f t="shared" ref="J82:K111" si="33">IF(J$39=0,0,J8/J$39)</f>
        <v>2.5000000000000001E-2</v>
      </c>
      <c r="K82" s="180">
        <f t="shared" si="33"/>
        <v>4.0236686390532544E-2</v>
      </c>
    </row>
    <row r="83" spans="1:11" ht="13.15" customHeight="1" x14ac:dyDescent="0.2">
      <c r="A83" s="175"/>
      <c r="B83" s="173" t="s">
        <v>6</v>
      </c>
      <c r="C83" s="174">
        <f t="shared" ref="C83:I98" si="34">IF(C$39=0,0,C9/C$39)</f>
        <v>0.12340425531914893</v>
      </c>
      <c r="D83" s="174">
        <f t="shared" si="34"/>
        <v>5.627705627705628E-2</v>
      </c>
      <c r="E83" s="174">
        <f t="shared" si="34"/>
        <v>7.3684210526315783E-2</v>
      </c>
      <c r="F83" s="174">
        <f t="shared" si="34"/>
        <v>3.0188679245283019E-2</v>
      </c>
      <c r="G83" s="174">
        <f t="shared" si="34"/>
        <v>3.7996545768566495E-2</v>
      </c>
      <c r="H83" s="174">
        <f t="shared" si="34"/>
        <v>4.4692737430167599E-2</v>
      </c>
      <c r="I83" s="174">
        <f t="shared" si="34"/>
        <v>3.4188034188034191E-2</v>
      </c>
      <c r="J83" s="174">
        <f t="shared" si="33"/>
        <v>2.5000000000000001E-2</v>
      </c>
      <c r="K83" s="180">
        <f t="shared" si="33"/>
        <v>3.9053254437869819E-2</v>
      </c>
    </row>
    <row r="84" spans="1:11" ht="13.15" customHeight="1" x14ac:dyDescent="0.2">
      <c r="A84" s="175"/>
      <c r="B84" s="173" t="s">
        <v>38</v>
      </c>
      <c r="C84" s="174">
        <f t="shared" si="34"/>
        <v>4.2553191489361703E-3</v>
      </c>
      <c r="D84" s="174">
        <f t="shared" si="34"/>
        <v>0</v>
      </c>
      <c r="E84" s="174">
        <f t="shared" si="34"/>
        <v>0</v>
      </c>
      <c r="F84" s="174">
        <f t="shared" si="34"/>
        <v>3.7735849056603774E-3</v>
      </c>
      <c r="G84" s="174">
        <f t="shared" si="34"/>
        <v>5.1813471502590676E-3</v>
      </c>
      <c r="H84" s="174">
        <f t="shared" si="34"/>
        <v>1.11731843575419E-2</v>
      </c>
      <c r="I84" s="174">
        <f t="shared" si="34"/>
        <v>1.7094017094017096E-2</v>
      </c>
      <c r="J84" s="174">
        <f t="shared" si="33"/>
        <v>0</v>
      </c>
      <c r="K84" s="180">
        <f t="shared" si="33"/>
        <v>5.9171597633136093E-3</v>
      </c>
    </row>
    <row r="85" spans="1:11" ht="13.15" customHeight="1" x14ac:dyDescent="0.2">
      <c r="A85" s="175"/>
      <c r="B85" s="173" t="s">
        <v>39</v>
      </c>
      <c r="C85" s="174">
        <f t="shared" si="34"/>
        <v>8.9361702127659579E-2</v>
      </c>
      <c r="D85" s="174">
        <f t="shared" si="34"/>
        <v>4.329004329004329E-3</v>
      </c>
      <c r="E85" s="174">
        <f t="shared" si="34"/>
        <v>0</v>
      </c>
      <c r="F85" s="174">
        <f t="shared" si="34"/>
        <v>3.0188679245283019E-2</v>
      </c>
      <c r="G85" s="174">
        <f t="shared" si="34"/>
        <v>5.8721934369602762E-2</v>
      </c>
      <c r="H85" s="174">
        <f t="shared" si="34"/>
        <v>3.9106145251396648E-2</v>
      </c>
      <c r="I85" s="174">
        <f t="shared" si="34"/>
        <v>4.2735042735042736E-2</v>
      </c>
      <c r="J85" s="174">
        <f t="shared" si="33"/>
        <v>0</v>
      </c>
      <c r="K85" s="180">
        <f t="shared" si="33"/>
        <v>4.9704142011834318E-2</v>
      </c>
    </row>
    <row r="86" spans="1:11" ht="13.15" customHeight="1" x14ac:dyDescent="0.2">
      <c r="A86" s="175"/>
      <c r="B86" s="173" t="s">
        <v>16</v>
      </c>
      <c r="C86" s="174">
        <f t="shared" si="34"/>
        <v>8.5106382978723406E-3</v>
      </c>
      <c r="D86" s="174">
        <f t="shared" si="34"/>
        <v>1.7316017316017316E-2</v>
      </c>
      <c r="E86" s="174">
        <f t="shared" si="34"/>
        <v>2.1052631578947368E-2</v>
      </c>
      <c r="F86" s="174">
        <f t="shared" si="34"/>
        <v>3.3962264150943396E-2</v>
      </c>
      <c r="G86" s="174">
        <f t="shared" si="34"/>
        <v>2.7633851468048358E-2</v>
      </c>
      <c r="H86" s="174">
        <f t="shared" si="34"/>
        <v>3.9106145251396648E-2</v>
      </c>
      <c r="I86" s="174">
        <f t="shared" si="34"/>
        <v>2.564102564102564E-2</v>
      </c>
      <c r="J86" s="174">
        <f t="shared" si="33"/>
        <v>2.5000000000000001E-2</v>
      </c>
      <c r="K86" s="180">
        <f t="shared" si="33"/>
        <v>2.2485207100591716E-2</v>
      </c>
    </row>
    <row r="87" spans="1:11" ht="13.15" customHeight="1" x14ac:dyDescent="0.2">
      <c r="A87" s="175"/>
      <c r="B87" s="173" t="s">
        <v>8</v>
      </c>
      <c r="C87" s="174">
        <f t="shared" si="34"/>
        <v>0</v>
      </c>
      <c r="D87" s="174">
        <f t="shared" si="34"/>
        <v>4.5454545454545456E-2</v>
      </c>
      <c r="E87" s="174">
        <f t="shared" si="34"/>
        <v>4.2105263157894736E-2</v>
      </c>
      <c r="F87" s="174">
        <f t="shared" si="34"/>
        <v>5.6603773584905662E-2</v>
      </c>
      <c r="G87" s="174">
        <f t="shared" si="34"/>
        <v>3.4542314335060449E-2</v>
      </c>
      <c r="H87" s="174">
        <f t="shared" si="34"/>
        <v>4.4692737430167599E-2</v>
      </c>
      <c r="I87" s="174">
        <f t="shared" si="34"/>
        <v>0.11965811965811966</v>
      </c>
      <c r="J87" s="174">
        <f t="shared" si="33"/>
        <v>0.1</v>
      </c>
      <c r="K87" s="180">
        <f t="shared" si="33"/>
        <v>5.2071005917159761E-2</v>
      </c>
    </row>
    <row r="88" spans="1:11" ht="13.15" customHeight="1" x14ac:dyDescent="0.2">
      <c r="A88" s="175"/>
      <c r="B88" s="173" t="s">
        <v>10</v>
      </c>
      <c r="C88" s="174">
        <f t="shared" si="34"/>
        <v>0</v>
      </c>
      <c r="D88" s="174">
        <f t="shared" si="34"/>
        <v>1.2987012987012988E-2</v>
      </c>
      <c r="E88" s="174">
        <f t="shared" si="34"/>
        <v>0</v>
      </c>
      <c r="F88" s="174">
        <f t="shared" si="34"/>
        <v>3.7735849056603774E-3</v>
      </c>
      <c r="G88" s="174">
        <f t="shared" si="34"/>
        <v>6.9084628670120895E-3</v>
      </c>
      <c r="H88" s="174">
        <f t="shared" si="34"/>
        <v>5.5865921787709499E-3</v>
      </c>
      <c r="I88" s="174">
        <f t="shared" si="34"/>
        <v>4.2735042735042739E-3</v>
      </c>
      <c r="J88" s="174">
        <f t="shared" si="33"/>
        <v>0</v>
      </c>
      <c r="K88" s="180">
        <f t="shared" si="33"/>
        <v>7.100591715976331E-3</v>
      </c>
    </row>
    <row r="89" spans="1:11" ht="13.15" customHeight="1" x14ac:dyDescent="0.2">
      <c r="A89" s="175"/>
      <c r="B89" s="173" t="s">
        <v>12</v>
      </c>
      <c r="C89" s="174">
        <f t="shared" si="34"/>
        <v>0</v>
      </c>
      <c r="D89" s="174">
        <f t="shared" si="34"/>
        <v>4.329004329004329E-3</v>
      </c>
      <c r="E89" s="174">
        <f t="shared" si="34"/>
        <v>2.1052631578947368E-2</v>
      </c>
      <c r="F89" s="174">
        <f t="shared" si="34"/>
        <v>0</v>
      </c>
      <c r="G89" s="174">
        <f t="shared" si="34"/>
        <v>5.1813471502590676E-3</v>
      </c>
      <c r="H89" s="174">
        <f t="shared" si="34"/>
        <v>5.5865921787709499E-3</v>
      </c>
      <c r="I89" s="174">
        <f t="shared" si="34"/>
        <v>4.2735042735042739E-3</v>
      </c>
      <c r="J89" s="174">
        <f t="shared" si="33"/>
        <v>0</v>
      </c>
      <c r="K89" s="180">
        <f t="shared" si="33"/>
        <v>8.2840236686390536E-3</v>
      </c>
    </row>
    <row r="90" spans="1:11" ht="13.15" customHeight="1" x14ac:dyDescent="0.2">
      <c r="A90" s="175"/>
      <c r="B90" s="173" t="s">
        <v>13</v>
      </c>
      <c r="C90" s="174">
        <f t="shared" si="34"/>
        <v>1.7021276595744681E-2</v>
      </c>
      <c r="D90" s="174">
        <f t="shared" si="34"/>
        <v>4.5454545454545456E-2</v>
      </c>
      <c r="E90" s="174">
        <f t="shared" si="34"/>
        <v>4.2105263157894736E-2</v>
      </c>
      <c r="F90" s="174">
        <f t="shared" si="34"/>
        <v>1.509433962264151E-2</v>
      </c>
      <c r="G90" s="174">
        <f t="shared" si="34"/>
        <v>2.5906735751295335E-2</v>
      </c>
      <c r="H90" s="174">
        <f t="shared" si="34"/>
        <v>1.6759776536312849E-2</v>
      </c>
      <c r="I90" s="174">
        <f t="shared" si="34"/>
        <v>3.4188034188034191E-2</v>
      </c>
      <c r="J90" s="174">
        <f t="shared" si="33"/>
        <v>7.4999999999999997E-2</v>
      </c>
      <c r="K90" s="180">
        <f t="shared" si="33"/>
        <v>4.4970414201183431E-2</v>
      </c>
    </row>
    <row r="91" spans="1:11" ht="13.15" customHeight="1" x14ac:dyDescent="0.2">
      <c r="A91" s="175"/>
      <c r="B91" s="173" t="s">
        <v>14</v>
      </c>
      <c r="C91" s="174">
        <f t="shared" si="34"/>
        <v>3.4042553191489362E-2</v>
      </c>
      <c r="D91" s="174">
        <f t="shared" si="34"/>
        <v>1.948051948051948E-2</v>
      </c>
      <c r="E91" s="174">
        <f t="shared" si="34"/>
        <v>1.0526315789473684E-2</v>
      </c>
      <c r="F91" s="174">
        <f t="shared" si="34"/>
        <v>7.5471698113207548E-3</v>
      </c>
      <c r="G91" s="174">
        <f t="shared" si="34"/>
        <v>2.072538860103627E-2</v>
      </c>
      <c r="H91" s="174">
        <f t="shared" si="34"/>
        <v>2.23463687150838E-2</v>
      </c>
      <c r="I91" s="174">
        <f t="shared" si="34"/>
        <v>1.7094017094017096E-2</v>
      </c>
      <c r="J91" s="174">
        <f t="shared" si="33"/>
        <v>2.5000000000000001E-2</v>
      </c>
      <c r="K91" s="180">
        <f t="shared" si="33"/>
        <v>1.8934911242603551E-2</v>
      </c>
    </row>
    <row r="92" spans="1:11" ht="13.15" customHeight="1" x14ac:dyDescent="0.2">
      <c r="A92" s="175"/>
      <c r="B92" s="173" t="s">
        <v>40</v>
      </c>
      <c r="C92" s="174">
        <f t="shared" si="34"/>
        <v>4.2553191489361703E-3</v>
      </c>
      <c r="D92" s="174">
        <f t="shared" si="34"/>
        <v>0</v>
      </c>
      <c r="E92" s="174">
        <f t="shared" si="34"/>
        <v>0</v>
      </c>
      <c r="F92" s="174">
        <f t="shared" si="34"/>
        <v>3.7735849056603774E-3</v>
      </c>
      <c r="G92" s="174">
        <f t="shared" si="34"/>
        <v>5.1813471502590676E-3</v>
      </c>
      <c r="H92" s="174">
        <f t="shared" si="34"/>
        <v>2.23463687150838E-2</v>
      </c>
      <c r="I92" s="174">
        <f t="shared" si="34"/>
        <v>3.8461538461538464E-2</v>
      </c>
      <c r="J92" s="174">
        <f t="shared" si="33"/>
        <v>7.4999999999999997E-2</v>
      </c>
      <c r="K92" s="180">
        <f t="shared" si="33"/>
        <v>1.5384615384615385E-2</v>
      </c>
    </row>
    <row r="93" spans="1:11" ht="13.15" customHeight="1" x14ac:dyDescent="0.2">
      <c r="A93" s="175"/>
      <c r="B93" s="173" t="s">
        <v>9</v>
      </c>
      <c r="C93" s="174">
        <f t="shared" si="34"/>
        <v>6.3829787234042548E-2</v>
      </c>
      <c r="D93" s="174">
        <f t="shared" si="34"/>
        <v>0.18831168831168832</v>
      </c>
      <c r="E93" s="174">
        <f t="shared" si="34"/>
        <v>0.1368421052631579</v>
      </c>
      <c r="F93" s="174">
        <f t="shared" si="34"/>
        <v>0.11320754716981132</v>
      </c>
      <c r="G93" s="174">
        <f t="shared" si="34"/>
        <v>0.12780656303972365</v>
      </c>
      <c r="H93" s="174">
        <f t="shared" si="34"/>
        <v>0.14525139664804471</v>
      </c>
      <c r="I93" s="174">
        <f t="shared" si="34"/>
        <v>5.128205128205128E-2</v>
      </c>
      <c r="J93" s="174">
        <f t="shared" si="33"/>
        <v>0.125</v>
      </c>
      <c r="K93" s="180">
        <f t="shared" si="33"/>
        <v>0.11715976331360947</v>
      </c>
    </row>
    <row r="94" spans="1:11" ht="13.15" customHeight="1" x14ac:dyDescent="0.2">
      <c r="A94" s="175"/>
      <c r="B94" s="173" t="s">
        <v>15</v>
      </c>
      <c r="C94" s="174">
        <f t="shared" si="34"/>
        <v>3.4042553191489362E-2</v>
      </c>
      <c r="D94" s="174">
        <f t="shared" si="34"/>
        <v>6.4935064935064939E-3</v>
      </c>
      <c r="E94" s="174">
        <f t="shared" si="34"/>
        <v>1.0526315789473684E-2</v>
      </c>
      <c r="F94" s="174">
        <f t="shared" si="34"/>
        <v>1.1320754716981131E-2</v>
      </c>
      <c r="G94" s="174">
        <f t="shared" si="34"/>
        <v>4.317789291882556E-2</v>
      </c>
      <c r="H94" s="174">
        <f t="shared" si="34"/>
        <v>5.5865921787709494E-2</v>
      </c>
      <c r="I94" s="174">
        <f t="shared" si="34"/>
        <v>3.8461538461538464E-2</v>
      </c>
      <c r="J94" s="174">
        <f t="shared" si="33"/>
        <v>7.4999999999999997E-2</v>
      </c>
      <c r="K94" s="180">
        <f t="shared" si="33"/>
        <v>3.6686390532544376E-2</v>
      </c>
    </row>
    <row r="95" spans="1:11" ht="13.15" customHeight="1" x14ac:dyDescent="0.2">
      <c r="A95" s="175"/>
      <c r="B95" s="173" t="s">
        <v>17</v>
      </c>
      <c r="C95" s="174">
        <f t="shared" si="34"/>
        <v>3.4042553191489362E-2</v>
      </c>
      <c r="D95" s="174">
        <f t="shared" si="34"/>
        <v>3.0303030303030304E-2</v>
      </c>
      <c r="E95" s="174">
        <f t="shared" si="34"/>
        <v>0</v>
      </c>
      <c r="F95" s="174">
        <f t="shared" si="34"/>
        <v>5.2830188679245285E-2</v>
      </c>
      <c r="G95" s="174">
        <f t="shared" si="34"/>
        <v>5.8721934369602762E-2</v>
      </c>
      <c r="H95" s="174">
        <f t="shared" si="34"/>
        <v>8.9385474860335198E-2</v>
      </c>
      <c r="I95" s="174">
        <f t="shared" si="34"/>
        <v>9.8290598290598288E-2</v>
      </c>
      <c r="J95" s="174">
        <f t="shared" si="33"/>
        <v>0.15</v>
      </c>
      <c r="K95" s="180">
        <f t="shared" si="33"/>
        <v>5.4437869822485205E-2</v>
      </c>
    </row>
    <row r="96" spans="1:11" ht="13.15" customHeight="1" x14ac:dyDescent="0.2">
      <c r="A96" s="175"/>
      <c r="B96" s="173" t="s">
        <v>18</v>
      </c>
      <c r="C96" s="174">
        <f t="shared" si="34"/>
        <v>0</v>
      </c>
      <c r="D96" s="174">
        <f t="shared" si="34"/>
        <v>3.0303030303030304E-2</v>
      </c>
      <c r="E96" s="174">
        <f t="shared" si="34"/>
        <v>1.0526315789473684E-2</v>
      </c>
      <c r="F96" s="174">
        <f t="shared" si="34"/>
        <v>4.9056603773584909E-2</v>
      </c>
      <c r="G96" s="174">
        <f t="shared" si="34"/>
        <v>3.281519861830743E-2</v>
      </c>
      <c r="H96" s="174">
        <f t="shared" si="34"/>
        <v>6.1452513966480445E-2</v>
      </c>
      <c r="I96" s="174">
        <f t="shared" si="34"/>
        <v>4.7008547008547008E-2</v>
      </c>
      <c r="J96" s="174">
        <f t="shared" si="33"/>
        <v>7.4999999999999997E-2</v>
      </c>
      <c r="K96" s="180">
        <f t="shared" si="33"/>
        <v>2.7218934911242602E-2</v>
      </c>
    </row>
    <row r="97" spans="1:11" ht="13.15" customHeight="1" x14ac:dyDescent="0.2">
      <c r="A97" s="175"/>
      <c r="B97" s="173" t="s">
        <v>19</v>
      </c>
      <c r="C97" s="174">
        <f t="shared" si="34"/>
        <v>9.7872340425531917E-2</v>
      </c>
      <c r="D97" s="174">
        <f t="shared" si="34"/>
        <v>0.14502164502164502</v>
      </c>
      <c r="E97" s="174">
        <f t="shared" si="34"/>
        <v>0.18947368421052632</v>
      </c>
      <c r="F97" s="174">
        <f t="shared" si="34"/>
        <v>0.24528301886792453</v>
      </c>
      <c r="G97" s="174">
        <f t="shared" si="34"/>
        <v>0.12953367875647667</v>
      </c>
      <c r="H97" s="174">
        <f t="shared" si="34"/>
        <v>6.7039106145251395E-2</v>
      </c>
      <c r="I97" s="174">
        <f t="shared" si="34"/>
        <v>0.15811965811965811</v>
      </c>
      <c r="J97" s="174">
        <f t="shared" si="33"/>
        <v>0.05</v>
      </c>
      <c r="K97" s="180">
        <f t="shared" si="33"/>
        <v>0.12662721893491125</v>
      </c>
    </row>
    <row r="98" spans="1:11" ht="13.15" customHeight="1" x14ac:dyDescent="0.2">
      <c r="A98" s="175"/>
      <c r="B98" s="173" t="s">
        <v>41</v>
      </c>
      <c r="C98" s="174">
        <f t="shared" si="34"/>
        <v>1.7021276595744681E-2</v>
      </c>
      <c r="D98" s="174">
        <f t="shared" si="34"/>
        <v>0</v>
      </c>
      <c r="E98" s="174">
        <f t="shared" si="34"/>
        <v>0</v>
      </c>
      <c r="F98" s="174">
        <f t="shared" si="34"/>
        <v>0</v>
      </c>
      <c r="G98" s="174">
        <f t="shared" si="34"/>
        <v>1.2089810017271158E-2</v>
      </c>
      <c r="H98" s="174">
        <f t="shared" si="34"/>
        <v>3.3519553072625698E-2</v>
      </c>
      <c r="I98" s="174">
        <f t="shared" si="34"/>
        <v>2.1367521367521368E-2</v>
      </c>
      <c r="J98" s="174">
        <f t="shared" si="33"/>
        <v>0</v>
      </c>
      <c r="K98" s="180">
        <f t="shared" si="33"/>
        <v>1.6568047337278107E-2</v>
      </c>
    </row>
    <row r="99" spans="1:11" ht="13.15" customHeight="1" x14ac:dyDescent="0.2">
      <c r="A99" s="175"/>
      <c r="B99" s="173" t="s">
        <v>20</v>
      </c>
      <c r="C99" s="174">
        <f t="shared" ref="C99:I113" si="35">IF(C$39=0,0,C25/C$39)</f>
        <v>0</v>
      </c>
      <c r="D99" s="174">
        <f t="shared" si="35"/>
        <v>0</v>
      </c>
      <c r="E99" s="174">
        <f t="shared" si="35"/>
        <v>0</v>
      </c>
      <c r="F99" s="174">
        <f t="shared" si="35"/>
        <v>3.7735849056603774E-3</v>
      </c>
      <c r="G99" s="174">
        <f t="shared" si="35"/>
        <v>1.7271157167530224E-3</v>
      </c>
      <c r="H99" s="174">
        <f t="shared" si="35"/>
        <v>0</v>
      </c>
      <c r="I99" s="174">
        <f t="shared" si="35"/>
        <v>0</v>
      </c>
      <c r="J99" s="174">
        <f t="shared" si="33"/>
        <v>0</v>
      </c>
      <c r="K99" s="180">
        <f t="shared" si="33"/>
        <v>1.1834319526627219E-3</v>
      </c>
    </row>
    <row r="100" spans="1:11" ht="13.15" customHeight="1" x14ac:dyDescent="0.2">
      <c r="A100" s="175"/>
      <c r="B100" s="173" t="s">
        <v>25</v>
      </c>
      <c r="C100" s="174">
        <f t="shared" si="35"/>
        <v>1.276595744680851E-2</v>
      </c>
      <c r="D100" s="174">
        <f t="shared" si="35"/>
        <v>1.0822510822510822E-2</v>
      </c>
      <c r="E100" s="174">
        <f t="shared" si="35"/>
        <v>0</v>
      </c>
      <c r="F100" s="174">
        <f t="shared" si="35"/>
        <v>3.7735849056603774E-3</v>
      </c>
      <c r="G100" s="174">
        <f t="shared" si="35"/>
        <v>5.1813471502590676E-3</v>
      </c>
      <c r="H100" s="174">
        <f t="shared" si="35"/>
        <v>0</v>
      </c>
      <c r="I100" s="174">
        <f t="shared" si="35"/>
        <v>1.282051282051282E-2</v>
      </c>
      <c r="J100" s="174">
        <f t="shared" si="33"/>
        <v>0</v>
      </c>
      <c r="K100" s="180">
        <f t="shared" si="33"/>
        <v>5.9171597633136093E-3</v>
      </c>
    </row>
    <row r="101" spans="1:11" ht="13.15" customHeight="1" x14ac:dyDescent="0.2">
      <c r="A101" s="175"/>
      <c r="B101" s="173" t="s">
        <v>21</v>
      </c>
      <c r="C101" s="174">
        <f t="shared" si="35"/>
        <v>3.4042553191489362E-2</v>
      </c>
      <c r="D101" s="174">
        <f t="shared" si="35"/>
        <v>1.7316017316017316E-2</v>
      </c>
      <c r="E101" s="174">
        <f t="shared" si="35"/>
        <v>1.0526315789473684E-2</v>
      </c>
      <c r="F101" s="174">
        <f t="shared" si="35"/>
        <v>3.0188679245283019E-2</v>
      </c>
      <c r="G101" s="174">
        <f t="shared" si="35"/>
        <v>1.0362694300518135E-2</v>
      </c>
      <c r="H101" s="174">
        <f t="shared" si="35"/>
        <v>5.5865921787709499E-3</v>
      </c>
      <c r="I101" s="174">
        <f t="shared" si="35"/>
        <v>8.5470085470085479E-3</v>
      </c>
      <c r="J101" s="174">
        <f t="shared" si="33"/>
        <v>0</v>
      </c>
      <c r="K101" s="180">
        <f t="shared" si="33"/>
        <v>1.0650887573964497E-2</v>
      </c>
    </row>
    <row r="102" spans="1:11" ht="13.15" customHeight="1" x14ac:dyDescent="0.2">
      <c r="A102" s="175"/>
      <c r="B102" s="173" t="s">
        <v>22</v>
      </c>
      <c r="C102" s="174">
        <f t="shared" si="35"/>
        <v>8.5106382978723406E-3</v>
      </c>
      <c r="D102" s="174">
        <f t="shared" si="35"/>
        <v>2.5974025974025976E-2</v>
      </c>
      <c r="E102" s="174">
        <f t="shared" si="35"/>
        <v>3.1578947368421054E-2</v>
      </c>
      <c r="F102" s="174">
        <f t="shared" si="35"/>
        <v>1.1320754716981131E-2</v>
      </c>
      <c r="G102" s="174">
        <f t="shared" si="35"/>
        <v>6.9084628670120895E-3</v>
      </c>
      <c r="H102" s="174">
        <f t="shared" si="35"/>
        <v>1.6759776536312849E-2</v>
      </c>
      <c r="I102" s="174">
        <f t="shared" si="35"/>
        <v>2.1367521367521368E-2</v>
      </c>
      <c r="J102" s="174">
        <f t="shared" si="33"/>
        <v>0</v>
      </c>
      <c r="K102" s="180">
        <f t="shared" si="33"/>
        <v>1.4201183431952662E-2</v>
      </c>
    </row>
    <row r="103" spans="1:11" ht="13.15" customHeight="1" x14ac:dyDescent="0.2">
      <c r="A103" s="175"/>
      <c r="B103" s="173" t="s">
        <v>23</v>
      </c>
      <c r="C103" s="174">
        <f t="shared" si="35"/>
        <v>8.5106382978723406E-3</v>
      </c>
      <c r="D103" s="174">
        <f t="shared" si="35"/>
        <v>1.0822510822510822E-2</v>
      </c>
      <c r="E103" s="174">
        <f t="shared" si="35"/>
        <v>1.0526315789473684E-2</v>
      </c>
      <c r="F103" s="174">
        <f t="shared" si="35"/>
        <v>1.509433962264151E-2</v>
      </c>
      <c r="G103" s="174">
        <f t="shared" si="35"/>
        <v>3.7996545768566495E-2</v>
      </c>
      <c r="H103" s="174">
        <f t="shared" si="35"/>
        <v>3.9106145251396648E-2</v>
      </c>
      <c r="I103" s="174">
        <f t="shared" si="35"/>
        <v>2.1367521367521368E-2</v>
      </c>
      <c r="J103" s="174">
        <f t="shared" si="33"/>
        <v>0</v>
      </c>
      <c r="K103" s="180">
        <f t="shared" si="33"/>
        <v>3.6686390532544376E-2</v>
      </c>
    </row>
    <row r="104" spans="1:11" ht="13.15" customHeight="1" x14ac:dyDescent="0.2">
      <c r="A104" s="175"/>
      <c r="B104" s="173" t="s">
        <v>42</v>
      </c>
      <c r="C104" s="174">
        <f t="shared" si="35"/>
        <v>0.10638297872340426</v>
      </c>
      <c r="D104" s="174">
        <f t="shared" si="35"/>
        <v>3.4632034632034632E-2</v>
      </c>
      <c r="E104" s="174">
        <f t="shared" si="35"/>
        <v>5.2631578947368418E-2</v>
      </c>
      <c r="F104" s="174">
        <f t="shared" si="35"/>
        <v>3.7735849056603772E-2</v>
      </c>
      <c r="G104" s="174">
        <f t="shared" si="35"/>
        <v>3.1088082901554404E-2</v>
      </c>
      <c r="H104" s="174">
        <f t="shared" si="35"/>
        <v>1.6759776536312849E-2</v>
      </c>
      <c r="I104" s="174">
        <f t="shared" si="35"/>
        <v>8.5470085470085479E-3</v>
      </c>
      <c r="J104" s="174">
        <f t="shared" si="33"/>
        <v>0</v>
      </c>
      <c r="K104" s="180">
        <f t="shared" si="33"/>
        <v>3.1952662721893489E-2</v>
      </c>
    </row>
    <row r="105" spans="1:11" ht="13.15" customHeight="1" x14ac:dyDescent="0.2">
      <c r="A105" s="175"/>
      <c r="B105" s="173" t="s">
        <v>43</v>
      </c>
      <c r="C105" s="174">
        <f t="shared" si="35"/>
        <v>3.8297872340425532E-2</v>
      </c>
      <c r="D105" s="174">
        <f t="shared" si="35"/>
        <v>0</v>
      </c>
      <c r="E105" s="174">
        <f t="shared" si="35"/>
        <v>0</v>
      </c>
      <c r="F105" s="174">
        <f t="shared" si="35"/>
        <v>0</v>
      </c>
      <c r="G105" s="174">
        <f t="shared" si="35"/>
        <v>3.281519861830743E-2</v>
      </c>
      <c r="H105" s="174">
        <f t="shared" si="35"/>
        <v>0</v>
      </c>
      <c r="I105" s="174">
        <f t="shared" si="35"/>
        <v>0</v>
      </c>
      <c r="J105" s="174">
        <f t="shared" si="33"/>
        <v>0</v>
      </c>
      <c r="K105" s="180">
        <f t="shared" si="33"/>
        <v>2.3668639053254437E-2</v>
      </c>
    </row>
    <row r="106" spans="1:11" ht="13.15" customHeight="1" x14ac:dyDescent="0.2">
      <c r="A106" s="175"/>
      <c r="B106" s="173" t="s">
        <v>36</v>
      </c>
      <c r="C106" s="174">
        <f t="shared" si="35"/>
        <v>0</v>
      </c>
      <c r="D106" s="174">
        <f t="shared" si="35"/>
        <v>1.5151515151515152E-2</v>
      </c>
      <c r="E106" s="174">
        <f t="shared" si="35"/>
        <v>0</v>
      </c>
      <c r="F106" s="174">
        <f t="shared" si="35"/>
        <v>3.7735849056603772E-2</v>
      </c>
      <c r="G106" s="174">
        <f t="shared" si="35"/>
        <v>4.145077720207254E-2</v>
      </c>
      <c r="H106" s="174">
        <f t="shared" si="35"/>
        <v>0</v>
      </c>
      <c r="I106" s="174">
        <f t="shared" si="35"/>
        <v>0</v>
      </c>
      <c r="J106" s="174">
        <f t="shared" si="33"/>
        <v>2.5000000000000001E-2</v>
      </c>
      <c r="K106" s="180">
        <f t="shared" si="33"/>
        <v>3.4319526627218933E-2</v>
      </c>
    </row>
    <row r="107" spans="1:11" ht="13.15" customHeight="1" x14ac:dyDescent="0.2">
      <c r="A107" s="175"/>
      <c r="B107" s="173" t="s">
        <v>24</v>
      </c>
      <c r="C107" s="174">
        <f t="shared" si="35"/>
        <v>4.2553191489361703E-3</v>
      </c>
      <c r="D107" s="174">
        <f t="shared" si="35"/>
        <v>1.0822510822510822E-2</v>
      </c>
      <c r="E107" s="174">
        <f t="shared" si="35"/>
        <v>1.0526315789473684E-2</v>
      </c>
      <c r="F107" s="174">
        <f t="shared" si="35"/>
        <v>2.2641509433962263E-2</v>
      </c>
      <c r="G107" s="174">
        <f t="shared" si="35"/>
        <v>1.7271157167530225E-2</v>
      </c>
      <c r="H107" s="174">
        <f t="shared" si="35"/>
        <v>2.23463687150838E-2</v>
      </c>
      <c r="I107" s="174">
        <f t="shared" si="35"/>
        <v>1.282051282051282E-2</v>
      </c>
      <c r="J107" s="174">
        <f t="shared" si="33"/>
        <v>2.5000000000000001E-2</v>
      </c>
      <c r="K107" s="180">
        <f t="shared" si="33"/>
        <v>1.8934911242603551E-2</v>
      </c>
    </row>
    <row r="108" spans="1:11" ht="13.15" customHeight="1" x14ac:dyDescent="0.2">
      <c r="A108" s="176"/>
      <c r="B108" s="173" t="s">
        <v>11</v>
      </c>
      <c r="C108" s="174">
        <f t="shared" si="35"/>
        <v>0.22553191489361701</v>
      </c>
      <c r="D108" s="174">
        <f t="shared" si="35"/>
        <v>0.11038961038961038</v>
      </c>
      <c r="E108" s="174">
        <f t="shared" si="35"/>
        <v>0.23157894736842105</v>
      </c>
      <c r="F108" s="174">
        <f t="shared" si="35"/>
        <v>0.10566037735849057</v>
      </c>
      <c r="G108" s="174">
        <f t="shared" si="35"/>
        <v>7.7720207253886009E-2</v>
      </c>
      <c r="H108" s="174">
        <f t="shared" si="35"/>
        <v>7.8212290502793297E-2</v>
      </c>
      <c r="I108" s="174">
        <f t="shared" si="35"/>
        <v>8.5470085470085472E-2</v>
      </c>
      <c r="J108" s="174">
        <f t="shared" si="33"/>
        <v>0.125</v>
      </c>
      <c r="K108" s="180">
        <f t="shared" si="33"/>
        <v>8.0473372781065089E-2</v>
      </c>
    </row>
    <row r="109" spans="1:11" ht="13.15" customHeight="1" x14ac:dyDescent="0.2">
      <c r="A109" s="176"/>
      <c r="B109" s="173" t="s">
        <v>37</v>
      </c>
      <c r="C109" s="174">
        <f t="shared" si="35"/>
        <v>2.553191489361702E-2</v>
      </c>
      <c r="D109" s="174">
        <f t="shared" si="35"/>
        <v>2.813852813852814E-2</v>
      </c>
      <c r="E109" s="174">
        <f t="shared" si="35"/>
        <v>0</v>
      </c>
      <c r="F109" s="174">
        <f t="shared" si="35"/>
        <v>1.1320754716981131E-2</v>
      </c>
      <c r="G109" s="174">
        <f t="shared" si="35"/>
        <v>1.0362694300518135E-2</v>
      </c>
      <c r="H109" s="174">
        <f t="shared" si="35"/>
        <v>0</v>
      </c>
      <c r="I109" s="174">
        <f t="shared" si="35"/>
        <v>0</v>
      </c>
      <c r="J109" s="174">
        <f t="shared" si="33"/>
        <v>0</v>
      </c>
      <c r="K109" s="180">
        <f t="shared" si="33"/>
        <v>1.5384615384615385E-2</v>
      </c>
    </row>
    <row r="110" spans="1:11" ht="13.15" customHeight="1" x14ac:dyDescent="0.2">
      <c r="A110" s="176"/>
      <c r="B110" s="173" t="s">
        <v>7</v>
      </c>
      <c r="C110" s="174">
        <f t="shared" si="35"/>
        <v>4.2553191489361703E-3</v>
      </c>
      <c r="D110" s="174">
        <f t="shared" si="35"/>
        <v>3.0303030303030304E-2</v>
      </c>
      <c r="E110" s="174">
        <f t="shared" si="35"/>
        <v>1.0526315789473684E-2</v>
      </c>
      <c r="F110" s="174">
        <f t="shared" si="35"/>
        <v>2.2641509433962263E-2</v>
      </c>
      <c r="G110" s="174">
        <f t="shared" si="35"/>
        <v>2.7633851468048358E-2</v>
      </c>
      <c r="H110" s="174">
        <f t="shared" si="35"/>
        <v>1.6759776536312849E-2</v>
      </c>
      <c r="I110" s="174">
        <f t="shared" si="35"/>
        <v>4.2735042735042739E-3</v>
      </c>
      <c r="J110" s="174">
        <f t="shared" si="33"/>
        <v>0</v>
      </c>
      <c r="K110" s="180">
        <f t="shared" si="33"/>
        <v>2.2485207100591716E-2</v>
      </c>
    </row>
    <row r="111" spans="1:11" ht="13.15" customHeight="1" x14ac:dyDescent="0.2">
      <c r="A111" s="175"/>
      <c r="B111" s="173" t="s">
        <v>82</v>
      </c>
      <c r="C111" s="186">
        <f t="shared" si="35"/>
        <v>0</v>
      </c>
      <c r="D111" s="186">
        <f t="shared" si="35"/>
        <v>3.0303030303030304E-2</v>
      </c>
      <c r="E111" s="186">
        <f t="shared" si="35"/>
        <v>7.3684210526315783E-2</v>
      </c>
      <c r="F111" s="186">
        <f t="shared" si="35"/>
        <v>3.3962264150943396E-2</v>
      </c>
      <c r="G111" s="186">
        <f t="shared" si="35"/>
        <v>2.2452504317789293E-2</v>
      </c>
      <c r="H111" s="186">
        <f t="shared" si="35"/>
        <v>6.7039106145251395E-2</v>
      </c>
      <c r="I111" s="186">
        <f t="shared" si="35"/>
        <v>5.9829059829059832E-2</v>
      </c>
      <c r="J111" s="186">
        <f t="shared" si="33"/>
        <v>0</v>
      </c>
      <c r="K111" s="186">
        <f t="shared" si="33"/>
        <v>2.1301775147928994E-2</v>
      </c>
    </row>
    <row r="112" spans="1:11" ht="13.15" customHeight="1" x14ac:dyDescent="0.2">
      <c r="A112" s="176"/>
      <c r="B112" s="173"/>
      <c r="C112" s="187"/>
      <c r="D112" s="187"/>
      <c r="E112" s="187"/>
      <c r="F112" s="187"/>
      <c r="G112" s="187"/>
      <c r="H112" s="187"/>
      <c r="I112" s="187"/>
      <c r="J112" s="187"/>
      <c r="K112" s="187"/>
    </row>
    <row r="113" spans="1:12" ht="13.15" customHeight="1" x14ac:dyDescent="0.2">
      <c r="A113" s="177"/>
      <c r="B113" s="178" t="s">
        <v>3</v>
      </c>
      <c r="C113" s="188">
        <f t="shared" si="35"/>
        <v>1</v>
      </c>
      <c r="D113" s="188">
        <f t="shared" si="35"/>
        <v>1</v>
      </c>
      <c r="E113" s="188">
        <f t="shared" si="35"/>
        <v>1</v>
      </c>
      <c r="F113" s="188">
        <f t="shared" si="35"/>
        <v>1</v>
      </c>
      <c r="G113" s="188">
        <f t="shared" si="35"/>
        <v>1</v>
      </c>
      <c r="H113" s="188">
        <f t="shared" si="35"/>
        <v>1</v>
      </c>
      <c r="I113" s="188">
        <f t="shared" si="35"/>
        <v>1</v>
      </c>
      <c r="J113" s="188">
        <f>IF(J$39=0,0,J39/J$39)</f>
        <v>1</v>
      </c>
      <c r="K113" s="188">
        <f>IF(K$39=0,0,K39/K$39)</f>
        <v>1</v>
      </c>
    </row>
    <row r="114" spans="1:12" ht="15.75" x14ac:dyDescent="0.25">
      <c r="A114" s="55" t="s">
        <v>88</v>
      </c>
    </row>
    <row r="115" spans="1:12" s="27" customFormat="1" ht="12.75" x14ac:dyDescent="0.2">
      <c r="A115" s="56" t="s">
        <v>32</v>
      </c>
    </row>
    <row r="116" spans="1:12" ht="13.5" thickBot="1" x14ac:dyDescent="0.25">
      <c r="A116" s="56" t="s">
        <v>62</v>
      </c>
    </row>
    <row r="117" spans="1:12" ht="13.5" x14ac:dyDescent="0.25">
      <c r="A117" s="57"/>
      <c r="B117" s="58" t="s">
        <v>0</v>
      </c>
      <c r="C117" s="137" t="s">
        <v>63</v>
      </c>
      <c r="D117" s="137"/>
      <c r="E117" s="137"/>
      <c r="F117" s="137"/>
      <c r="G117" s="137"/>
      <c r="H117" s="137"/>
      <c r="I117" s="137"/>
      <c r="J117" s="137"/>
      <c r="K117" s="137"/>
      <c r="L117" s="137"/>
    </row>
    <row r="118" spans="1:12" ht="57" x14ac:dyDescent="0.25">
      <c r="A118" s="59"/>
      <c r="B118" s="60"/>
      <c r="C118" s="61" t="s">
        <v>64</v>
      </c>
      <c r="D118" s="62" t="s">
        <v>65</v>
      </c>
      <c r="E118" s="62" t="s">
        <v>66</v>
      </c>
      <c r="F118" s="62" t="s">
        <v>67</v>
      </c>
      <c r="G118" s="62" t="s">
        <v>68</v>
      </c>
      <c r="H118" s="62" t="s">
        <v>69</v>
      </c>
      <c r="I118" s="62" t="s">
        <v>70</v>
      </c>
      <c r="J118" s="63" t="s">
        <v>71</v>
      </c>
      <c r="K118" s="62" t="s">
        <v>72</v>
      </c>
      <c r="L118" s="63" t="s">
        <v>3</v>
      </c>
    </row>
    <row r="119" spans="1:12" ht="14.25" thickBot="1" x14ac:dyDescent="0.3">
      <c r="A119" s="59"/>
      <c r="B119" s="60"/>
      <c r="C119" s="64" t="s">
        <v>4</v>
      </c>
      <c r="D119" s="65" t="s">
        <v>4</v>
      </c>
      <c r="E119" s="65" t="s">
        <v>4</v>
      </c>
      <c r="F119" s="65" t="s">
        <v>4</v>
      </c>
      <c r="G119" s="65" t="s">
        <v>4</v>
      </c>
      <c r="H119" s="65" t="s">
        <v>4</v>
      </c>
      <c r="I119" s="65" t="s">
        <v>4</v>
      </c>
      <c r="J119" s="66" t="s">
        <v>4</v>
      </c>
      <c r="K119" s="65" t="s">
        <v>4</v>
      </c>
      <c r="L119" s="66" t="s">
        <v>4</v>
      </c>
    </row>
    <row r="120" spans="1:12" ht="13.5" x14ac:dyDescent="0.2">
      <c r="A120" s="138" t="s">
        <v>29</v>
      </c>
      <c r="B120" s="67" t="s">
        <v>5</v>
      </c>
      <c r="C120" s="68">
        <v>1</v>
      </c>
      <c r="D120" s="69">
        <v>27</v>
      </c>
      <c r="E120" s="69">
        <v>4</v>
      </c>
      <c r="F120" s="69">
        <v>1</v>
      </c>
      <c r="G120" s="69">
        <v>23</v>
      </c>
      <c r="H120" s="69">
        <v>1</v>
      </c>
      <c r="I120" s="69">
        <v>0</v>
      </c>
      <c r="J120" s="70">
        <v>2</v>
      </c>
      <c r="K120" s="69">
        <v>3</v>
      </c>
      <c r="L120" s="70">
        <v>31</v>
      </c>
    </row>
    <row r="121" spans="1:12" ht="13.5" x14ac:dyDescent="0.2">
      <c r="A121" s="139"/>
      <c r="B121" s="71" t="s">
        <v>6</v>
      </c>
      <c r="C121" s="72">
        <v>9</v>
      </c>
      <c r="D121" s="73">
        <v>10</v>
      </c>
      <c r="E121" s="73">
        <v>3</v>
      </c>
      <c r="F121" s="73">
        <v>0</v>
      </c>
      <c r="G121" s="73">
        <v>6</v>
      </c>
      <c r="H121" s="73">
        <v>1</v>
      </c>
      <c r="I121" s="73">
        <v>0</v>
      </c>
      <c r="J121" s="74">
        <v>6</v>
      </c>
      <c r="K121" s="73">
        <v>0</v>
      </c>
      <c r="L121" s="74">
        <v>13</v>
      </c>
    </row>
    <row r="122" spans="1:12" ht="13.5" x14ac:dyDescent="0.2">
      <c r="A122" s="139"/>
      <c r="B122" s="71" t="s">
        <v>16</v>
      </c>
      <c r="C122" s="72">
        <v>4</v>
      </c>
      <c r="D122" s="73">
        <v>5</v>
      </c>
      <c r="E122" s="73">
        <v>1</v>
      </c>
      <c r="F122" s="73">
        <v>3</v>
      </c>
      <c r="G122" s="73">
        <v>7</v>
      </c>
      <c r="H122" s="73">
        <v>3</v>
      </c>
      <c r="I122" s="73">
        <v>1</v>
      </c>
      <c r="J122" s="74">
        <v>0</v>
      </c>
      <c r="K122" s="73">
        <v>1</v>
      </c>
      <c r="L122" s="74">
        <v>11</v>
      </c>
    </row>
    <row r="123" spans="1:12" ht="13.5" x14ac:dyDescent="0.2">
      <c r="A123" s="139"/>
      <c r="B123" s="71" t="s">
        <v>8</v>
      </c>
      <c r="C123" s="72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4">
        <v>0</v>
      </c>
      <c r="K123" s="73">
        <v>0</v>
      </c>
      <c r="L123" s="74">
        <v>0</v>
      </c>
    </row>
    <row r="124" spans="1:12" ht="13.5" x14ac:dyDescent="0.2">
      <c r="A124" s="139"/>
      <c r="B124" s="71" t="s">
        <v>10</v>
      </c>
      <c r="C124" s="72">
        <v>0</v>
      </c>
      <c r="D124" s="73">
        <v>7</v>
      </c>
      <c r="E124" s="73">
        <v>4</v>
      </c>
      <c r="F124" s="73">
        <v>1</v>
      </c>
      <c r="G124" s="73">
        <v>7</v>
      </c>
      <c r="H124" s="73">
        <v>1</v>
      </c>
      <c r="I124" s="73">
        <v>1</v>
      </c>
      <c r="J124" s="74">
        <v>4</v>
      </c>
      <c r="K124" s="73">
        <v>1</v>
      </c>
      <c r="L124" s="74">
        <v>10</v>
      </c>
    </row>
    <row r="125" spans="1:12" ht="13.5" x14ac:dyDescent="0.2">
      <c r="A125" s="139"/>
      <c r="B125" s="71" t="s">
        <v>12</v>
      </c>
      <c r="C125" s="72">
        <v>0</v>
      </c>
      <c r="D125" s="73">
        <v>1</v>
      </c>
      <c r="E125" s="73">
        <v>0</v>
      </c>
      <c r="F125" s="73">
        <v>1</v>
      </c>
      <c r="G125" s="73">
        <v>2</v>
      </c>
      <c r="H125" s="73">
        <v>0</v>
      </c>
      <c r="I125" s="73">
        <v>0</v>
      </c>
      <c r="J125" s="74">
        <v>0</v>
      </c>
      <c r="K125" s="73">
        <v>0</v>
      </c>
      <c r="L125" s="74">
        <v>4</v>
      </c>
    </row>
    <row r="126" spans="1:12" ht="13.5" x14ac:dyDescent="0.2">
      <c r="A126" s="139"/>
      <c r="B126" s="71" t="s">
        <v>13</v>
      </c>
      <c r="C126" s="72">
        <v>4</v>
      </c>
      <c r="D126" s="73">
        <v>15</v>
      </c>
      <c r="E126" s="73">
        <v>1</v>
      </c>
      <c r="F126" s="73">
        <v>3</v>
      </c>
      <c r="G126" s="73">
        <v>16</v>
      </c>
      <c r="H126" s="73">
        <v>2</v>
      </c>
      <c r="I126" s="73">
        <v>4</v>
      </c>
      <c r="J126" s="74">
        <v>3</v>
      </c>
      <c r="K126" s="73">
        <v>1</v>
      </c>
      <c r="L126" s="74">
        <v>25</v>
      </c>
    </row>
    <row r="127" spans="1:12" ht="13.5" x14ac:dyDescent="0.2">
      <c r="A127" s="139"/>
      <c r="B127" s="71" t="s">
        <v>14</v>
      </c>
      <c r="C127" s="72">
        <v>11</v>
      </c>
      <c r="D127" s="73">
        <v>14</v>
      </c>
      <c r="E127" s="73">
        <v>0</v>
      </c>
      <c r="F127" s="73">
        <v>4</v>
      </c>
      <c r="G127" s="73">
        <v>13</v>
      </c>
      <c r="H127" s="73">
        <v>0</v>
      </c>
      <c r="I127" s="73">
        <v>3</v>
      </c>
      <c r="J127" s="74">
        <v>7</v>
      </c>
      <c r="K127" s="73">
        <v>4</v>
      </c>
      <c r="L127" s="74">
        <v>22</v>
      </c>
    </row>
    <row r="128" spans="1:12" ht="13.5" x14ac:dyDescent="0.2">
      <c r="A128" s="139"/>
      <c r="B128" s="71" t="s">
        <v>9</v>
      </c>
      <c r="C128" s="72">
        <v>7</v>
      </c>
      <c r="D128" s="73">
        <v>119</v>
      </c>
      <c r="E128" s="73">
        <v>15</v>
      </c>
      <c r="F128" s="73">
        <v>24</v>
      </c>
      <c r="G128" s="73">
        <v>110</v>
      </c>
      <c r="H128" s="73">
        <v>16</v>
      </c>
      <c r="I128" s="73">
        <v>8</v>
      </c>
      <c r="J128" s="74">
        <v>5</v>
      </c>
      <c r="K128" s="73">
        <v>5</v>
      </c>
      <c r="L128" s="74">
        <v>131</v>
      </c>
    </row>
    <row r="129" spans="1:12" ht="13.5" x14ac:dyDescent="0.2">
      <c r="A129" s="139"/>
      <c r="B129" s="71" t="s">
        <v>15</v>
      </c>
      <c r="C129" s="72">
        <v>3</v>
      </c>
      <c r="D129" s="73">
        <v>0</v>
      </c>
      <c r="E129" s="73">
        <v>1</v>
      </c>
      <c r="F129" s="73">
        <v>2</v>
      </c>
      <c r="G129" s="73">
        <v>8</v>
      </c>
      <c r="H129" s="73">
        <v>1</v>
      </c>
      <c r="I129" s="73">
        <v>3</v>
      </c>
      <c r="J129" s="74">
        <v>0</v>
      </c>
      <c r="K129" s="73">
        <v>0</v>
      </c>
      <c r="L129" s="74">
        <v>8</v>
      </c>
    </row>
    <row r="130" spans="1:12" ht="13.5" x14ac:dyDescent="0.2">
      <c r="A130" s="139"/>
      <c r="B130" s="71" t="s">
        <v>17</v>
      </c>
      <c r="C130" s="72">
        <v>7</v>
      </c>
      <c r="D130" s="73">
        <v>6</v>
      </c>
      <c r="E130" s="73">
        <v>1</v>
      </c>
      <c r="F130" s="73">
        <v>3</v>
      </c>
      <c r="G130" s="73">
        <v>14</v>
      </c>
      <c r="H130" s="73">
        <v>8</v>
      </c>
      <c r="I130" s="73">
        <v>14</v>
      </c>
      <c r="J130" s="74">
        <v>1</v>
      </c>
      <c r="K130" s="73">
        <v>1</v>
      </c>
      <c r="L130" s="74">
        <v>24</v>
      </c>
    </row>
    <row r="131" spans="1:12" ht="13.5" x14ac:dyDescent="0.2">
      <c r="A131" s="139"/>
      <c r="B131" s="71" t="s">
        <v>18</v>
      </c>
      <c r="C131" s="72">
        <v>2</v>
      </c>
      <c r="D131" s="73">
        <v>24</v>
      </c>
      <c r="E131" s="73">
        <v>1</v>
      </c>
      <c r="F131" s="73">
        <v>18</v>
      </c>
      <c r="G131" s="73">
        <v>32</v>
      </c>
      <c r="H131" s="73">
        <v>5</v>
      </c>
      <c r="I131" s="73">
        <v>12</v>
      </c>
      <c r="J131" s="74">
        <v>1</v>
      </c>
      <c r="K131" s="73">
        <v>7</v>
      </c>
      <c r="L131" s="74">
        <v>36</v>
      </c>
    </row>
    <row r="132" spans="1:12" ht="13.5" x14ac:dyDescent="0.2">
      <c r="A132" s="139"/>
      <c r="B132" s="71" t="s">
        <v>19</v>
      </c>
      <c r="C132" s="72">
        <v>0</v>
      </c>
      <c r="D132" s="73">
        <v>3</v>
      </c>
      <c r="E132" s="73">
        <v>1</v>
      </c>
      <c r="F132" s="73">
        <v>3</v>
      </c>
      <c r="G132" s="73">
        <v>4</v>
      </c>
      <c r="H132" s="73">
        <v>1</v>
      </c>
      <c r="I132" s="73">
        <v>2</v>
      </c>
      <c r="J132" s="74">
        <v>1</v>
      </c>
      <c r="K132" s="73">
        <v>1</v>
      </c>
      <c r="L132" s="74">
        <v>5</v>
      </c>
    </row>
    <row r="133" spans="1:12" ht="13.5" x14ac:dyDescent="0.2">
      <c r="A133" s="139"/>
      <c r="B133" s="71" t="s">
        <v>20</v>
      </c>
      <c r="C133" s="72">
        <v>2</v>
      </c>
      <c r="D133" s="73">
        <v>0</v>
      </c>
      <c r="E133" s="73">
        <v>2</v>
      </c>
      <c r="F133" s="73">
        <v>4</v>
      </c>
      <c r="G133" s="73">
        <v>8</v>
      </c>
      <c r="H133" s="73">
        <v>3</v>
      </c>
      <c r="I133" s="73">
        <v>2</v>
      </c>
      <c r="J133" s="74">
        <v>0</v>
      </c>
      <c r="K133" s="73">
        <v>0</v>
      </c>
      <c r="L133" s="74">
        <v>8</v>
      </c>
    </row>
    <row r="134" spans="1:12" ht="13.5" x14ac:dyDescent="0.2">
      <c r="A134" s="139"/>
      <c r="B134" s="71" t="s">
        <v>25</v>
      </c>
      <c r="C134" s="72">
        <v>1</v>
      </c>
      <c r="D134" s="73">
        <v>3</v>
      </c>
      <c r="E134" s="73">
        <v>0</v>
      </c>
      <c r="F134" s="73">
        <v>1</v>
      </c>
      <c r="G134" s="73">
        <v>4</v>
      </c>
      <c r="H134" s="73">
        <v>0</v>
      </c>
      <c r="I134" s="73">
        <v>1</v>
      </c>
      <c r="J134" s="74">
        <v>2</v>
      </c>
      <c r="K134" s="73">
        <v>0</v>
      </c>
      <c r="L134" s="74">
        <v>4</v>
      </c>
    </row>
    <row r="135" spans="1:12" ht="13.5" x14ac:dyDescent="0.2">
      <c r="A135" s="139"/>
      <c r="B135" s="71" t="s">
        <v>21</v>
      </c>
      <c r="C135" s="72">
        <v>23</v>
      </c>
      <c r="D135" s="73">
        <v>25</v>
      </c>
      <c r="E135" s="73">
        <v>7</v>
      </c>
      <c r="F135" s="73">
        <v>23</v>
      </c>
      <c r="G135" s="73">
        <v>22</v>
      </c>
      <c r="H135" s="73">
        <v>4</v>
      </c>
      <c r="I135" s="73">
        <v>5</v>
      </c>
      <c r="J135" s="74">
        <v>12</v>
      </c>
      <c r="K135" s="73">
        <v>2</v>
      </c>
      <c r="L135" s="74">
        <v>25</v>
      </c>
    </row>
    <row r="136" spans="1:12" ht="13.5" x14ac:dyDescent="0.2">
      <c r="A136" s="139"/>
      <c r="B136" s="71" t="s">
        <v>22</v>
      </c>
      <c r="C136" s="72">
        <v>2</v>
      </c>
      <c r="D136" s="73">
        <v>8</v>
      </c>
      <c r="E136" s="73">
        <v>1</v>
      </c>
      <c r="F136" s="73">
        <v>2</v>
      </c>
      <c r="G136" s="73">
        <v>3</v>
      </c>
      <c r="H136" s="73">
        <v>1</v>
      </c>
      <c r="I136" s="73">
        <v>3</v>
      </c>
      <c r="J136" s="74">
        <v>0</v>
      </c>
      <c r="K136" s="73">
        <v>0</v>
      </c>
      <c r="L136" s="74">
        <v>8</v>
      </c>
    </row>
    <row r="137" spans="1:12" ht="13.5" x14ac:dyDescent="0.2">
      <c r="A137" s="139"/>
      <c r="B137" s="71" t="s">
        <v>23</v>
      </c>
      <c r="C137" s="72">
        <v>3</v>
      </c>
      <c r="D137" s="73">
        <v>6</v>
      </c>
      <c r="E137" s="73">
        <v>5</v>
      </c>
      <c r="F137" s="73">
        <v>4</v>
      </c>
      <c r="G137" s="73">
        <v>26</v>
      </c>
      <c r="H137" s="73">
        <v>11</v>
      </c>
      <c r="I137" s="73">
        <v>9</v>
      </c>
      <c r="J137" s="74">
        <v>0</v>
      </c>
      <c r="K137" s="73">
        <v>6</v>
      </c>
      <c r="L137" s="74">
        <v>33</v>
      </c>
    </row>
    <row r="138" spans="1:12" ht="13.5" x14ac:dyDescent="0.2">
      <c r="A138" s="139"/>
      <c r="B138" s="71" t="s">
        <v>36</v>
      </c>
      <c r="C138" s="72">
        <v>0</v>
      </c>
      <c r="D138" s="73">
        <v>4</v>
      </c>
      <c r="E138" s="73">
        <v>1</v>
      </c>
      <c r="F138" s="73">
        <v>8</v>
      </c>
      <c r="G138" s="73">
        <v>34</v>
      </c>
      <c r="H138" s="73">
        <v>18</v>
      </c>
      <c r="I138" s="73">
        <v>0</v>
      </c>
      <c r="J138" s="74">
        <v>0</v>
      </c>
      <c r="K138" s="73">
        <v>0</v>
      </c>
      <c r="L138" s="74">
        <v>40</v>
      </c>
    </row>
    <row r="139" spans="1:12" ht="13.5" x14ac:dyDescent="0.2">
      <c r="A139" s="139"/>
      <c r="B139" s="71" t="s">
        <v>24</v>
      </c>
      <c r="C139" s="72">
        <v>1</v>
      </c>
      <c r="D139" s="73">
        <v>4</v>
      </c>
      <c r="E139" s="73">
        <v>0</v>
      </c>
      <c r="F139" s="73">
        <v>2</v>
      </c>
      <c r="G139" s="73">
        <v>16</v>
      </c>
      <c r="H139" s="73">
        <v>3</v>
      </c>
      <c r="I139" s="73">
        <v>3</v>
      </c>
      <c r="J139" s="74">
        <v>1</v>
      </c>
      <c r="K139" s="73">
        <v>1</v>
      </c>
      <c r="L139" s="74">
        <v>19</v>
      </c>
    </row>
    <row r="140" spans="1:12" ht="13.5" x14ac:dyDescent="0.2">
      <c r="A140" s="139"/>
      <c r="B140" s="71" t="s">
        <v>11</v>
      </c>
      <c r="C140" s="72">
        <v>61</v>
      </c>
      <c r="D140" s="73">
        <v>51</v>
      </c>
      <c r="E140" s="73">
        <v>12</v>
      </c>
      <c r="F140" s="73">
        <v>25</v>
      </c>
      <c r="G140" s="73">
        <v>56</v>
      </c>
      <c r="H140" s="73">
        <v>4</v>
      </c>
      <c r="I140" s="73">
        <v>16</v>
      </c>
      <c r="J140" s="74">
        <v>17</v>
      </c>
      <c r="K140" s="73">
        <v>6</v>
      </c>
      <c r="L140" s="74">
        <v>64</v>
      </c>
    </row>
    <row r="141" spans="1:12" ht="13.5" x14ac:dyDescent="0.2">
      <c r="A141" s="139"/>
      <c r="B141" s="71" t="s">
        <v>7</v>
      </c>
      <c r="C141" s="72">
        <v>1</v>
      </c>
      <c r="D141" s="73">
        <v>18</v>
      </c>
      <c r="E141" s="73">
        <v>7</v>
      </c>
      <c r="F141" s="73">
        <v>2</v>
      </c>
      <c r="G141" s="73">
        <v>17</v>
      </c>
      <c r="H141" s="73">
        <v>1</v>
      </c>
      <c r="I141" s="73">
        <v>1</v>
      </c>
      <c r="J141" s="74">
        <v>4</v>
      </c>
      <c r="K141" s="73">
        <v>2</v>
      </c>
      <c r="L141" s="74">
        <v>21</v>
      </c>
    </row>
    <row r="142" spans="1:12" ht="13.5" x14ac:dyDescent="0.2">
      <c r="A142" s="139"/>
      <c r="B142" s="71" t="s">
        <v>82</v>
      </c>
      <c r="C142" s="72">
        <v>0</v>
      </c>
      <c r="D142" s="73">
        <v>8</v>
      </c>
      <c r="E142" s="73">
        <v>6</v>
      </c>
      <c r="F142" s="73">
        <v>5</v>
      </c>
      <c r="G142" s="73">
        <v>8</v>
      </c>
      <c r="H142" s="73">
        <v>7</v>
      </c>
      <c r="I142" s="73">
        <v>6</v>
      </c>
      <c r="J142" s="74">
        <v>1</v>
      </c>
      <c r="K142" s="73">
        <v>2</v>
      </c>
      <c r="L142" s="74">
        <v>8</v>
      </c>
    </row>
    <row r="143" spans="1:12" ht="13.5" x14ac:dyDescent="0.2">
      <c r="A143" s="189"/>
      <c r="B143" s="190"/>
      <c r="C143" s="194"/>
      <c r="D143" s="195"/>
      <c r="E143" s="195"/>
      <c r="F143" s="195"/>
      <c r="G143" s="195"/>
      <c r="H143" s="195"/>
      <c r="I143" s="195"/>
      <c r="J143" s="196"/>
      <c r="K143" s="195"/>
      <c r="L143" s="196"/>
    </row>
    <row r="144" spans="1:12" ht="14.25" thickBot="1" x14ac:dyDescent="0.25">
      <c r="A144" s="140"/>
      <c r="B144" s="75" t="s">
        <v>3</v>
      </c>
      <c r="C144" s="76">
        <v>142</v>
      </c>
      <c r="D144" s="77">
        <v>358</v>
      </c>
      <c r="E144" s="77">
        <v>73</v>
      </c>
      <c r="F144" s="77">
        <v>139</v>
      </c>
      <c r="G144" s="77">
        <v>436</v>
      </c>
      <c r="H144" s="77">
        <v>91</v>
      </c>
      <c r="I144" s="77">
        <v>94</v>
      </c>
      <c r="J144" s="78">
        <v>67</v>
      </c>
      <c r="K144" s="77">
        <v>43</v>
      </c>
      <c r="L144" s="78">
        <v>550</v>
      </c>
    </row>
    <row r="145" spans="1:12" ht="13.15" customHeight="1" x14ac:dyDescent="0.2">
      <c r="A145" s="1"/>
    </row>
    <row r="146" spans="1:12" ht="14.25" thickBot="1" x14ac:dyDescent="0.25">
      <c r="A146" s="79" t="s">
        <v>73</v>
      </c>
      <c r="B146" s="80"/>
      <c r="C146" s="81"/>
      <c r="D146" s="81"/>
      <c r="E146" s="81"/>
      <c r="F146" s="81"/>
      <c r="G146" s="81"/>
      <c r="H146" s="81"/>
      <c r="I146" s="81"/>
      <c r="J146" s="81"/>
    </row>
    <row r="147" spans="1:12" ht="13.5" x14ac:dyDescent="0.25">
      <c r="A147" s="57"/>
      <c r="B147" s="58"/>
      <c r="C147" s="137" t="s">
        <v>63</v>
      </c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1:12" ht="57" x14ac:dyDescent="0.25">
      <c r="A148" s="59"/>
      <c r="B148" s="60"/>
      <c r="C148" s="61" t="s">
        <v>64</v>
      </c>
      <c r="D148" s="62" t="s">
        <v>65</v>
      </c>
      <c r="E148" s="62" t="s">
        <v>66</v>
      </c>
      <c r="F148" s="62" t="s">
        <v>67</v>
      </c>
      <c r="G148" s="62" t="s">
        <v>68</v>
      </c>
      <c r="H148" s="62" t="s">
        <v>69</v>
      </c>
      <c r="I148" s="62" t="s">
        <v>70</v>
      </c>
      <c r="J148" s="63" t="s">
        <v>71</v>
      </c>
      <c r="K148" s="62" t="s">
        <v>72</v>
      </c>
      <c r="L148" s="63" t="s">
        <v>3</v>
      </c>
    </row>
    <row r="149" spans="1:12" ht="14.25" thickBot="1" x14ac:dyDescent="0.3">
      <c r="A149" s="59"/>
      <c r="B149" s="60"/>
      <c r="C149" s="64" t="s">
        <v>26</v>
      </c>
      <c r="D149" s="65" t="s">
        <v>26</v>
      </c>
      <c r="E149" s="65" t="s">
        <v>26</v>
      </c>
      <c r="F149" s="65" t="s">
        <v>26</v>
      </c>
      <c r="G149" s="65" t="s">
        <v>26</v>
      </c>
      <c r="H149" s="65" t="s">
        <v>26</v>
      </c>
      <c r="I149" s="65" t="s">
        <v>26</v>
      </c>
      <c r="J149" s="66" t="s">
        <v>26</v>
      </c>
      <c r="K149" s="65" t="s">
        <v>26</v>
      </c>
      <c r="L149" s="66" t="s">
        <v>26</v>
      </c>
    </row>
    <row r="150" spans="1:12" ht="13.5" x14ac:dyDescent="0.2">
      <c r="A150" s="138" t="s">
        <v>29</v>
      </c>
      <c r="B150" s="67" t="s">
        <v>5</v>
      </c>
      <c r="C150" s="82">
        <v>3.2000000000000001E-2</v>
      </c>
      <c r="D150" s="83">
        <v>0.871</v>
      </c>
      <c r="E150" s="83">
        <v>0.129</v>
      </c>
      <c r="F150" s="83">
        <v>3.2000000000000001E-2</v>
      </c>
      <c r="G150" s="83">
        <v>0.74199999999999999</v>
      </c>
      <c r="H150" s="83">
        <v>3.2000000000000001E-2</v>
      </c>
      <c r="I150" s="83">
        <v>0</v>
      </c>
      <c r="J150" s="84">
        <v>6.5000000000000002E-2</v>
      </c>
      <c r="K150" s="83">
        <v>9.7000000000000003E-2</v>
      </c>
      <c r="L150" s="84">
        <v>1</v>
      </c>
    </row>
    <row r="151" spans="1:12" ht="13.5" x14ac:dyDescent="0.2">
      <c r="A151" s="139"/>
      <c r="B151" s="71" t="s">
        <v>6</v>
      </c>
      <c r="C151" s="85">
        <v>0.69199999999999995</v>
      </c>
      <c r="D151" s="86">
        <v>0.76900000000000002</v>
      </c>
      <c r="E151" s="86">
        <v>0.23100000000000001</v>
      </c>
      <c r="F151" s="86">
        <v>0</v>
      </c>
      <c r="G151" s="86">
        <v>0.46200000000000002</v>
      </c>
      <c r="H151" s="86">
        <v>7.6999999999999999E-2</v>
      </c>
      <c r="I151" s="86">
        <v>0</v>
      </c>
      <c r="J151" s="87">
        <v>0.46200000000000002</v>
      </c>
      <c r="K151" s="86">
        <v>0</v>
      </c>
      <c r="L151" s="87">
        <v>1</v>
      </c>
    </row>
    <row r="152" spans="1:12" ht="13.5" x14ac:dyDescent="0.2">
      <c r="A152" s="139"/>
      <c r="B152" s="71" t="s">
        <v>16</v>
      </c>
      <c r="C152" s="85">
        <v>0.36399999999999999</v>
      </c>
      <c r="D152" s="86">
        <v>0.45500000000000002</v>
      </c>
      <c r="E152" s="86">
        <v>9.0999999999999998E-2</v>
      </c>
      <c r="F152" s="86">
        <v>0.27300000000000002</v>
      </c>
      <c r="G152" s="86">
        <v>0.63600000000000001</v>
      </c>
      <c r="H152" s="86">
        <v>0.27300000000000002</v>
      </c>
      <c r="I152" s="86">
        <v>9.0999999999999998E-2</v>
      </c>
      <c r="J152" s="87">
        <v>0</v>
      </c>
      <c r="K152" s="86">
        <v>9.0999999999999998E-2</v>
      </c>
      <c r="L152" s="87">
        <v>1</v>
      </c>
    </row>
    <row r="153" spans="1:12" ht="13.5" x14ac:dyDescent="0.2">
      <c r="A153" s="139"/>
      <c r="B153" s="71" t="s">
        <v>8</v>
      </c>
      <c r="C153" s="85">
        <v>0</v>
      </c>
      <c r="D153" s="86">
        <v>0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7">
        <v>0</v>
      </c>
      <c r="K153" s="86">
        <v>0</v>
      </c>
      <c r="L153" s="87">
        <v>0</v>
      </c>
    </row>
    <row r="154" spans="1:12" ht="13.5" x14ac:dyDescent="0.2">
      <c r="A154" s="139"/>
      <c r="B154" s="71" t="s">
        <v>10</v>
      </c>
      <c r="C154" s="85">
        <v>0</v>
      </c>
      <c r="D154" s="86">
        <v>0.7</v>
      </c>
      <c r="E154" s="86">
        <v>0.4</v>
      </c>
      <c r="F154" s="86">
        <v>0.1</v>
      </c>
      <c r="G154" s="86">
        <v>0.7</v>
      </c>
      <c r="H154" s="86">
        <v>0.1</v>
      </c>
      <c r="I154" s="86">
        <v>0.1</v>
      </c>
      <c r="J154" s="87">
        <v>0.4</v>
      </c>
      <c r="K154" s="86">
        <v>0.1</v>
      </c>
      <c r="L154" s="87">
        <v>1</v>
      </c>
    </row>
    <row r="155" spans="1:12" ht="13.5" x14ac:dyDescent="0.2">
      <c r="A155" s="139"/>
      <c r="B155" s="71" t="s">
        <v>12</v>
      </c>
      <c r="C155" s="85">
        <v>0</v>
      </c>
      <c r="D155" s="86">
        <v>0.25</v>
      </c>
      <c r="E155" s="86">
        <v>0</v>
      </c>
      <c r="F155" s="86">
        <v>0.25</v>
      </c>
      <c r="G155" s="86">
        <v>0.5</v>
      </c>
      <c r="H155" s="86">
        <v>0</v>
      </c>
      <c r="I155" s="86">
        <v>0</v>
      </c>
      <c r="J155" s="87">
        <v>0</v>
      </c>
      <c r="K155" s="86">
        <v>0</v>
      </c>
      <c r="L155" s="87">
        <v>1</v>
      </c>
    </row>
    <row r="156" spans="1:12" ht="13.5" x14ac:dyDescent="0.2">
      <c r="A156" s="139"/>
      <c r="B156" s="71" t="s">
        <v>13</v>
      </c>
      <c r="C156" s="85">
        <v>0.16</v>
      </c>
      <c r="D156" s="86">
        <v>0.6</v>
      </c>
      <c r="E156" s="86">
        <v>0.04</v>
      </c>
      <c r="F156" s="86">
        <v>0.12</v>
      </c>
      <c r="G156" s="86">
        <v>0.64</v>
      </c>
      <c r="H156" s="86">
        <v>0.08</v>
      </c>
      <c r="I156" s="86">
        <v>0.16</v>
      </c>
      <c r="J156" s="87">
        <v>0.12</v>
      </c>
      <c r="K156" s="86">
        <v>0.04</v>
      </c>
      <c r="L156" s="87">
        <v>1</v>
      </c>
    </row>
    <row r="157" spans="1:12" ht="13.5" x14ac:dyDescent="0.2">
      <c r="A157" s="139"/>
      <c r="B157" s="71" t="s">
        <v>14</v>
      </c>
      <c r="C157" s="85">
        <v>0.5</v>
      </c>
      <c r="D157" s="86">
        <v>0.63600000000000001</v>
      </c>
      <c r="E157" s="86">
        <v>0</v>
      </c>
      <c r="F157" s="86">
        <v>0.182</v>
      </c>
      <c r="G157" s="86">
        <v>0.59099999999999997</v>
      </c>
      <c r="H157" s="86">
        <v>0</v>
      </c>
      <c r="I157" s="86">
        <v>0.13600000000000001</v>
      </c>
      <c r="J157" s="87">
        <v>0.318</v>
      </c>
      <c r="K157" s="86">
        <v>0.182</v>
      </c>
      <c r="L157" s="87">
        <v>1</v>
      </c>
    </row>
    <row r="158" spans="1:12" ht="13.5" x14ac:dyDescent="0.2">
      <c r="A158" s="139"/>
      <c r="B158" s="71" t="s">
        <v>9</v>
      </c>
      <c r="C158" s="85">
        <v>5.2999999999999999E-2</v>
      </c>
      <c r="D158" s="86">
        <v>0.90800000000000003</v>
      </c>
      <c r="E158" s="86">
        <v>0.115</v>
      </c>
      <c r="F158" s="86">
        <v>0.183</v>
      </c>
      <c r="G158" s="86">
        <v>0.84</v>
      </c>
      <c r="H158" s="86">
        <v>0.122</v>
      </c>
      <c r="I158" s="86">
        <v>6.0999999999999999E-2</v>
      </c>
      <c r="J158" s="87">
        <v>3.7999999999999999E-2</v>
      </c>
      <c r="K158" s="86">
        <v>3.7999999999999999E-2</v>
      </c>
      <c r="L158" s="87">
        <v>1</v>
      </c>
    </row>
    <row r="159" spans="1:12" ht="13.5" x14ac:dyDescent="0.2">
      <c r="A159" s="139"/>
      <c r="B159" s="71" t="s">
        <v>15</v>
      </c>
      <c r="C159" s="85">
        <v>0.375</v>
      </c>
      <c r="D159" s="86">
        <v>0</v>
      </c>
      <c r="E159" s="86">
        <v>0.125</v>
      </c>
      <c r="F159" s="86">
        <v>0.25</v>
      </c>
      <c r="G159" s="86">
        <v>1</v>
      </c>
      <c r="H159" s="86">
        <v>0.125</v>
      </c>
      <c r="I159" s="86">
        <v>0.375</v>
      </c>
      <c r="J159" s="87">
        <v>0</v>
      </c>
      <c r="K159" s="86">
        <v>0</v>
      </c>
      <c r="L159" s="87">
        <v>1</v>
      </c>
    </row>
    <row r="160" spans="1:12" ht="13.5" x14ac:dyDescent="0.2">
      <c r="A160" s="139"/>
      <c r="B160" s="71" t="s">
        <v>17</v>
      </c>
      <c r="C160" s="85">
        <v>0.29199999999999998</v>
      </c>
      <c r="D160" s="86">
        <v>0.25</v>
      </c>
      <c r="E160" s="86">
        <v>4.2000000000000003E-2</v>
      </c>
      <c r="F160" s="86">
        <v>0.125</v>
      </c>
      <c r="G160" s="86">
        <v>0.58299999999999996</v>
      </c>
      <c r="H160" s="86">
        <v>0.33300000000000002</v>
      </c>
      <c r="I160" s="86">
        <v>0.58299999999999996</v>
      </c>
      <c r="J160" s="87">
        <v>4.2000000000000003E-2</v>
      </c>
      <c r="K160" s="86">
        <v>4.2000000000000003E-2</v>
      </c>
      <c r="L160" s="87">
        <v>1</v>
      </c>
    </row>
    <row r="161" spans="1:12" ht="13.5" x14ac:dyDescent="0.2">
      <c r="A161" s="139"/>
      <c r="B161" s="71" t="s">
        <v>18</v>
      </c>
      <c r="C161" s="85">
        <v>5.6000000000000001E-2</v>
      </c>
      <c r="D161" s="86">
        <v>0.66700000000000004</v>
      </c>
      <c r="E161" s="86">
        <v>2.8000000000000001E-2</v>
      </c>
      <c r="F161" s="86">
        <v>0.5</v>
      </c>
      <c r="G161" s="86">
        <v>0.88900000000000001</v>
      </c>
      <c r="H161" s="86">
        <v>0.13900000000000001</v>
      </c>
      <c r="I161" s="86">
        <v>0.33300000000000002</v>
      </c>
      <c r="J161" s="87">
        <v>2.8000000000000001E-2</v>
      </c>
      <c r="K161" s="86">
        <v>0.19400000000000001</v>
      </c>
      <c r="L161" s="87">
        <v>1</v>
      </c>
    </row>
    <row r="162" spans="1:12" ht="13.5" x14ac:dyDescent="0.2">
      <c r="A162" s="139"/>
      <c r="B162" s="71" t="s">
        <v>19</v>
      </c>
      <c r="C162" s="85">
        <v>0</v>
      </c>
      <c r="D162" s="86">
        <v>0.6</v>
      </c>
      <c r="E162" s="86">
        <v>0.2</v>
      </c>
      <c r="F162" s="86">
        <v>0.6</v>
      </c>
      <c r="G162" s="86">
        <v>0.8</v>
      </c>
      <c r="H162" s="86">
        <v>0.2</v>
      </c>
      <c r="I162" s="86">
        <v>0.4</v>
      </c>
      <c r="J162" s="87">
        <v>0.2</v>
      </c>
      <c r="K162" s="86">
        <v>0.2</v>
      </c>
      <c r="L162" s="87">
        <v>1</v>
      </c>
    </row>
    <row r="163" spans="1:12" ht="13.5" x14ac:dyDescent="0.2">
      <c r="A163" s="139"/>
      <c r="B163" s="71" t="s">
        <v>20</v>
      </c>
      <c r="C163" s="85">
        <v>0.25</v>
      </c>
      <c r="D163" s="86">
        <v>0</v>
      </c>
      <c r="E163" s="86">
        <v>0.25</v>
      </c>
      <c r="F163" s="86">
        <v>0.5</v>
      </c>
      <c r="G163" s="86">
        <v>1</v>
      </c>
      <c r="H163" s="86">
        <v>0.375</v>
      </c>
      <c r="I163" s="86">
        <v>0.25</v>
      </c>
      <c r="J163" s="87">
        <v>0</v>
      </c>
      <c r="K163" s="86">
        <v>0</v>
      </c>
      <c r="L163" s="87">
        <v>1</v>
      </c>
    </row>
    <row r="164" spans="1:12" ht="13.5" x14ac:dyDescent="0.2">
      <c r="A164" s="139"/>
      <c r="B164" s="71" t="s">
        <v>25</v>
      </c>
      <c r="C164" s="85">
        <v>0.25</v>
      </c>
      <c r="D164" s="86">
        <v>0.75</v>
      </c>
      <c r="E164" s="86">
        <v>0</v>
      </c>
      <c r="F164" s="86">
        <v>0.25</v>
      </c>
      <c r="G164" s="86">
        <v>1</v>
      </c>
      <c r="H164" s="86">
        <v>0</v>
      </c>
      <c r="I164" s="86">
        <v>0.25</v>
      </c>
      <c r="J164" s="87">
        <v>0.5</v>
      </c>
      <c r="K164" s="86">
        <v>0</v>
      </c>
      <c r="L164" s="87">
        <v>1</v>
      </c>
    </row>
    <row r="165" spans="1:12" ht="13.5" x14ac:dyDescent="0.2">
      <c r="A165" s="139"/>
      <c r="B165" s="71" t="s">
        <v>21</v>
      </c>
      <c r="C165" s="85">
        <v>0.92</v>
      </c>
      <c r="D165" s="86">
        <v>1</v>
      </c>
      <c r="E165" s="86">
        <v>0.28000000000000003</v>
      </c>
      <c r="F165" s="86">
        <v>0.92</v>
      </c>
      <c r="G165" s="86">
        <v>0.88</v>
      </c>
      <c r="H165" s="86">
        <v>0.16</v>
      </c>
      <c r="I165" s="86">
        <v>0.2</v>
      </c>
      <c r="J165" s="87">
        <v>0.48</v>
      </c>
      <c r="K165" s="86">
        <v>0.08</v>
      </c>
      <c r="L165" s="87">
        <v>1</v>
      </c>
    </row>
    <row r="166" spans="1:12" ht="13.5" x14ac:dyDescent="0.2">
      <c r="A166" s="139"/>
      <c r="B166" s="71" t="s">
        <v>22</v>
      </c>
      <c r="C166" s="85">
        <v>0.25</v>
      </c>
      <c r="D166" s="86">
        <v>1</v>
      </c>
      <c r="E166" s="86">
        <v>0.125</v>
      </c>
      <c r="F166" s="86">
        <v>0.25</v>
      </c>
      <c r="G166" s="86">
        <v>0.375</v>
      </c>
      <c r="H166" s="86">
        <v>0.125</v>
      </c>
      <c r="I166" s="86">
        <v>0.375</v>
      </c>
      <c r="J166" s="87">
        <v>0</v>
      </c>
      <c r="K166" s="86">
        <v>0</v>
      </c>
      <c r="L166" s="87">
        <v>1</v>
      </c>
    </row>
    <row r="167" spans="1:12" ht="13.5" x14ac:dyDescent="0.2">
      <c r="A167" s="139"/>
      <c r="B167" s="71" t="s">
        <v>23</v>
      </c>
      <c r="C167" s="85">
        <v>9.0999999999999998E-2</v>
      </c>
      <c r="D167" s="86">
        <v>0.182</v>
      </c>
      <c r="E167" s="86">
        <v>0.152</v>
      </c>
      <c r="F167" s="86">
        <v>0.121</v>
      </c>
      <c r="G167" s="86">
        <v>0.78800000000000003</v>
      </c>
      <c r="H167" s="86">
        <v>0.33300000000000002</v>
      </c>
      <c r="I167" s="86">
        <v>0.27300000000000002</v>
      </c>
      <c r="J167" s="87">
        <v>0</v>
      </c>
      <c r="K167" s="86">
        <v>0.182</v>
      </c>
      <c r="L167" s="87">
        <v>1</v>
      </c>
    </row>
    <row r="168" spans="1:12" ht="13.5" x14ac:dyDescent="0.2">
      <c r="A168" s="139"/>
      <c r="B168" s="71" t="s">
        <v>36</v>
      </c>
      <c r="C168" s="85">
        <v>0</v>
      </c>
      <c r="D168" s="86">
        <v>0.1</v>
      </c>
      <c r="E168" s="86">
        <v>2.5000000000000001E-2</v>
      </c>
      <c r="F168" s="86">
        <v>0.2</v>
      </c>
      <c r="G168" s="86">
        <v>0.85</v>
      </c>
      <c r="H168" s="86">
        <v>0.45</v>
      </c>
      <c r="I168" s="86">
        <v>0</v>
      </c>
      <c r="J168" s="87">
        <v>0</v>
      </c>
      <c r="K168" s="86">
        <v>0</v>
      </c>
      <c r="L168" s="87">
        <v>1</v>
      </c>
    </row>
    <row r="169" spans="1:12" ht="13.5" x14ac:dyDescent="0.2">
      <c r="A169" s="139"/>
      <c r="B169" s="71" t="s">
        <v>24</v>
      </c>
      <c r="C169" s="85">
        <v>5.2999999999999999E-2</v>
      </c>
      <c r="D169" s="86">
        <v>0.21099999999999999</v>
      </c>
      <c r="E169" s="86">
        <v>0</v>
      </c>
      <c r="F169" s="86">
        <v>0.105</v>
      </c>
      <c r="G169" s="86">
        <v>0.84199999999999997</v>
      </c>
      <c r="H169" s="86">
        <v>0.158</v>
      </c>
      <c r="I169" s="86">
        <v>0.158</v>
      </c>
      <c r="J169" s="87">
        <v>5.2999999999999999E-2</v>
      </c>
      <c r="K169" s="86">
        <v>5.2999999999999999E-2</v>
      </c>
      <c r="L169" s="87">
        <v>1</v>
      </c>
    </row>
    <row r="170" spans="1:12" ht="13.5" x14ac:dyDescent="0.2">
      <c r="A170" s="139"/>
      <c r="B170" s="71" t="s">
        <v>11</v>
      </c>
      <c r="C170" s="85">
        <v>0.95299999999999996</v>
      </c>
      <c r="D170" s="86">
        <v>0.79700000000000004</v>
      </c>
      <c r="E170" s="86">
        <v>0.188</v>
      </c>
      <c r="F170" s="86">
        <v>0.39100000000000001</v>
      </c>
      <c r="G170" s="86">
        <v>0.875</v>
      </c>
      <c r="H170" s="86">
        <v>6.3E-2</v>
      </c>
      <c r="I170" s="86">
        <v>0.25</v>
      </c>
      <c r="J170" s="87">
        <v>0.26600000000000001</v>
      </c>
      <c r="K170" s="86">
        <v>9.4E-2</v>
      </c>
      <c r="L170" s="87">
        <v>1</v>
      </c>
    </row>
    <row r="171" spans="1:12" ht="13.5" x14ac:dyDescent="0.2">
      <c r="A171" s="139"/>
      <c r="B171" s="71" t="s">
        <v>7</v>
      </c>
      <c r="C171" s="85">
        <v>4.8000000000000001E-2</v>
      </c>
      <c r="D171" s="86">
        <v>0.85699999999999998</v>
      </c>
      <c r="E171" s="86">
        <v>0.33300000000000002</v>
      </c>
      <c r="F171" s="86">
        <v>9.5000000000000001E-2</v>
      </c>
      <c r="G171" s="86">
        <v>0.81</v>
      </c>
      <c r="H171" s="86">
        <v>4.8000000000000001E-2</v>
      </c>
      <c r="I171" s="86">
        <v>4.8000000000000001E-2</v>
      </c>
      <c r="J171" s="87">
        <v>0.19</v>
      </c>
      <c r="K171" s="86">
        <v>9.5000000000000001E-2</v>
      </c>
      <c r="L171" s="87">
        <v>1</v>
      </c>
    </row>
    <row r="172" spans="1:12" ht="13.5" x14ac:dyDescent="0.2">
      <c r="A172" s="139"/>
      <c r="B172" s="71" t="s">
        <v>82</v>
      </c>
      <c r="C172" s="85">
        <v>0</v>
      </c>
      <c r="D172" s="86">
        <v>1</v>
      </c>
      <c r="E172" s="86">
        <v>0.75</v>
      </c>
      <c r="F172" s="86">
        <v>0.625</v>
      </c>
      <c r="G172" s="86">
        <v>1</v>
      </c>
      <c r="H172" s="86">
        <v>0.875</v>
      </c>
      <c r="I172" s="86">
        <v>0.75</v>
      </c>
      <c r="J172" s="87">
        <v>0.125</v>
      </c>
      <c r="K172" s="86">
        <v>0.25</v>
      </c>
      <c r="L172" s="87">
        <v>1</v>
      </c>
    </row>
    <row r="173" spans="1:12" ht="13.5" x14ac:dyDescent="0.2">
      <c r="A173" s="189"/>
      <c r="B173" s="190"/>
      <c r="C173" s="191"/>
      <c r="D173" s="192"/>
      <c r="E173" s="192"/>
      <c r="F173" s="192"/>
      <c r="G173" s="192"/>
      <c r="H173" s="192"/>
      <c r="I173" s="192"/>
      <c r="J173" s="193"/>
      <c r="K173" s="192"/>
      <c r="L173" s="193"/>
    </row>
    <row r="174" spans="1:12" ht="14.25" thickBot="1" x14ac:dyDescent="0.25">
      <c r="A174" s="140"/>
      <c r="B174" s="75" t="s">
        <v>3</v>
      </c>
      <c r="C174" s="88">
        <v>0.25800000000000001</v>
      </c>
      <c r="D174" s="89">
        <v>0.65100000000000002</v>
      </c>
      <c r="E174" s="89">
        <v>0.13300000000000001</v>
      </c>
      <c r="F174" s="89">
        <v>0.253</v>
      </c>
      <c r="G174" s="89">
        <v>0.79300000000000004</v>
      </c>
      <c r="H174" s="89">
        <v>0.16500000000000001</v>
      </c>
      <c r="I174" s="89">
        <v>0.17100000000000001</v>
      </c>
      <c r="J174" s="90">
        <v>0.122</v>
      </c>
      <c r="K174" s="89">
        <v>7.8E-2</v>
      </c>
      <c r="L174" s="90">
        <v>1</v>
      </c>
    </row>
    <row r="175" spans="1:12" ht="13.15" customHeight="1" x14ac:dyDescent="0.2">
      <c r="A175" s="1"/>
    </row>
    <row r="176" spans="1:12" ht="13.5" thickBot="1" x14ac:dyDescent="0.25">
      <c r="A176" s="56" t="s">
        <v>74</v>
      </c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1:22" ht="13.5" x14ac:dyDescent="0.25">
      <c r="A177" s="57"/>
      <c r="B177" s="58"/>
      <c r="C177" s="137" t="s">
        <v>63</v>
      </c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1:22" ht="57" x14ac:dyDescent="0.25">
      <c r="A178" s="59"/>
      <c r="B178" s="60"/>
      <c r="C178" s="61" t="s">
        <v>64</v>
      </c>
      <c r="D178" s="62" t="s">
        <v>65</v>
      </c>
      <c r="E178" s="62" t="s">
        <v>66</v>
      </c>
      <c r="F178" s="62" t="s">
        <v>67</v>
      </c>
      <c r="G178" s="62" t="s">
        <v>68</v>
      </c>
      <c r="H178" s="62" t="s">
        <v>69</v>
      </c>
      <c r="I178" s="62" t="s">
        <v>70</v>
      </c>
      <c r="J178" s="63" t="s">
        <v>71</v>
      </c>
      <c r="K178" s="62" t="s">
        <v>72</v>
      </c>
      <c r="L178" s="63" t="s">
        <v>3</v>
      </c>
    </row>
    <row r="179" spans="1:22" ht="24" thickBot="1" x14ac:dyDescent="0.3">
      <c r="A179" s="59"/>
      <c r="B179" s="60"/>
      <c r="C179" s="64" t="s">
        <v>27</v>
      </c>
      <c r="D179" s="65" t="s">
        <v>27</v>
      </c>
      <c r="E179" s="65" t="s">
        <v>27</v>
      </c>
      <c r="F179" s="65" t="s">
        <v>27</v>
      </c>
      <c r="G179" s="65" t="s">
        <v>27</v>
      </c>
      <c r="H179" s="65" t="s">
        <v>27</v>
      </c>
      <c r="I179" s="65" t="s">
        <v>27</v>
      </c>
      <c r="J179" s="66" t="s">
        <v>27</v>
      </c>
      <c r="K179" s="65" t="s">
        <v>27</v>
      </c>
      <c r="L179" s="66" t="s">
        <v>27</v>
      </c>
    </row>
    <row r="180" spans="1:22" ht="13.5" x14ac:dyDescent="0.2">
      <c r="A180" s="138" t="s">
        <v>29</v>
      </c>
      <c r="B180" s="67" t="s">
        <v>5</v>
      </c>
      <c r="C180" s="82">
        <v>7.0000000000000001E-3</v>
      </c>
      <c r="D180" s="83">
        <v>7.4999999999999997E-2</v>
      </c>
      <c r="E180" s="83">
        <v>5.5E-2</v>
      </c>
      <c r="F180" s="83">
        <v>7.0000000000000001E-3</v>
      </c>
      <c r="G180" s="83">
        <v>5.2999999999999999E-2</v>
      </c>
      <c r="H180" s="83">
        <v>1.0999999999999999E-2</v>
      </c>
      <c r="I180" s="83">
        <v>0</v>
      </c>
      <c r="J180" s="84">
        <v>0.03</v>
      </c>
      <c r="K180" s="83">
        <v>7.0000000000000007E-2</v>
      </c>
      <c r="L180" s="84">
        <v>5.6000000000000001E-2</v>
      </c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 ht="13.5" x14ac:dyDescent="0.2">
      <c r="A181" s="139"/>
      <c r="B181" s="71" t="s">
        <v>6</v>
      </c>
      <c r="C181" s="85">
        <v>6.3E-2</v>
      </c>
      <c r="D181" s="86">
        <v>2.8000000000000001E-2</v>
      </c>
      <c r="E181" s="86">
        <v>4.1000000000000002E-2</v>
      </c>
      <c r="F181" s="86">
        <v>0</v>
      </c>
      <c r="G181" s="86">
        <v>1.4E-2</v>
      </c>
      <c r="H181" s="86">
        <v>1.0999999999999999E-2</v>
      </c>
      <c r="I181" s="86">
        <v>0</v>
      </c>
      <c r="J181" s="87">
        <v>0.09</v>
      </c>
      <c r="K181" s="86">
        <v>0</v>
      </c>
      <c r="L181" s="87">
        <v>2.4E-2</v>
      </c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 ht="13.5" x14ac:dyDescent="0.2">
      <c r="A182" s="139"/>
      <c r="B182" s="71" t="s">
        <v>16</v>
      </c>
      <c r="C182" s="85">
        <v>2.8000000000000001E-2</v>
      </c>
      <c r="D182" s="86">
        <v>1.4E-2</v>
      </c>
      <c r="E182" s="86">
        <v>1.4E-2</v>
      </c>
      <c r="F182" s="86">
        <v>2.1999999999999999E-2</v>
      </c>
      <c r="G182" s="86">
        <v>1.6E-2</v>
      </c>
      <c r="H182" s="86">
        <v>3.3000000000000002E-2</v>
      </c>
      <c r="I182" s="86">
        <v>1.0999999999999999E-2</v>
      </c>
      <c r="J182" s="87">
        <v>0</v>
      </c>
      <c r="K182" s="86">
        <v>2.3E-2</v>
      </c>
      <c r="L182" s="87">
        <v>0.02</v>
      </c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 ht="13.5" x14ac:dyDescent="0.2">
      <c r="A183" s="139"/>
      <c r="B183" s="71" t="s">
        <v>8</v>
      </c>
      <c r="C183" s="85">
        <v>0</v>
      </c>
      <c r="D183" s="86">
        <v>0</v>
      </c>
      <c r="E183" s="86">
        <v>0</v>
      </c>
      <c r="F183" s="86">
        <v>0</v>
      </c>
      <c r="G183" s="86">
        <v>0</v>
      </c>
      <c r="H183" s="86">
        <v>0</v>
      </c>
      <c r="I183" s="86">
        <v>0</v>
      </c>
      <c r="J183" s="87">
        <v>0</v>
      </c>
      <c r="K183" s="86">
        <v>0</v>
      </c>
      <c r="L183" s="87">
        <v>0</v>
      </c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 ht="13.5" x14ac:dyDescent="0.2">
      <c r="A184" s="139"/>
      <c r="B184" s="71" t="s">
        <v>10</v>
      </c>
      <c r="C184" s="85">
        <v>0</v>
      </c>
      <c r="D184" s="86">
        <v>0.02</v>
      </c>
      <c r="E184" s="86">
        <v>5.5E-2</v>
      </c>
      <c r="F184" s="86">
        <v>7.0000000000000001E-3</v>
      </c>
      <c r="G184" s="86">
        <v>1.6E-2</v>
      </c>
      <c r="H184" s="86">
        <v>1.0999999999999999E-2</v>
      </c>
      <c r="I184" s="86">
        <v>1.0999999999999999E-2</v>
      </c>
      <c r="J184" s="87">
        <v>0.06</v>
      </c>
      <c r="K184" s="86">
        <v>2.3E-2</v>
      </c>
      <c r="L184" s="87">
        <v>1.7999999999999999E-2</v>
      </c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 ht="13.5" x14ac:dyDescent="0.2">
      <c r="A185" s="139"/>
      <c r="B185" s="71" t="s">
        <v>12</v>
      </c>
      <c r="C185" s="85">
        <v>0</v>
      </c>
      <c r="D185" s="86">
        <v>3.0000000000000001E-3</v>
      </c>
      <c r="E185" s="86">
        <v>0</v>
      </c>
      <c r="F185" s="86">
        <v>7.0000000000000001E-3</v>
      </c>
      <c r="G185" s="86">
        <v>5.0000000000000001E-3</v>
      </c>
      <c r="H185" s="86">
        <v>0</v>
      </c>
      <c r="I185" s="86">
        <v>0</v>
      </c>
      <c r="J185" s="87">
        <v>0</v>
      </c>
      <c r="K185" s="86">
        <v>0</v>
      </c>
      <c r="L185" s="87">
        <v>7.0000000000000001E-3</v>
      </c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 ht="13.5" x14ac:dyDescent="0.2">
      <c r="A186" s="139"/>
      <c r="B186" s="71" t="s">
        <v>13</v>
      </c>
      <c r="C186" s="85">
        <v>2.8000000000000001E-2</v>
      </c>
      <c r="D186" s="86">
        <v>4.2000000000000003E-2</v>
      </c>
      <c r="E186" s="86">
        <v>1.4E-2</v>
      </c>
      <c r="F186" s="86">
        <v>2.1999999999999999E-2</v>
      </c>
      <c r="G186" s="86">
        <v>3.6999999999999998E-2</v>
      </c>
      <c r="H186" s="86">
        <v>2.1999999999999999E-2</v>
      </c>
      <c r="I186" s="86">
        <v>4.2999999999999997E-2</v>
      </c>
      <c r="J186" s="87">
        <v>4.4999999999999998E-2</v>
      </c>
      <c r="K186" s="86">
        <v>2.3E-2</v>
      </c>
      <c r="L186" s="87">
        <v>4.4999999999999998E-2</v>
      </c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 ht="13.5" x14ac:dyDescent="0.2">
      <c r="A187" s="139"/>
      <c r="B187" s="71" t="s">
        <v>14</v>
      </c>
      <c r="C187" s="85">
        <v>7.6999999999999999E-2</v>
      </c>
      <c r="D187" s="86">
        <v>3.9E-2</v>
      </c>
      <c r="E187" s="86">
        <v>0</v>
      </c>
      <c r="F187" s="86">
        <v>2.9000000000000001E-2</v>
      </c>
      <c r="G187" s="86">
        <v>0.03</v>
      </c>
      <c r="H187" s="86">
        <v>0</v>
      </c>
      <c r="I187" s="86">
        <v>3.2000000000000001E-2</v>
      </c>
      <c r="J187" s="87">
        <v>0.104</v>
      </c>
      <c r="K187" s="86">
        <v>9.2999999999999999E-2</v>
      </c>
      <c r="L187" s="87">
        <v>0.04</v>
      </c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 ht="13.5" x14ac:dyDescent="0.2">
      <c r="A188" s="139"/>
      <c r="B188" s="71" t="s">
        <v>9</v>
      </c>
      <c r="C188" s="85">
        <v>4.9000000000000002E-2</v>
      </c>
      <c r="D188" s="86">
        <v>0.33200000000000002</v>
      </c>
      <c r="E188" s="86">
        <v>0.20499999999999999</v>
      </c>
      <c r="F188" s="86">
        <v>0.17299999999999999</v>
      </c>
      <c r="G188" s="86">
        <v>0.252</v>
      </c>
      <c r="H188" s="86">
        <v>0.17599999999999999</v>
      </c>
      <c r="I188" s="86">
        <v>8.5000000000000006E-2</v>
      </c>
      <c r="J188" s="87">
        <v>7.4999999999999997E-2</v>
      </c>
      <c r="K188" s="86">
        <v>0.11600000000000001</v>
      </c>
      <c r="L188" s="87">
        <v>0.23799999999999999</v>
      </c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 ht="13.5" x14ac:dyDescent="0.2">
      <c r="A189" s="139"/>
      <c r="B189" s="71" t="s">
        <v>15</v>
      </c>
      <c r="C189" s="85">
        <v>2.1000000000000001E-2</v>
      </c>
      <c r="D189" s="86">
        <v>0</v>
      </c>
      <c r="E189" s="86">
        <v>1.4E-2</v>
      </c>
      <c r="F189" s="86">
        <v>1.4E-2</v>
      </c>
      <c r="G189" s="86">
        <v>1.7999999999999999E-2</v>
      </c>
      <c r="H189" s="86">
        <v>1.0999999999999999E-2</v>
      </c>
      <c r="I189" s="86">
        <v>3.2000000000000001E-2</v>
      </c>
      <c r="J189" s="87">
        <v>0</v>
      </c>
      <c r="K189" s="86">
        <v>0</v>
      </c>
      <c r="L189" s="87">
        <v>1.4999999999999999E-2</v>
      </c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 ht="13.5" x14ac:dyDescent="0.2">
      <c r="A190" s="139"/>
      <c r="B190" s="71" t="s">
        <v>17</v>
      </c>
      <c r="C190" s="85">
        <v>4.9000000000000002E-2</v>
      </c>
      <c r="D190" s="86">
        <v>1.7000000000000001E-2</v>
      </c>
      <c r="E190" s="86">
        <v>1.4E-2</v>
      </c>
      <c r="F190" s="86">
        <v>2.1999999999999999E-2</v>
      </c>
      <c r="G190" s="86">
        <v>3.2000000000000001E-2</v>
      </c>
      <c r="H190" s="86">
        <v>8.7999999999999995E-2</v>
      </c>
      <c r="I190" s="86">
        <v>0.14899999999999999</v>
      </c>
      <c r="J190" s="87">
        <v>1.4999999999999999E-2</v>
      </c>
      <c r="K190" s="86">
        <v>2.3E-2</v>
      </c>
      <c r="L190" s="87">
        <v>4.3999999999999997E-2</v>
      </c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 ht="13.5" x14ac:dyDescent="0.2">
      <c r="A191" s="139"/>
      <c r="B191" s="71" t="s">
        <v>18</v>
      </c>
      <c r="C191" s="85">
        <v>1.4E-2</v>
      </c>
      <c r="D191" s="86">
        <v>6.7000000000000004E-2</v>
      </c>
      <c r="E191" s="86">
        <v>1.4E-2</v>
      </c>
      <c r="F191" s="86">
        <v>0.129</v>
      </c>
      <c r="G191" s="86">
        <v>7.2999999999999995E-2</v>
      </c>
      <c r="H191" s="86">
        <v>5.5E-2</v>
      </c>
      <c r="I191" s="86">
        <v>0.128</v>
      </c>
      <c r="J191" s="87">
        <v>1.4999999999999999E-2</v>
      </c>
      <c r="K191" s="86">
        <v>0.16300000000000001</v>
      </c>
      <c r="L191" s="87">
        <v>6.5000000000000002E-2</v>
      </c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 ht="13.5" x14ac:dyDescent="0.2">
      <c r="A192" s="139"/>
      <c r="B192" s="71" t="s">
        <v>19</v>
      </c>
      <c r="C192" s="85">
        <v>0</v>
      </c>
      <c r="D192" s="86">
        <v>8.0000000000000002E-3</v>
      </c>
      <c r="E192" s="86">
        <v>1.4E-2</v>
      </c>
      <c r="F192" s="86">
        <v>2.1999999999999999E-2</v>
      </c>
      <c r="G192" s="86">
        <v>8.9999999999999993E-3</v>
      </c>
      <c r="H192" s="86">
        <v>1.0999999999999999E-2</v>
      </c>
      <c r="I192" s="86">
        <v>2.1000000000000001E-2</v>
      </c>
      <c r="J192" s="87">
        <v>1.4999999999999999E-2</v>
      </c>
      <c r="K192" s="86">
        <v>2.3E-2</v>
      </c>
      <c r="L192" s="87">
        <v>8.9999999999999993E-3</v>
      </c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 ht="13.5" x14ac:dyDescent="0.2">
      <c r="A193" s="139"/>
      <c r="B193" s="71" t="s">
        <v>20</v>
      </c>
      <c r="C193" s="85">
        <v>1.4E-2</v>
      </c>
      <c r="D193" s="86">
        <v>0</v>
      </c>
      <c r="E193" s="86">
        <v>2.7E-2</v>
      </c>
      <c r="F193" s="86">
        <v>2.9000000000000001E-2</v>
      </c>
      <c r="G193" s="86">
        <v>1.7999999999999999E-2</v>
      </c>
      <c r="H193" s="86">
        <v>3.3000000000000002E-2</v>
      </c>
      <c r="I193" s="86">
        <v>2.1000000000000001E-2</v>
      </c>
      <c r="J193" s="87">
        <v>0</v>
      </c>
      <c r="K193" s="86">
        <v>0</v>
      </c>
      <c r="L193" s="87">
        <v>1.4999999999999999E-2</v>
      </c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 ht="13.5" x14ac:dyDescent="0.2">
      <c r="A194" s="139"/>
      <c r="B194" s="71" t="s">
        <v>25</v>
      </c>
      <c r="C194" s="85">
        <v>7.0000000000000001E-3</v>
      </c>
      <c r="D194" s="86">
        <v>8.0000000000000002E-3</v>
      </c>
      <c r="E194" s="86">
        <v>0</v>
      </c>
      <c r="F194" s="86">
        <v>7.0000000000000001E-3</v>
      </c>
      <c r="G194" s="86">
        <v>8.9999999999999993E-3</v>
      </c>
      <c r="H194" s="86">
        <v>0</v>
      </c>
      <c r="I194" s="86">
        <v>1.0999999999999999E-2</v>
      </c>
      <c r="J194" s="87">
        <v>0.03</v>
      </c>
      <c r="K194" s="86">
        <v>0</v>
      </c>
      <c r="L194" s="87">
        <v>7.0000000000000001E-3</v>
      </c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 ht="13.5" x14ac:dyDescent="0.2">
      <c r="A195" s="139"/>
      <c r="B195" s="71" t="s">
        <v>21</v>
      </c>
      <c r="C195" s="85">
        <v>0.16200000000000001</v>
      </c>
      <c r="D195" s="86">
        <v>7.0000000000000007E-2</v>
      </c>
      <c r="E195" s="86">
        <v>9.6000000000000002E-2</v>
      </c>
      <c r="F195" s="86">
        <v>0.16500000000000001</v>
      </c>
      <c r="G195" s="86">
        <v>0.05</v>
      </c>
      <c r="H195" s="86">
        <v>4.3999999999999997E-2</v>
      </c>
      <c r="I195" s="86">
        <v>5.2999999999999999E-2</v>
      </c>
      <c r="J195" s="87">
        <v>0.17899999999999999</v>
      </c>
      <c r="K195" s="86">
        <v>4.7E-2</v>
      </c>
      <c r="L195" s="87">
        <v>4.4999999999999998E-2</v>
      </c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 ht="13.5" x14ac:dyDescent="0.2">
      <c r="A196" s="139"/>
      <c r="B196" s="71" t="s">
        <v>22</v>
      </c>
      <c r="C196" s="85">
        <v>1.4E-2</v>
      </c>
      <c r="D196" s="86">
        <v>2.1999999999999999E-2</v>
      </c>
      <c r="E196" s="86">
        <v>1.4E-2</v>
      </c>
      <c r="F196" s="86">
        <v>1.4E-2</v>
      </c>
      <c r="G196" s="86">
        <v>7.0000000000000001E-3</v>
      </c>
      <c r="H196" s="86">
        <v>1.0999999999999999E-2</v>
      </c>
      <c r="I196" s="86">
        <v>3.2000000000000001E-2</v>
      </c>
      <c r="J196" s="87">
        <v>0</v>
      </c>
      <c r="K196" s="86">
        <v>0</v>
      </c>
      <c r="L196" s="87">
        <v>1.4999999999999999E-2</v>
      </c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 ht="13.5" x14ac:dyDescent="0.2">
      <c r="A197" s="139"/>
      <c r="B197" s="71" t="s">
        <v>23</v>
      </c>
      <c r="C197" s="85">
        <v>2.1000000000000001E-2</v>
      </c>
      <c r="D197" s="86">
        <v>1.7000000000000001E-2</v>
      </c>
      <c r="E197" s="86">
        <v>6.8000000000000005E-2</v>
      </c>
      <c r="F197" s="86">
        <v>2.9000000000000001E-2</v>
      </c>
      <c r="G197" s="86">
        <v>0.06</v>
      </c>
      <c r="H197" s="86">
        <v>0.121</v>
      </c>
      <c r="I197" s="86">
        <v>9.6000000000000002E-2</v>
      </c>
      <c r="J197" s="87">
        <v>0</v>
      </c>
      <c r="K197" s="86">
        <v>0.14000000000000001</v>
      </c>
      <c r="L197" s="87">
        <v>0.06</v>
      </c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 ht="13.5" x14ac:dyDescent="0.2">
      <c r="A198" s="139"/>
      <c r="B198" s="71" t="s">
        <v>36</v>
      </c>
      <c r="C198" s="85">
        <v>0</v>
      </c>
      <c r="D198" s="86">
        <v>1.0999999999999999E-2</v>
      </c>
      <c r="E198" s="86">
        <v>1.4E-2</v>
      </c>
      <c r="F198" s="86">
        <v>5.8000000000000003E-2</v>
      </c>
      <c r="G198" s="86">
        <v>7.8E-2</v>
      </c>
      <c r="H198" s="86">
        <v>0.19800000000000001</v>
      </c>
      <c r="I198" s="86">
        <v>0</v>
      </c>
      <c r="J198" s="87">
        <v>0</v>
      </c>
      <c r="K198" s="86">
        <v>0</v>
      </c>
      <c r="L198" s="87">
        <v>7.2999999999999995E-2</v>
      </c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 ht="13.5" x14ac:dyDescent="0.2">
      <c r="A199" s="139"/>
      <c r="B199" s="71" t="s">
        <v>24</v>
      </c>
      <c r="C199" s="85">
        <v>7.0000000000000001E-3</v>
      </c>
      <c r="D199" s="86">
        <v>1.0999999999999999E-2</v>
      </c>
      <c r="E199" s="86">
        <v>0</v>
      </c>
      <c r="F199" s="86">
        <v>1.4E-2</v>
      </c>
      <c r="G199" s="86">
        <v>3.6999999999999998E-2</v>
      </c>
      <c r="H199" s="86">
        <v>3.3000000000000002E-2</v>
      </c>
      <c r="I199" s="86">
        <v>3.2000000000000001E-2</v>
      </c>
      <c r="J199" s="87">
        <v>1.4999999999999999E-2</v>
      </c>
      <c r="K199" s="86">
        <v>2.3E-2</v>
      </c>
      <c r="L199" s="87">
        <v>3.5000000000000003E-2</v>
      </c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 ht="13.5" x14ac:dyDescent="0.2">
      <c r="A200" s="139"/>
      <c r="B200" s="71" t="s">
        <v>11</v>
      </c>
      <c r="C200" s="85">
        <v>0.43</v>
      </c>
      <c r="D200" s="86">
        <v>0.14199999999999999</v>
      </c>
      <c r="E200" s="86">
        <v>0.16400000000000001</v>
      </c>
      <c r="F200" s="86">
        <v>0.18</v>
      </c>
      <c r="G200" s="86">
        <v>0.128</v>
      </c>
      <c r="H200" s="86">
        <v>4.3999999999999997E-2</v>
      </c>
      <c r="I200" s="86">
        <v>0.17</v>
      </c>
      <c r="J200" s="87">
        <v>0.254</v>
      </c>
      <c r="K200" s="86">
        <v>0.14000000000000001</v>
      </c>
      <c r="L200" s="87">
        <v>0.11600000000000001</v>
      </c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 ht="13.5" x14ac:dyDescent="0.2">
      <c r="A201" s="139"/>
      <c r="B201" s="71" t="s">
        <v>7</v>
      </c>
      <c r="C201" s="85">
        <v>7.0000000000000001E-3</v>
      </c>
      <c r="D201" s="86">
        <v>0.05</v>
      </c>
      <c r="E201" s="86">
        <v>9.6000000000000002E-2</v>
      </c>
      <c r="F201" s="86">
        <v>1.4E-2</v>
      </c>
      <c r="G201" s="86">
        <v>3.9E-2</v>
      </c>
      <c r="H201" s="86">
        <v>1.0999999999999999E-2</v>
      </c>
      <c r="I201" s="86">
        <v>1.0999999999999999E-2</v>
      </c>
      <c r="J201" s="87">
        <v>0.06</v>
      </c>
      <c r="K201" s="86">
        <v>4.7E-2</v>
      </c>
      <c r="L201" s="87">
        <v>3.7999999999999999E-2</v>
      </c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 ht="13.5" x14ac:dyDescent="0.2">
      <c r="A202" s="139"/>
      <c r="B202" s="71" t="s">
        <v>82</v>
      </c>
      <c r="C202" s="85">
        <v>0</v>
      </c>
      <c r="D202" s="86">
        <v>2.1999999999999999E-2</v>
      </c>
      <c r="E202" s="86">
        <v>8.2000000000000003E-2</v>
      </c>
      <c r="F202" s="86">
        <v>3.5999999999999997E-2</v>
      </c>
      <c r="G202" s="86">
        <v>1.7999999999999999E-2</v>
      </c>
      <c r="H202" s="86">
        <v>7.6999999999999999E-2</v>
      </c>
      <c r="I202" s="86">
        <v>6.4000000000000001E-2</v>
      </c>
      <c r="J202" s="87">
        <v>1.4999999999999999E-2</v>
      </c>
      <c r="K202" s="86">
        <v>4.7E-2</v>
      </c>
      <c r="L202" s="87">
        <v>1.4999999999999999E-2</v>
      </c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 ht="13.5" x14ac:dyDescent="0.2">
      <c r="A203" s="189"/>
      <c r="B203" s="190"/>
      <c r="C203" s="191"/>
      <c r="D203" s="192"/>
      <c r="E203" s="192"/>
      <c r="F203" s="192"/>
      <c r="G203" s="192"/>
      <c r="H203" s="192"/>
      <c r="I203" s="192"/>
      <c r="J203" s="193"/>
      <c r="K203" s="192"/>
      <c r="L203" s="193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 ht="14.25" thickBot="1" x14ac:dyDescent="0.25">
      <c r="A204" s="140"/>
      <c r="B204" s="75" t="s">
        <v>3</v>
      </c>
      <c r="C204" s="88">
        <v>1</v>
      </c>
      <c r="D204" s="89">
        <v>1</v>
      </c>
      <c r="E204" s="89">
        <v>1</v>
      </c>
      <c r="F204" s="89">
        <v>1</v>
      </c>
      <c r="G204" s="89">
        <v>1</v>
      </c>
      <c r="H204" s="89">
        <v>1</v>
      </c>
      <c r="I204" s="89">
        <v>1</v>
      </c>
      <c r="J204" s="90">
        <v>1</v>
      </c>
      <c r="K204" s="89">
        <v>1</v>
      </c>
      <c r="L204" s="90">
        <v>1</v>
      </c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9" spans="1:6" ht="12.75" x14ac:dyDescent="0.2">
      <c r="A209" s="56">
        <v>2010</v>
      </c>
    </row>
    <row r="210" spans="1:6" ht="13.15" customHeight="1" x14ac:dyDescent="0.2">
      <c r="A210" s="220"/>
      <c r="B210" s="221"/>
      <c r="C210" s="238" t="s">
        <v>64</v>
      </c>
      <c r="D210" s="239" t="s">
        <v>64</v>
      </c>
      <c r="E210" s="239"/>
      <c r="F210" s="240"/>
    </row>
    <row r="211" spans="1:6" ht="12.75" x14ac:dyDescent="0.2">
      <c r="A211" s="222"/>
      <c r="B211" s="96"/>
      <c r="C211" s="238" t="s">
        <v>28</v>
      </c>
      <c r="D211" s="239"/>
      <c r="E211" s="239"/>
      <c r="F211" s="240"/>
    </row>
    <row r="212" spans="1:6" ht="13.15" customHeight="1" x14ac:dyDescent="0.2">
      <c r="A212" s="223"/>
      <c r="B212" s="224"/>
      <c r="C212" s="225" t="s">
        <v>75</v>
      </c>
      <c r="D212" s="226" t="s">
        <v>1</v>
      </c>
      <c r="E212" s="226" t="s">
        <v>76</v>
      </c>
      <c r="F212" s="227" t="s">
        <v>2</v>
      </c>
    </row>
    <row r="213" spans="1:6" ht="13.15" customHeight="1" x14ac:dyDescent="0.2">
      <c r="A213" s="228" t="s">
        <v>29</v>
      </c>
      <c r="B213" s="229" t="s">
        <v>5</v>
      </c>
      <c r="C213" s="230">
        <f>C8</f>
        <v>1</v>
      </c>
      <c r="D213" s="231">
        <f t="shared" ref="D213:D242" si="36">C213/$K$39</f>
        <v>1.1834319526627219E-3</v>
      </c>
      <c r="E213" s="230">
        <f>K$8-C213</f>
        <v>33</v>
      </c>
      <c r="F213" s="231">
        <f t="shared" ref="F213:F242" si="37">E213/$K$39</f>
        <v>3.9053254437869819E-2</v>
      </c>
    </row>
    <row r="214" spans="1:6" ht="13.15" customHeight="1" x14ac:dyDescent="0.2">
      <c r="A214" s="197"/>
      <c r="B214" s="117" t="s">
        <v>6</v>
      </c>
      <c r="C214" s="232">
        <f t="shared" ref="C214:C244" si="38">C9</f>
        <v>29</v>
      </c>
      <c r="D214" s="98">
        <f t="shared" si="36"/>
        <v>3.4319526627218933E-2</v>
      </c>
      <c r="E214" s="232">
        <f t="shared" ref="E214:E242" si="39">K9-C214</f>
        <v>4</v>
      </c>
      <c r="F214" s="98">
        <f t="shared" si="37"/>
        <v>4.7337278106508876E-3</v>
      </c>
    </row>
    <row r="215" spans="1:6" ht="13.15" customHeight="1" x14ac:dyDescent="0.2">
      <c r="A215" s="197"/>
      <c r="B215" s="117" t="s">
        <v>38</v>
      </c>
      <c r="C215" s="232">
        <f t="shared" si="38"/>
        <v>1</v>
      </c>
      <c r="D215" s="98">
        <f t="shared" si="36"/>
        <v>1.1834319526627219E-3</v>
      </c>
      <c r="E215" s="232">
        <f t="shared" si="39"/>
        <v>4</v>
      </c>
      <c r="F215" s="98">
        <f t="shared" si="37"/>
        <v>4.7337278106508876E-3</v>
      </c>
    </row>
    <row r="216" spans="1:6" ht="13.15" customHeight="1" x14ac:dyDescent="0.2">
      <c r="A216" s="197"/>
      <c r="B216" s="117" t="s">
        <v>39</v>
      </c>
      <c r="C216" s="232">
        <f t="shared" si="38"/>
        <v>21</v>
      </c>
      <c r="D216" s="98">
        <f t="shared" si="36"/>
        <v>2.4852071005917159E-2</v>
      </c>
      <c r="E216" s="232">
        <f t="shared" si="39"/>
        <v>21</v>
      </c>
      <c r="F216" s="98">
        <f t="shared" si="37"/>
        <v>2.4852071005917159E-2</v>
      </c>
    </row>
    <row r="217" spans="1:6" ht="13.15" customHeight="1" x14ac:dyDescent="0.2">
      <c r="A217" s="197"/>
      <c r="B217" s="117" t="s">
        <v>16</v>
      </c>
      <c r="C217" s="232">
        <f t="shared" si="38"/>
        <v>2</v>
      </c>
      <c r="D217" s="98">
        <f t="shared" si="36"/>
        <v>2.3668639053254438E-3</v>
      </c>
      <c r="E217" s="232">
        <f t="shared" si="39"/>
        <v>17</v>
      </c>
      <c r="F217" s="98">
        <f t="shared" si="37"/>
        <v>2.0118343195266272E-2</v>
      </c>
    </row>
    <row r="218" spans="1:6" ht="13.15" customHeight="1" x14ac:dyDescent="0.2">
      <c r="A218" s="197"/>
      <c r="B218" s="117" t="s">
        <v>8</v>
      </c>
      <c r="C218" s="232">
        <f t="shared" si="38"/>
        <v>0</v>
      </c>
      <c r="D218" s="98">
        <f t="shared" si="36"/>
        <v>0</v>
      </c>
      <c r="E218" s="232">
        <f t="shared" si="39"/>
        <v>44</v>
      </c>
      <c r="F218" s="98">
        <f t="shared" si="37"/>
        <v>5.2071005917159761E-2</v>
      </c>
    </row>
    <row r="219" spans="1:6" ht="13.15" customHeight="1" x14ac:dyDescent="0.2">
      <c r="A219" s="197"/>
      <c r="B219" s="117" t="s">
        <v>10</v>
      </c>
      <c r="C219" s="232">
        <f t="shared" si="38"/>
        <v>0</v>
      </c>
      <c r="D219" s="98">
        <f t="shared" si="36"/>
        <v>0</v>
      </c>
      <c r="E219" s="232">
        <f t="shared" si="39"/>
        <v>6</v>
      </c>
      <c r="F219" s="98">
        <f t="shared" si="37"/>
        <v>7.100591715976331E-3</v>
      </c>
    </row>
    <row r="220" spans="1:6" ht="13.15" customHeight="1" x14ac:dyDescent="0.2">
      <c r="A220" s="197"/>
      <c r="B220" s="117" t="s">
        <v>12</v>
      </c>
      <c r="C220" s="232">
        <f t="shared" si="38"/>
        <v>0</v>
      </c>
      <c r="D220" s="98">
        <f t="shared" si="36"/>
        <v>0</v>
      </c>
      <c r="E220" s="232">
        <f t="shared" si="39"/>
        <v>7</v>
      </c>
      <c r="F220" s="98">
        <f t="shared" si="37"/>
        <v>8.2840236686390536E-3</v>
      </c>
    </row>
    <row r="221" spans="1:6" ht="13.15" customHeight="1" x14ac:dyDescent="0.2">
      <c r="A221" s="197"/>
      <c r="B221" s="117" t="s">
        <v>13</v>
      </c>
      <c r="C221" s="232">
        <f t="shared" si="38"/>
        <v>4</v>
      </c>
      <c r="D221" s="98">
        <f t="shared" si="36"/>
        <v>4.7337278106508876E-3</v>
      </c>
      <c r="E221" s="232">
        <f t="shared" si="39"/>
        <v>34</v>
      </c>
      <c r="F221" s="98">
        <f t="shared" si="37"/>
        <v>4.0236686390532544E-2</v>
      </c>
    </row>
    <row r="222" spans="1:6" ht="13.15" customHeight="1" x14ac:dyDescent="0.2">
      <c r="A222" s="197"/>
      <c r="B222" s="117" t="s">
        <v>14</v>
      </c>
      <c r="C222" s="232">
        <f t="shared" si="38"/>
        <v>8</v>
      </c>
      <c r="D222" s="98">
        <f t="shared" si="36"/>
        <v>9.4674556213017753E-3</v>
      </c>
      <c r="E222" s="232">
        <f t="shared" si="39"/>
        <v>8</v>
      </c>
      <c r="F222" s="98">
        <f t="shared" si="37"/>
        <v>9.4674556213017753E-3</v>
      </c>
    </row>
    <row r="223" spans="1:6" ht="13.15" customHeight="1" x14ac:dyDescent="0.2">
      <c r="A223" s="197"/>
      <c r="B223" s="117" t="s">
        <v>40</v>
      </c>
      <c r="C223" s="232">
        <f t="shared" si="38"/>
        <v>1</v>
      </c>
      <c r="D223" s="98">
        <f t="shared" si="36"/>
        <v>1.1834319526627219E-3</v>
      </c>
      <c r="E223" s="232">
        <f t="shared" si="39"/>
        <v>12</v>
      </c>
      <c r="F223" s="98">
        <f t="shared" si="37"/>
        <v>1.4201183431952662E-2</v>
      </c>
    </row>
    <row r="224" spans="1:6" ht="13.15" customHeight="1" x14ac:dyDescent="0.2">
      <c r="A224" s="197"/>
      <c r="B224" s="117" t="s">
        <v>9</v>
      </c>
      <c r="C224" s="232">
        <f t="shared" si="38"/>
        <v>15</v>
      </c>
      <c r="D224" s="98">
        <f t="shared" si="36"/>
        <v>1.7751479289940829E-2</v>
      </c>
      <c r="E224" s="232">
        <f t="shared" si="39"/>
        <v>84</v>
      </c>
      <c r="F224" s="98">
        <f t="shared" si="37"/>
        <v>9.9408284023668636E-2</v>
      </c>
    </row>
    <row r="225" spans="1:6" ht="13.15" customHeight="1" x14ac:dyDescent="0.2">
      <c r="A225" s="197"/>
      <c r="B225" s="117" t="s">
        <v>15</v>
      </c>
      <c r="C225" s="232">
        <f t="shared" si="38"/>
        <v>8</v>
      </c>
      <c r="D225" s="98">
        <f t="shared" si="36"/>
        <v>9.4674556213017753E-3</v>
      </c>
      <c r="E225" s="232">
        <f t="shared" si="39"/>
        <v>23</v>
      </c>
      <c r="F225" s="98">
        <f t="shared" si="37"/>
        <v>2.7218934911242602E-2</v>
      </c>
    </row>
    <row r="226" spans="1:6" ht="13.15" customHeight="1" x14ac:dyDescent="0.2">
      <c r="A226" s="197"/>
      <c r="B226" s="117" t="s">
        <v>17</v>
      </c>
      <c r="C226" s="232">
        <f t="shared" si="38"/>
        <v>8</v>
      </c>
      <c r="D226" s="98">
        <f t="shared" si="36"/>
        <v>9.4674556213017753E-3</v>
      </c>
      <c r="E226" s="232">
        <f t="shared" si="39"/>
        <v>38</v>
      </c>
      <c r="F226" s="98">
        <f t="shared" si="37"/>
        <v>4.4970414201183431E-2</v>
      </c>
    </row>
    <row r="227" spans="1:6" ht="13.15" customHeight="1" x14ac:dyDescent="0.2">
      <c r="A227" s="197"/>
      <c r="B227" s="117" t="s">
        <v>18</v>
      </c>
      <c r="C227" s="232">
        <f t="shared" si="38"/>
        <v>0</v>
      </c>
      <c r="D227" s="98">
        <f t="shared" si="36"/>
        <v>0</v>
      </c>
      <c r="E227" s="232">
        <f t="shared" si="39"/>
        <v>23</v>
      </c>
      <c r="F227" s="98">
        <f t="shared" si="37"/>
        <v>2.7218934911242602E-2</v>
      </c>
    </row>
    <row r="228" spans="1:6" ht="13.15" customHeight="1" x14ac:dyDescent="0.2">
      <c r="A228" s="197"/>
      <c r="B228" s="117" t="s">
        <v>19</v>
      </c>
      <c r="C228" s="232">
        <f t="shared" si="38"/>
        <v>23</v>
      </c>
      <c r="D228" s="98">
        <f t="shared" si="36"/>
        <v>2.7218934911242602E-2</v>
      </c>
      <c r="E228" s="232">
        <f t="shared" si="39"/>
        <v>84</v>
      </c>
      <c r="F228" s="98">
        <f t="shared" si="37"/>
        <v>9.9408284023668636E-2</v>
      </c>
    </row>
    <row r="229" spans="1:6" ht="13.15" customHeight="1" x14ac:dyDescent="0.2">
      <c r="A229" s="197"/>
      <c r="B229" s="117" t="s">
        <v>41</v>
      </c>
      <c r="C229" s="232">
        <f t="shared" si="38"/>
        <v>4</v>
      </c>
      <c r="D229" s="98">
        <f t="shared" si="36"/>
        <v>4.7337278106508876E-3</v>
      </c>
      <c r="E229" s="232">
        <f t="shared" si="39"/>
        <v>10</v>
      </c>
      <c r="F229" s="98">
        <f t="shared" si="37"/>
        <v>1.1834319526627219E-2</v>
      </c>
    </row>
    <row r="230" spans="1:6" ht="13.15" customHeight="1" x14ac:dyDescent="0.2">
      <c r="A230" s="197"/>
      <c r="B230" s="117" t="s">
        <v>20</v>
      </c>
      <c r="C230" s="232">
        <f t="shared" si="38"/>
        <v>0</v>
      </c>
      <c r="D230" s="98">
        <f t="shared" si="36"/>
        <v>0</v>
      </c>
      <c r="E230" s="232">
        <f t="shared" si="39"/>
        <v>1</v>
      </c>
      <c r="F230" s="98">
        <f t="shared" si="37"/>
        <v>1.1834319526627219E-3</v>
      </c>
    </row>
    <row r="231" spans="1:6" ht="13.15" customHeight="1" x14ac:dyDescent="0.2">
      <c r="A231" s="197"/>
      <c r="B231" s="117" t="s">
        <v>25</v>
      </c>
      <c r="C231" s="232">
        <f t="shared" si="38"/>
        <v>3</v>
      </c>
      <c r="D231" s="98">
        <f t="shared" si="36"/>
        <v>3.5502958579881655E-3</v>
      </c>
      <c r="E231" s="232">
        <f t="shared" si="39"/>
        <v>2</v>
      </c>
      <c r="F231" s="98">
        <f t="shared" si="37"/>
        <v>2.3668639053254438E-3</v>
      </c>
    </row>
    <row r="232" spans="1:6" ht="13.15" customHeight="1" x14ac:dyDescent="0.2">
      <c r="A232" s="197"/>
      <c r="B232" s="117" t="s">
        <v>21</v>
      </c>
      <c r="C232" s="232">
        <f t="shared" si="38"/>
        <v>8</v>
      </c>
      <c r="D232" s="98">
        <f t="shared" si="36"/>
        <v>9.4674556213017753E-3</v>
      </c>
      <c r="E232" s="232">
        <f t="shared" si="39"/>
        <v>1</v>
      </c>
      <c r="F232" s="98">
        <f t="shared" si="37"/>
        <v>1.1834319526627219E-3</v>
      </c>
    </row>
    <row r="233" spans="1:6" ht="13.15" customHeight="1" x14ac:dyDescent="0.2">
      <c r="A233" s="197"/>
      <c r="B233" s="117" t="s">
        <v>22</v>
      </c>
      <c r="C233" s="232">
        <f t="shared" si="38"/>
        <v>2</v>
      </c>
      <c r="D233" s="98">
        <f t="shared" si="36"/>
        <v>2.3668639053254438E-3</v>
      </c>
      <c r="E233" s="232">
        <f t="shared" si="39"/>
        <v>10</v>
      </c>
      <c r="F233" s="98">
        <f t="shared" si="37"/>
        <v>1.1834319526627219E-2</v>
      </c>
    </row>
    <row r="234" spans="1:6" ht="13.15" customHeight="1" x14ac:dyDescent="0.2">
      <c r="A234" s="197"/>
      <c r="B234" s="117" t="s">
        <v>23</v>
      </c>
      <c r="C234" s="232">
        <f t="shared" si="38"/>
        <v>2</v>
      </c>
      <c r="D234" s="98">
        <f t="shared" si="36"/>
        <v>2.3668639053254438E-3</v>
      </c>
      <c r="E234" s="232">
        <f t="shared" si="39"/>
        <v>29</v>
      </c>
      <c r="F234" s="98">
        <f t="shared" si="37"/>
        <v>3.4319526627218933E-2</v>
      </c>
    </row>
    <row r="235" spans="1:6" ht="13.15" customHeight="1" x14ac:dyDescent="0.2">
      <c r="A235" s="197"/>
      <c r="B235" s="117" t="s">
        <v>42</v>
      </c>
      <c r="C235" s="232">
        <f t="shared" si="38"/>
        <v>25</v>
      </c>
      <c r="D235" s="98">
        <f t="shared" si="36"/>
        <v>2.9585798816568046E-2</v>
      </c>
      <c r="E235" s="232">
        <f t="shared" si="39"/>
        <v>2</v>
      </c>
      <c r="F235" s="98">
        <f t="shared" si="37"/>
        <v>2.3668639053254438E-3</v>
      </c>
    </row>
    <row r="236" spans="1:6" ht="13.15" customHeight="1" x14ac:dyDescent="0.2">
      <c r="A236" s="197"/>
      <c r="B236" s="117" t="s">
        <v>43</v>
      </c>
      <c r="C236" s="232">
        <f t="shared" si="38"/>
        <v>9</v>
      </c>
      <c r="D236" s="98">
        <f t="shared" si="36"/>
        <v>1.0650887573964497E-2</v>
      </c>
      <c r="E236" s="232">
        <f t="shared" si="39"/>
        <v>11</v>
      </c>
      <c r="F236" s="98">
        <f t="shared" si="37"/>
        <v>1.301775147928994E-2</v>
      </c>
    </row>
    <row r="237" spans="1:6" ht="13.15" customHeight="1" x14ac:dyDescent="0.2">
      <c r="A237" s="197"/>
      <c r="B237" s="117" t="s">
        <v>36</v>
      </c>
      <c r="C237" s="232">
        <f t="shared" si="38"/>
        <v>0</v>
      </c>
      <c r="D237" s="98">
        <f t="shared" si="36"/>
        <v>0</v>
      </c>
      <c r="E237" s="232">
        <f t="shared" si="39"/>
        <v>29</v>
      </c>
      <c r="F237" s="98">
        <f t="shared" si="37"/>
        <v>3.4319526627218933E-2</v>
      </c>
    </row>
    <row r="238" spans="1:6" ht="13.15" customHeight="1" x14ac:dyDescent="0.2">
      <c r="A238" s="197"/>
      <c r="B238" s="117" t="s">
        <v>24</v>
      </c>
      <c r="C238" s="232">
        <f t="shared" si="38"/>
        <v>1</v>
      </c>
      <c r="D238" s="98">
        <f t="shared" si="36"/>
        <v>1.1834319526627219E-3</v>
      </c>
      <c r="E238" s="232">
        <f t="shared" si="39"/>
        <v>15</v>
      </c>
      <c r="F238" s="98">
        <f t="shared" si="37"/>
        <v>1.7751479289940829E-2</v>
      </c>
    </row>
    <row r="239" spans="1:6" ht="13.15" customHeight="1" x14ac:dyDescent="0.2">
      <c r="A239" s="197"/>
      <c r="B239" s="117" t="s">
        <v>11</v>
      </c>
      <c r="C239" s="232">
        <f t="shared" si="38"/>
        <v>53</v>
      </c>
      <c r="D239" s="98">
        <f t="shared" si="36"/>
        <v>6.2721893491124267E-2</v>
      </c>
      <c r="E239" s="232">
        <f t="shared" si="39"/>
        <v>15</v>
      </c>
      <c r="F239" s="98">
        <f t="shared" si="37"/>
        <v>1.7751479289940829E-2</v>
      </c>
    </row>
    <row r="240" spans="1:6" ht="13.15" customHeight="1" x14ac:dyDescent="0.2">
      <c r="A240" s="197"/>
      <c r="B240" s="117" t="s">
        <v>37</v>
      </c>
      <c r="C240" s="232">
        <f t="shared" si="38"/>
        <v>6</v>
      </c>
      <c r="D240" s="98">
        <f t="shared" si="36"/>
        <v>7.100591715976331E-3</v>
      </c>
      <c r="E240" s="232">
        <f t="shared" si="39"/>
        <v>7</v>
      </c>
      <c r="F240" s="98">
        <f t="shared" si="37"/>
        <v>8.2840236686390536E-3</v>
      </c>
    </row>
    <row r="241" spans="1:6" ht="13.15" customHeight="1" x14ac:dyDescent="0.2">
      <c r="A241" s="197"/>
      <c r="B241" s="117" t="s">
        <v>7</v>
      </c>
      <c r="C241" s="232">
        <f t="shared" si="38"/>
        <v>1</v>
      </c>
      <c r="D241" s="98">
        <f t="shared" si="36"/>
        <v>1.1834319526627219E-3</v>
      </c>
      <c r="E241" s="232">
        <f t="shared" si="39"/>
        <v>18</v>
      </c>
      <c r="F241" s="98">
        <f t="shared" si="37"/>
        <v>2.1301775147928994E-2</v>
      </c>
    </row>
    <row r="242" spans="1:6" ht="13.15" customHeight="1" x14ac:dyDescent="0.2">
      <c r="A242" s="197"/>
      <c r="B242" s="117" t="s">
        <v>82</v>
      </c>
      <c r="C242" s="232">
        <f t="shared" si="38"/>
        <v>0</v>
      </c>
      <c r="D242" s="98">
        <f t="shared" si="36"/>
        <v>0</v>
      </c>
      <c r="E242" s="232">
        <f t="shared" si="39"/>
        <v>18</v>
      </c>
      <c r="F242" s="98">
        <f t="shared" si="37"/>
        <v>2.1301775147928994E-2</v>
      </c>
    </row>
    <row r="243" spans="1:6" ht="13.15" customHeight="1" x14ac:dyDescent="0.2">
      <c r="A243" s="198"/>
      <c r="B243" s="100"/>
      <c r="C243" s="232"/>
      <c r="D243" s="98"/>
      <c r="E243" s="232"/>
      <c r="F243" s="98"/>
    </row>
    <row r="244" spans="1:6" ht="13.15" customHeight="1" x14ac:dyDescent="0.2">
      <c r="A244" s="199"/>
      <c r="B244" s="101" t="s">
        <v>3</v>
      </c>
      <c r="C244" s="232">
        <f t="shared" si="38"/>
        <v>235</v>
      </c>
      <c r="D244" s="98">
        <f>C244/$K$39</f>
        <v>0.27810650887573962</v>
      </c>
      <c r="E244" s="232">
        <f t="shared" ref="E244" si="40">P39-C244</f>
        <v>-235</v>
      </c>
      <c r="F244" s="98">
        <f>E244/$K$39</f>
        <v>-0.27810650887573962</v>
      </c>
    </row>
    <row r="247" spans="1:6" ht="13.5" thickBot="1" x14ac:dyDescent="0.25">
      <c r="A247" s="56">
        <v>2005</v>
      </c>
    </row>
    <row r="248" spans="1:6" ht="13.15" customHeight="1" x14ac:dyDescent="0.2">
      <c r="A248" s="93"/>
      <c r="B248" s="94"/>
      <c r="C248" s="132" t="s">
        <v>64</v>
      </c>
      <c r="D248" s="132" t="s">
        <v>64</v>
      </c>
      <c r="E248" s="133"/>
    </row>
    <row r="249" spans="1:6" ht="12.75" x14ac:dyDescent="0.2">
      <c r="A249" s="95"/>
      <c r="B249" s="96"/>
      <c r="C249" s="97"/>
      <c r="D249" s="97" t="s">
        <v>28</v>
      </c>
      <c r="E249" s="97"/>
    </row>
    <row r="250" spans="1:6" ht="13.5" thickBot="1" x14ac:dyDescent="0.25">
      <c r="A250" s="95"/>
      <c r="B250" s="96"/>
      <c r="C250" s="102" t="s">
        <v>1</v>
      </c>
      <c r="D250" s="103" t="s">
        <v>2</v>
      </c>
      <c r="E250" s="66" t="s">
        <v>3</v>
      </c>
    </row>
    <row r="251" spans="1:6" ht="13.5" x14ac:dyDescent="0.2">
      <c r="A251" s="134" t="s">
        <v>29</v>
      </c>
      <c r="B251" s="104" t="s">
        <v>5</v>
      </c>
      <c r="C251" s="105">
        <v>2E-3</v>
      </c>
      <c r="D251" s="106">
        <f>E251-C251</f>
        <v>5.3999999999999999E-2</v>
      </c>
      <c r="E251" s="107">
        <v>5.6000000000000001E-2</v>
      </c>
    </row>
    <row r="252" spans="1:6" ht="13.5" x14ac:dyDescent="0.2">
      <c r="A252" s="135"/>
      <c r="B252" s="108" t="s">
        <v>6</v>
      </c>
      <c r="C252" s="109">
        <v>1.6E-2</v>
      </c>
      <c r="D252" s="110">
        <f t="shared" ref="D252:D275" si="41">E252-C252</f>
        <v>8.0000000000000002E-3</v>
      </c>
      <c r="E252" s="111">
        <v>2.4E-2</v>
      </c>
    </row>
    <row r="253" spans="1:6" ht="13.5" x14ac:dyDescent="0.2">
      <c r="A253" s="135"/>
      <c r="B253" s="108" t="s">
        <v>16</v>
      </c>
      <c r="C253" s="109">
        <v>7.0000000000000001E-3</v>
      </c>
      <c r="D253" s="110">
        <f t="shared" si="41"/>
        <v>1.3000000000000001E-2</v>
      </c>
      <c r="E253" s="111">
        <v>0.02</v>
      </c>
    </row>
    <row r="254" spans="1:6" ht="13.5" x14ac:dyDescent="0.2">
      <c r="A254" s="135"/>
      <c r="B254" s="108" t="s">
        <v>8</v>
      </c>
      <c r="C254" s="109">
        <v>0</v>
      </c>
      <c r="D254" s="110">
        <f t="shared" si="41"/>
        <v>0</v>
      </c>
      <c r="E254" s="111">
        <v>0</v>
      </c>
    </row>
    <row r="255" spans="1:6" ht="13.5" x14ac:dyDescent="0.2">
      <c r="A255" s="135"/>
      <c r="B255" s="108" t="s">
        <v>10</v>
      </c>
      <c r="C255" s="109">
        <v>0</v>
      </c>
      <c r="D255" s="110">
        <f t="shared" si="41"/>
        <v>1.7999999999999999E-2</v>
      </c>
      <c r="E255" s="111">
        <v>1.7999999999999999E-2</v>
      </c>
    </row>
    <row r="256" spans="1:6" ht="13.5" x14ac:dyDescent="0.2">
      <c r="A256" s="135"/>
      <c r="B256" s="108" t="s">
        <v>12</v>
      </c>
      <c r="C256" s="109">
        <v>0</v>
      </c>
      <c r="D256" s="110">
        <f t="shared" si="41"/>
        <v>7.0000000000000001E-3</v>
      </c>
      <c r="E256" s="111">
        <v>7.0000000000000001E-3</v>
      </c>
    </row>
    <row r="257" spans="1:5" ht="13.5" x14ac:dyDescent="0.2">
      <c r="A257" s="135"/>
      <c r="B257" s="108" t="s">
        <v>13</v>
      </c>
      <c r="C257" s="109">
        <v>7.0000000000000001E-3</v>
      </c>
      <c r="D257" s="110">
        <f t="shared" si="41"/>
        <v>3.7999999999999999E-2</v>
      </c>
      <c r="E257" s="111">
        <v>4.4999999999999998E-2</v>
      </c>
    </row>
    <row r="258" spans="1:5" ht="13.5" x14ac:dyDescent="0.2">
      <c r="A258" s="135"/>
      <c r="B258" s="108" t="s">
        <v>14</v>
      </c>
      <c r="C258" s="109">
        <v>0.02</v>
      </c>
      <c r="D258" s="110">
        <f t="shared" si="41"/>
        <v>0.02</v>
      </c>
      <c r="E258" s="111">
        <v>0.04</v>
      </c>
    </row>
    <row r="259" spans="1:5" ht="13.5" x14ac:dyDescent="0.2">
      <c r="A259" s="135"/>
      <c r="B259" s="108" t="s">
        <v>9</v>
      </c>
      <c r="C259" s="109">
        <v>1.2999999999999999E-2</v>
      </c>
      <c r="D259" s="110">
        <f t="shared" si="41"/>
        <v>0.22499999999999998</v>
      </c>
      <c r="E259" s="111">
        <v>0.23799999999999999</v>
      </c>
    </row>
    <row r="260" spans="1:5" ht="13.5" x14ac:dyDescent="0.2">
      <c r="A260" s="135"/>
      <c r="B260" s="108" t="s">
        <v>15</v>
      </c>
      <c r="C260" s="109">
        <v>5.0000000000000001E-3</v>
      </c>
      <c r="D260" s="110">
        <f t="shared" ref="D260:D272" si="42">E260-C260</f>
        <v>9.9999999999999985E-3</v>
      </c>
      <c r="E260" s="111">
        <v>1.4999999999999999E-2</v>
      </c>
    </row>
    <row r="261" spans="1:5" ht="13.5" x14ac:dyDescent="0.2">
      <c r="A261" s="135"/>
      <c r="B261" s="108" t="s">
        <v>17</v>
      </c>
      <c r="C261" s="109">
        <v>1.2999999999999999E-2</v>
      </c>
      <c r="D261" s="110">
        <f t="shared" si="42"/>
        <v>3.1E-2</v>
      </c>
      <c r="E261" s="111">
        <v>4.3999999999999997E-2</v>
      </c>
    </row>
    <row r="262" spans="1:5" ht="13.5" x14ac:dyDescent="0.2">
      <c r="A262" s="135"/>
      <c r="B262" s="108" t="s">
        <v>18</v>
      </c>
      <c r="C262" s="109">
        <v>4.0000000000000001E-3</v>
      </c>
      <c r="D262" s="110">
        <f t="shared" si="42"/>
        <v>6.0999999999999999E-2</v>
      </c>
      <c r="E262" s="111">
        <v>6.5000000000000002E-2</v>
      </c>
    </row>
    <row r="263" spans="1:5" ht="13.5" x14ac:dyDescent="0.2">
      <c r="A263" s="135"/>
      <c r="B263" s="108" t="s">
        <v>19</v>
      </c>
      <c r="C263" s="109">
        <v>0</v>
      </c>
      <c r="D263" s="110">
        <f t="shared" si="42"/>
        <v>8.9999999999999993E-3</v>
      </c>
      <c r="E263" s="111">
        <v>8.9999999999999993E-3</v>
      </c>
    </row>
    <row r="264" spans="1:5" ht="13.5" x14ac:dyDescent="0.2">
      <c r="A264" s="135"/>
      <c r="B264" s="108" t="s">
        <v>20</v>
      </c>
      <c r="C264" s="109">
        <v>4.0000000000000001E-3</v>
      </c>
      <c r="D264" s="110">
        <f t="shared" si="42"/>
        <v>1.0999999999999999E-2</v>
      </c>
      <c r="E264" s="111">
        <v>1.4999999999999999E-2</v>
      </c>
    </row>
    <row r="265" spans="1:5" ht="13.5" x14ac:dyDescent="0.2">
      <c r="A265" s="135"/>
      <c r="B265" s="108" t="s">
        <v>25</v>
      </c>
      <c r="C265" s="109">
        <v>2E-3</v>
      </c>
      <c r="D265" s="110">
        <f t="shared" si="42"/>
        <v>5.0000000000000001E-3</v>
      </c>
      <c r="E265" s="111">
        <v>7.0000000000000001E-3</v>
      </c>
    </row>
    <row r="266" spans="1:5" ht="13.5" x14ac:dyDescent="0.2">
      <c r="A266" s="135"/>
      <c r="B266" s="108" t="s">
        <v>21</v>
      </c>
      <c r="C266" s="109">
        <v>4.2000000000000003E-2</v>
      </c>
      <c r="D266" s="110">
        <f t="shared" si="42"/>
        <v>2.9999999999999957E-3</v>
      </c>
      <c r="E266" s="111">
        <v>4.4999999999999998E-2</v>
      </c>
    </row>
    <row r="267" spans="1:5" ht="13.5" x14ac:dyDescent="0.2">
      <c r="A267" s="135"/>
      <c r="B267" s="108" t="s">
        <v>22</v>
      </c>
      <c r="C267" s="109">
        <v>4.0000000000000001E-3</v>
      </c>
      <c r="D267" s="110">
        <f t="shared" si="42"/>
        <v>1.0999999999999999E-2</v>
      </c>
      <c r="E267" s="111">
        <v>1.4999999999999999E-2</v>
      </c>
    </row>
    <row r="268" spans="1:5" ht="13.5" x14ac:dyDescent="0.2">
      <c r="A268" s="135"/>
      <c r="B268" s="108" t="s">
        <v>23</v>
      </c>
      <c r="C268" s="109">
        <v>5.0000000000000001E-3</v>
      </c>
      <c r="D268" s="110">
        <f t="shared" si="42"/>
        <v>5.5E-2</v>
      </c>
      <c r="E268" s="111">
        <v>0.06</v>
      </c>
    </row>
    <row r="269" spans="1:5" ht="13.5" x14ac:dyDescent="0.2">
      <c r="A269" s="135"/>
      <c r="B269" s="108" t="s">
        <v>36</v>
      </c>
      <c r="C269" s="109">
        <v>0</v>
      </c>
      <c r="D269" s="110">
        <f t="shared" si="42"/>
        <v>7.2999999999999995E-2</v>
      </c>
      <c r="E269" s="111">
        <v>7.2999999999999995E-2</v>
      </c>
    </row>
    <row r="270" spans="1:5" ht="13.5" x14ac:dyDescent="0.2">
      <c r="A270" s="135"/>
      <c r="B270" s="108" t="s">
        <v>24</v>
      </c>
      <c r="C270" s="109">
        <v>2E-3</v>
      </c>
      <c r="D270" s="110">
        <f t="shared" si="42"/>
        <v>3.3000000000000002E-2</v>
      </c>
      <c r="E270" s="111">
        <v>3.5000000000000003E-2</v>
      </c>
    </row>
    <row r="271" spans="1:5" ht="13.5" x14ac:dyDescent="0.2">
      <c r="A271" s="135"/>
      <c r="B271" s="108" t="s">
        <v>11</v>
      </c>
      <c r="C271" s="109">
        <v>0.111</v>
      </c>
      <c r="D271" s="110">
        <f t="shared" si="42"/>
        <v>5.0000000000000044E-3</v>
      </c>
      <c r="E271" s="111">
        <v>0.11600000000000001</v>
      </c>
    </row>
    <row r="272" spans="1:5" ht="13.5" x14ac:dyDescent="0.2">
      <c r="A272" s="135"/>
      <c r="B272" s="108" t="s">
        <v>7</v>
      </c>
      <c r="C272" s="109">
        <v>2E-3</v>
      </c>
      <c r="D272" s="110">
        <f t="shared" si="42"/>
        <v>3.5999999999999997E-2</v>
      </c>
      <c r="E272" s="111">
        <v>3.7999999999999999E-2</v>
      </c>
    </row>
    <row r="273" spans="1:6" ht="13.5" x14ac:dyDescent="0.2">
      <c r="A273" s="135"/>
      <c r="B273" s="108" t="s">
        <v>82</v>
      </c>
      <c r="C273" s="109">
        <v>0</v>
      </c>
      <c r="D273" s="110">
        <f t="shared" si="41"/>
        <v>1.4999999999999999E-2</v>
      </c>
      <c r="E273" s="111">
        <v>1.4999999999999999E-2</v>
      </c>
    </row>
    <row r="274" spans="1:6" ht="13.5" x14ac:dyDescent="0.2">
      <c r="A274" s="135"/>
      <c r="B274" s="200"/>
      <c r="C274" s="201"/>
      <c r="D274" s="202"/>
      <c r="E274" s="203"/>
    </row>
    <row r="275" spans="1:6" ht="14.25" thickBot="1" x14ac:dyDescent="0.25">
      <c r="A275" s="136"/>
      <c r="B275" s="112" t="s">
        <v>3</v>
      </c>
      <c r="C275" s="113">
        <v>0.25800000000000001</v>
      </c>
      <c r="D275" s="114">
        <f t="shared" si="41"/>
        <v>0.74199999999999999</v>
      </c>
      <c r="E275" s="115">
        <v>1</v>
      </c>
    </row>
    <row r="278" spans="1:6" x14ac:dyDescent="0.2">
      <c r="A278" s="116">
        <v>2010</v>
      </c>
      <c r="B278" s="80"/>
      <c r="C278" s="91"/>
      <c r="E278" s="91"/>
    </row>
    <row r="279" spans="1:6" ht="13.15" customHeight="1" x14ac:dyDescent="0.2">
      <c r="A279" s="220"/>
      <c r="B279" s="221"/>
      <c r="C279" s="238" t="s">
        <v>65</v>
      </c>
      <c r="D279" s="239"/>
      <c r="E279" s="239"/>
      <c r="F279" s="240"/>
    </row>
    <row r="280" spans="1:6" ht="14.25" customHeight="1" x14ac:dyDescent="0.2">
      <c r="A280" s="222"/>
      <c r="B280" s="96"/>
      <c r="C280" s="238" t="s">
        <v>28</v>
      </c>
      <c r="D280" s="239"/>
      <c r="E280" s="239"/>
      <c r="F280" s="240"/>
    </row>
    <row r="281" spans="1:6" ht="13.15" customHeight="1" x14ac:dyDescent="0.2">
      <c r="A281" s="223"/>
      <c r="B281" s="224"/>
      <c r="C281" s="225" t="s">
        <v>75</v>
      </c>
      <c r="D281" s="226" t="s">
        <v>1</v>
      </c>
      <c r="E281" s="226" t="s">
        <v>76</v>
      </c>
      <c r="F281" s="227" t="s">
        <v>2</v>
      </c>
    </row>
    <row r="282" spans="1:6" ht="13.15" customHeight="1" x14ac:dyDescent="0.2">
      <c r="A282" s="228" t="s">
        <v>29</v>
      </c>
      <c r="B282" s="229" t="s">
        <v>5</v>
      </c>
      <c r="C282" s="230">
        <f>D8</f>
        <v>32</v>
      </c>
      <c r="D282" s="231">
        <f>C282/$K$39</f>
        <v>3.7869822485207101E-2</v>
      </c>
      <c r="E282" s="230">
        <f>K8-C282</f>
        <v>2</v>
      </c>
      <c r="F282" s="231">
        <f>E282/$K$39</f>
        <v>2.3668639053254438E-3</v>
      </c>
    </row>
    <row r="283" spans="1:6" ht="13.15" customHeight="1" x14ac:dyDescent="0.2">
      <c r="A283" s="197"/>
      <c r="B283" s="117" t="s">
        <v>6</v>
      </c>
      <c r="C283" s="232">
        <f t="shared" ref="C283:C311" si="43">D9</f>
        <v>26</v>
      </c>
      <c r="D283" s="98">
        <f t="shared" ref="D283:D311" si="44">C283/$K$39</f>
        <v>3.0769230769230771E-2</v>
      </c>
      <c r="E283" s="232">
        <f t="shared" ref="E283:E311" si="45">K9-C283</f>
        <v>7</v>
      </c>
      <c r="F283" s="98">
        <f t="shared" ref="F283:F311" si="46">E283/$K$39</f>
        <v>8.2840236686390536E-3</v>
      </c>
    </row>
    <row r="284" spans="1:6" ht="13.15" customHeight="1" x14ac:dyDescent="0.2">
      <c r="A284" s="197"/>
      <c r="B284" s="117" t="s">
        <v>38</v>
      </c>
      <c r="C284" s="232">
        <f t="shared" si="43"/>
        <v>0</v>
      </c>
      <c r="D284" s="98">
        <f t="shared" si="44"/>
        <v>0</v>
      </c>
      <c r="E284" s="232">
        <f t="shared" si="45"/>
        <v>5</v>
      </c>
      <c r="F284" s="98">
        <f t="shared" si="46"/>
        <v>5.9171597633136093E-3</v>
      </c>
    </row>
    <row r="285" spans="1:6" ht="13.15" customHeight="1" x14ac:dyDescent="0.2">
      <c r="A285" s="197"/>
      <c r="B285" s="117" t="s">
        <v>39</v>
      </c>
      <c r="C285" s="232">
        <f t="shared" si="43"/>
        <v>2</v>
      </c>
      <c r="D285" s="98">
        <f t="shared" si="44"/>
        <v>2.3668639053254438E-3</v>
      </c>
      <c r="E285" s="232">
        <f t="shared" si="45"/>
        <v>40</v>
      </c>
      <c r="F285" s="98">
        <f t="shared" si="46"/>
        <v>4.7337278106508875E-2</v>
      </c>
    </row>
    <row r="286" spans="1:6" ht="13.15" customHeight="1" x14ac:dyDescent="0.2">
      <c r="A286" s="197"/>
      <c r="B286" s="117" t="s">
        <v>16</v>
      </c>
      <c r="C286" s="232">
        <f t="shared" si="43"/>
        <v>8</v>
      </c>
      <c r="D286" s="98">
        <f t="shared" si="44"/>
        <v>9.4674556213017753E-3</v>
      </c>
      <c r="E286" s="232">
        <f t="shared" si="45"/>
        <v>11</v>
      </c>
      <c r="F286" s="98">
        <f t="shared" si="46"/>
        <v>1.301775147928994E-2</v>
      </c>
    </row>
    <row r="287" spans="1:6" ht="13.15" customHeight="1" x14ac:dyDescent="0.2">
      <c r="A287" s="197"/>
      <c r="B287" s="117" t="s">
        <v>8</v>
      </c>
      <c r="C287" s="232">
        <f t="shared" si="43"/>
        <v>21</v>
      </c>
      <c r="D287" s="98">
        <f t="shared" si="44"/>
        <v>2.4852071005917159E-2</v>
      </c>
      <c r="E287" s="232">
        <f t="shared" si="45"/>
        <v>23</v>
      </c>
      <c r="F287" s="98">
        <f t="shared" si="46"/>
        <v>2.7218934911242602E-2</v>
      </c>
    </row>
    <row r="288" spans="1:6" ht="13.15" customHeight="1" x14ac:dyDescent="0.2">
      <c r="A288" s="197"/>
      <c r="B288" s="117" t="s">
        <v>10</v>
      </c>
      <c r="C288" s="232">
        <f t="shared" si="43"/>
        <v>6</v>
      </c>
      <c r="D288" s="98">
        <f t="shared" si="44"/>
        <v>7.100591715976331E-3</v>
      </c>
      <c r="E288" s="232">
        <f t="shared" si="45"/>
        <v>0</v>
      </c>
      <c r="F288" s="98">
        <f t="shared" si="46"/>
        <v>0</v>
      </c>
    </row>
    <row r="289" spans="1:6" ht="13.15" customHeight="1" x14ac:dyDescent="0.2">
      <c r="A289" s="197"/>
      <c r="B289" s="117" t="s">
        <v>12</v>
      </c>
      <c r="C289" s="232">
        <f t="shared" si="43"/>
        <v>2</v>
      </c>
      <c r="D289" s="98">
        <f t="shared" si="44"/>
        <v>2.3668639053254438E-3</v>
      </c>
      <c r="E289" s="232">
        <f t="shared" si="45"/>
        <v>5</v>
      </c>
      <c r="F289" s="98">
        <f t="shared" si="46"/>
        <v>5.9171597633136093E-3</v>
      </c>
    </row>
    <row r="290" spans="1:6" ht="13.15" customHeight="1" x14ac:dyDescent="0.2">
      <c r="A290" s="197"/>
      <c r="B290" s="117" t="s">
        <v>13</v>
      </c>
      <c r="C290" s="232">
        <f t="shared" si="43"/>
        <v>21</v>
      </c>
      <c r="D290" s="98">
        <f t="shared" si="44"/>
        <v>2.4852071005917159E-2</v>
      </c>
      <c r="E290" s="232">
        <f t="shared" si="45"/>
        <v>17</v>
      </c>
      <c r="F290" s="98">
        <f t="shared" si="46"/>
        <v>2.0118343195266272E-2</v>
      </c>
    </row>
    <row r="291" spans="1:6" ht="13.15" customHeight="1" x14ac:dyDescent="0.2">
      <c r="A291" s="197"/>
      <c r="B291" s="117" t="s">
        <v>14</v>
      </c>
      <c r="C291" s="232">
        <f t="shared" si="43"/>
        <v>9</v>
      </c>
      <c r="D291" s="98">
        <f t="shared" si="44"/>
        <v>1.0650887573964497E-2</v>
      </c>
      <c r="E291" s="232">
        <f t="shared" si="45"/>
        <v>7</v>
      </c>
      <c r="F291" s="98">
        <f t="shared" si="46"/>
        <v>8.2840236686390536E-3</v>
      </c>
    </row>
    <row r="292" spans="1:6" ht="13.15" customHeight="1" x14ac:dyDescent="0.2">
      <c r="A292" s="197"/>
      <c r="B292" s="117" t="s">
        <v>40</v>
      </c>
      <c r="C292" s="232">
        <f t="shared" si="43"/>
        <v>0</v>
      </c>
      <c r="D292" s="98">
        <f t="shared" si="44"/>
        <v>0</v>
      </c>
      <c r="E292" s="232">
        <f t="shared" si="45"/>
        <v>13</v>
      </c>
      <c r="F292" s="98">
        <f t="shared" si="46"/>
        <v>1.5384615384615385E-2</v>
      </c>
    </row>
    <row r="293" spans="1:6" ht="13.15" customHeight="1" x14ac:dyDescent="0.2">
      <c r="A293" s="197"/>
      <c r="B293" s="117" t="s">
        <v>9</v>
      </c>
      <c r="C293" s="232">
        <f t="shared" si="43"/>
        <v>87</v>
      </c>
      <c r="D293" s="98">
        <f t="shared" si="44"/>
        <v>0.10295857988165681</v>
      </c>
      <c r="E293" s="232">
        <f t="shared" si="45"/>
        <v>12</v>
      </c>
      <c r="F293" s="98">
        <f t="shared" si="46"/>
        <v>1.4201183431952662E-2</v>
      </c>
    </row>
    <row r="294" spans="1:6" ht="13.15" customHeight="1" x14ac:dyDescent="0.2">
      <c r="A294" s="197"/>
      <c r="B294" s="117" t="s">
        <v>15</v>
      </c>
      <c r="C294" s="232">
        <f t="shared" si="43"/>
        <v>3</v>
      </c>
      <c r="D294" s="98">
        <f t="shared" si="44"/>
        <v>3.5502958579881655E-3</v>
      </c>
      <c r="E294" s="232">
        <f t="shared" si="45"/>
        <v>28</v>
      </c>
      <c r="F294" s="98">
        <f t="shared" si="46"/>
        <v>3.3136094674556214E-2</v>
      </c>
    </row>
    <row r="295" spans="1:6" ht="13.15" customHeight="1" x14ac:dyDescent="0.2">
      <c r="A295" s="197"/>
      <c r="B295" s="117" t="s">
        <v>17</v>
      </c>
      <c r="C295" s="232">
        <f t="shared" si="43"/>
        <v>14</v>
      </c>
      <c r="D295" s="98">
        <f t="shared" si="44"/>
        <v>1.6568047337278107E-2</v>
      </c>
      <c r="E295" s="232">
        <f t="shared" si="45"/>
        <v>32</v>
      </c>
      <c r="F295" s="98">
        <f t="shared" si="46"/>
        <v>3.7869822485207101E-2</v>
      </c>
    </row>
    <row r="296" spans="1:6" ht="13.15" customHeight="1" x14ac:dyDescent="0.2">
      <c r="A296" s="197"/>
      <c r="B296" s="117" t="s">
        <v>18</v>
      </c>
      <c r="C296" s="232">
        <f t="shared" si="43"/>
        <v>14</v>
      </c>
      <c r="D296" s="98">
        <f t="shared" si="44"/>
        <v>1.6568047337278107E-2</v>
      </c>
      <c r="E296" s="232">
        <f t="shared" si="45"/>
        <v>9</v>
      </c>
      <c r="F296" s="98">
        <f t="shared" si="46"/>
        <v>1.0650887573964497E-2</v>
      </c>
    </row>
    <row r="297" spans="1:6" ht="13.15" customHeight="1" x14ac:dyDescent="0.2">
      <c r="A297" s="197"/>
      <c r="B297" s="117" t="s">
        <v>19</v>
      </c>
      <c r="C297" s="232">
        <f t="shared" si="43"/>
        <v>67</v>
      </c>
      <c r="D297" s="98">
        <f t="shared" si="44"/>
        <v>7.9289940828402364E-2</v>
      </c>
      <c r="E297" s="232">
        <f t="shared" si="45"/>
        <v>40</v>
      </c>
      <c r="F297" s="98">
        <f t="shared" si="46"/>
        <v>4.7337278106508875E-2</v>
      </c>
    </row>
    <row r="298" spans="1:6" ht="13.15" customHeight="1" x14ac:dyDescent="0.2">
      <c r="A298" s="197"/>
      <c r="B298" s="117" t="s">
        <v>41</v>
      </c>
      <c r="C298" s="232">
        <f t="shared" si="43"/>
        <v>0</v>
      </c>
      <c r="D298" s="98">
        <f t="shared" si="44"/>
        <v>0</v>
      </c>
      <c r="E298" s="232">
        <f t="shared" si="45"/>
        <v>14</v>
      </c>
      <c r="F298" s="98">
        <f t="shared" si="46"/>
        <v>1.6568047337278107E-2</v>
      </c>
    </row>
    <row r="299" spans="1:6" ht="13.15" customHeight="1" x14ac:dyDescent="0.2">
      <c r="A299" s="197"/>
      <c r="B299" s="117" t="s">
        <v>20</v>
      </c>
      <c r="C299" s="232">
        <f t="shared" si="43"/>
        <v>0</v>
      </c>
      <c r="D299" s="98">
        <f t="shared" si="44"/>
        <v>0</v>
      </c>
      <c r="E299" s="232">
        <f t="shared" si="45"/>
        <v>1</v>
      </c>
      <c r="F299" s="98">
        <f t="shared" si="46"/>
        <v>1.1834319526627219E-3</v>
      </c>
    </row>
    <row r="300" spans="1:6" ht="13.15" customHeight="1" x14ac:dyDescent="0.2">
      <c r="A300" s="197"/>
      <c r="B300" s="117" t="s">
        <v>25</v>
      </c>
      <c r="C300" s="232">
        <f t="shared" si="43"/>
        <v>5</v>
      </c>
      <c r="D300" s="98">
        <f t="shared" si="44"/>
        <v>5.9171597633136093E-3</v>
      </c>
      <c r="E300" s="232">
        <f t="shared" si="45"/>
        <v>0</v>
      </c>
      <c r="F300" s="98">
        <f t="shared" si="46"/>
        <v>0</v>
      </c>
    </row>
    <row r="301" spans="1:6" ht="13.15" customHeight="1" x14ac:dyDescent="0.2">
      <c r="A301" s="197"/>
      <c r="B301" s="117" t="s">
        <v>21</v>
      </c>
      <c r="C301" s="232">
        <f t="shared" si="43"/>
        <v>8</v>
      </c>
      <c r="D301" s="98">
        <f t="shared" si="44"/>
        <v>9.4674556213017753E-3</v>
      </c>
      <c r="E301" s="232">
        <f t="shared" si="45"/>
        <v>1</v>
      </c>
      <c r="F301" s="98">
        <f t="shared" si="46"/>
        <v>1.1834319526627219E-3</v>
      </c>
    </row>
    <row r="302" spans="1:6" ht="13.15" customHeight="1" x14ac:dyDescent="0.2">
      <c r="A302" s="197"/>
      <c r="B302" s="117" t="s">
        <v>22</v>
      </c>
      <c r="C302" s="232">
        <f t="shared" si="43"/>
        <v>12</v>
      </c>
      <c r="D302" s="98">
        <f t="shared" si="44"/>
        <v>1.4201183431952662E-2</v>
      </c>
      <c r="E302" s="232">
        <f t="shared" si="45"/>
        <v>0</v>
      </c>
      <c r="F302" s="98">
        <f t="shared" si="46"/>
        <v>0</v>
      </c>
    </row>
    <row r="303" spans="1:6" ht="13.15" customHeight="1" x14ac:dyDescent="0.2">
      <c r="A303" s="197"/>
      <c r="B303" s="117" t="s">
        <v>23</v>
      </c>
      <c r="C303" s="232">
        <f t="shared" si="43"/>
        <v>5</v>
      </c>
      <c r="D303" s="98">
        <f t="shared" si="44"/>
        <v>5.9171597633136093E-3</v>
      </c>
      <c r="E303" s="232">
        <f t="shared" si="45"/>
        <v>26</v>
      </c>
      <c r="F303" s="98">
        <f t="shared" si="46"/>
        <v>3.0769230769230771E-2</v>
      </c>
    </row>
    <row r="304" spans="1:6" ht="13.15" customHeight="1" x14ac:dyDescent="0.2">
      <c r="A304" s="197"/>
      <c r="B304" s="117" t="s">
        <v>42</v>
      </c>
      <c r="C304" s="232">
        <f t="shared" si="43"/>
        <v>16</v>
      </c>
      <c r="D304" s="98">
        <f t="shared" si="44"/>
        <v>1.8934911242603551E-2</v>
      </c>
      <c r="E304" s="232">
        <f t="shared" si="45"/>
        <v>11</v>
      </c>
      <c r="F304" s="98">
        <f t="shared" si="46"/>
        <v>1.301775147928994E-2</v>
      </c>
    </row>
    <row r="305" spans="1:6" ht="13.15" customHeight="1" x14ac:dyDescent="0.2">
      <c r="A305" s="197"/>
      <c r="B305" s="117" t="s">
        <v>43</v>
      </c>
      <c r="C305" s="232">
        <f t="shared" si="43"/>
        <v>0</v>
      </c>
      <c r="D305" s="98">
        <f t="shared" si="44"/>
        <v>0</v>
      </c>
      <c r="E305" s="232">
        <f t="shared" si="45"/>
        <v>20</v>
      </c>
      <c r="F305" s="98">
        <f t="shared" si="46"/>
        <v>2.3668639053254437E-2</v>
      </c>
    </row>
    <row r="306" spans="1:6" ht="13.15" customHeight="1" x14ac:dyDescent="0.2">
      <c r="A306" s="197"/>
      <c r="B306" s="117" t="s">
        <v>36</v>
      </c>
      <c r="C306" s="232">
        <f t="shared" si="43"/>
        <v>7</v>
      </c>
      <c r="D306" s="98">
        <f t="shared" si="44"/>
        <v>8.2840236686390536E-3</v>
      </c>
      <c r="E306" s="232">
        <f t="shared" si="45"/>
        <v>22</v>
      </c>
      <c r="F306" s="98">
        <f t="shared" si="46"/>
        <v>2.6035502958579881E-2</v>
      </c>
    </row>
    <row r="307" spans="1:6" ht="13.15" customHeight="1" x14ac:dyDescent="0.2">
      <c r="A307" s="197"/>
      <c r="B307" s="117" t="s">
        <v>24</v>
      </c>
      <c r="C307" s="232">
        <f t="shared" si="43"/>
        <v>5</v>
      </c>
      <c r="D307" s="98">
        <f t="shared" si="44"/>
        <v>5.9171597633136093E-3</v>
      </c>
      <c r="E307" s="232">
        <f t="shared" si="45"/>
        <v>11</v>
      </c>
      <c r="F307" s="98">
        <f t="shared" si="46"/>
        <v>1.301775147928994E-2</v>
      </c>
    </row>
    <row r="308" spans="1:6" ht="13.15" customHeight="1" x14ac:dyDescent="0.2">
      <c r="A308" s="197"/>
      <c r="B308" s="117" t="s">
        <v>11</v>
      </c>
      <c r="C308" s="232">
        <f t="shared" si="43"/>
        <v>51</v>
      </c>
      <c r="D308" s="98">
        <f t="shared" si="44"/>
        <v>6.0355029585798817E-2</v>
      </c>
      <c r="E308" s="232">
        <f t="shared" si="45"/>
        <v>17</v>
      </c>
      <c r="F308" s="98">
        <f t="shared" si="46"/>
        <v>2.0118343195266272E-2</v>
      </c>
    </row>
    <row r="309" spans="1:6" ht="13.15" customHeight="1" x14ac:dyDescent="0.2">
      <c r="A309" s="197"/>
      <c r="B309" s="117" t="s">
        <v>37</v>
      </c>
      <c r="C309" s="232">
        <f t="shared" si="43"/>
        <v>13</v>
      </c>
      <c r="D309" s="98">
        <f t="shared" si="44"/>
        <v>1.5384615384615385E-2</v>
      </c>
      <c r="E309" s="232">
        <f t="shared" si="45"/>
        <v>0</v>
      </c>
      <c r="F309" s="98">
        <f t="shared" si="46"/>
        <v>0</v>
      </c>
    </row>
    <row r="310" spans="1:6" ht="13.15" customHeight="1" x14ac:dyDescent="0.2">
      <c r="A310" s="197"/>
      <c r="B310" s="117" t="s">
        <v>7</v>
      </c>
      <c r="C310" s="232">
        <f t="shared" si="43"/>
        <v>14</v>
      </c>
      <c r="D310" s="98">
        <f t="shared" si="44"/>
        <v>1.6568047337278107E-2</v>
      </c>
      <c r="E310" s="232">
        <f t="shared" si="45"/>
        <v>5</v>
      </c>
      <c r="F310" s="98">
        <f t="shared" si="46"/>
        <v>5.9171597633136093E-3</v>
      </c>
    </row>
    <row r="311" spans="1:6" ht="13.15" customHeight="1" x14ac:dyDescent="0.2">
      <c r="A311" s="197"/>
      <c r="B311" s="117" t="s">
        <v>82</v>
      </c>
      <c r="C311" s="232">
        <f t="shared" si="43"/>
        <v>14</v>
      </c>
      <c r="D311" s="98">
        <f t="shared" si="44"/>
        <v>1.6568047337278107E-2</v>
      </c>
      <c r="E311" s="232">
        <f t="shared" si="45"/>
        <v>4</v>
      </c>
      <c r="F311" s="98">
        <f t="shared" si="46"/>
        <v>4.7337278106508876E-3</v>
      </c>
    </row>
    <row r="312" spans="1:6" ht="13.15" customHeight="1" x14ac:dyDescent="0.2">
      <c r="A312" s="198"/>
      <c r="B312" s="100"/>
      <c r="C312" s="232"/>
      <c r="D312" s="98"/>
      <c r="E312" s="232"/>
      <c r="F312" s="98"/>
    </row>
    <row r="313" spans="1:6" ht="13.15" customHeight="1" x14ac:dyDescent="0.2">
      <c r="A313" s="199"/>
      <c r="B313" s="101" t="s">
        <v>3</v>
      </c>
      <c r="C313" s="232">
        <f>D39</f>
        <v>462</v>
      </c>
      <c r="D313" s="98">
        <f>C313/$K$39</f>
        <v>0.54674556213017755</v>
      </c>
      <c r="E313" s="232">
        <f>K39-C313</f>
        <v>383</v>
      </c>
      <c r="F313" s="98">
        <f>E313/$K$39</f>
        <v>0.4532544378698225</v>
      </c>
    </row>
    <row r="316" spans="1:6" ht="12.75" thickBot="1" x14ac:dyDescent="0.25">
      <c r="A316" s="116">
        <v>2005</v>
      </c>
      <c r="B316" s="80"/>
      <c r="C316" s="91"/>
      <c r="E316" s="91"/>
    </row>
    <row r="317" spans="1:6" ht="14.25" customHeight="1" x14ac:dyDescent="0.2">
      <c r="A317" s="93"/>
      <c r="B317" s="94"/>
      <c r="C317" s="244" t="s">
        <v>65</v>
      </c>
      <c r="D317" s="244"/>
      <c r="E317" s="244"/>
    </row>
    <row r="318" spans="1:6" ht="14.25" customHeight="1" x14ac:dyDescent="0.2">
      <c r="A318" s="95"/>
      <c r="B318" s="96"/>
      <c r="C318" s="97"/>
      <c r="D318" s="97" t="s">
        <v>28</v>
      </c>
      <c r="E318" s="97"/>
    </row>
    <row r="319" spans="1:6" ht="13.5" thickBot="1" x14ac:dyDescent="0.25">
      <c r="A319" s="95"/>
      <c r="B319" s="96"/>
      <c r="C319" s="102" t="s">
        <v>1</v>
      </c>
      <c r="D319" s="103" t="s">
        <v>2</v>
      </c>
      <c r="E319" s="66" t="s">
        <v>3</v>
      </c>
    </row>
    <row r="320" spans="1:6" ht="13.5" x14ac:dyDescent="0.2">
      <c r="A320" s="134" t="s">
        <v>29</v>
      </c>
      <c r="B320" s="104" t="s">
        <v>5</v>
      </c>
      <c r="C320" s="105">
        <v>4.9000000000000002E-2</v>
      </c>
      <c r="D320" s="106">
        <f>E320-C320</f>
        <v>6.9999999999999993E-3</v>
      </c>
      <c r="E320" s="107">
        <v>5.6000000000000001E-2</v>
      </c>
    </row>
    <row r="321" spans="1:5" ht="13.5" x14ac:dyDescent="0.2">
      <c r="A321" s="135"/>
      <c r="B321" s="108" t="s">
        <v>6</v>
      </c>
      <c r="C321" s="109">
        <v>1.7999999999999999E-2</v>
      </c>
      <c r="D321" s="110">
        <f t="shared" ref="D321:D344" si="47">E321-C321</f>
        <v>6.0000000000000019E-3</v>
      </c>
      <c r="E321" s="111">
        <v>2.4E-2</v>
      </c>
    </row>
    <row r="322" spans="1:5" ht="13.5" x14ac:dyDescent="0.2">
      <c r="A322" s="135"/>
      <c r="B322" s="108" t="s">
        <v>16</v>
      </c>
      <c r="C322" s="109">
        <v>8.9999999999999993E-3</v>
      </c>
      <c r="D322" s="110">
        <f t="shared" si="47"/>
        <v>1.1000000000000001E-2</v>
      </c>
      <c r="E322" s="111">
        <v>0.02</v>
      </c>
    </row>
    <row r="323" spans="1:5" ht="13.5" x14ac:dyDescent="0.2">
      <c r="A323" s="135"/>
      <c r="B323" s="108" t="s">
        <v>8</v>
      </c>
      <c r="C323" s="109">
        <v>0</v>
      </c>
      <c r="D323" s="110">
        <f t="shared" si="47"/>
        <v>0</v>
      </c>
      <c r="E323" s="111">
        <v>0</v>
      </c>
    </row>
    <row r="324" spans="1:5" ht="13.5" x14ac:dyDescent="0.2">
      <c r="A324" s="135"/>
      <c r="B324" s="108" t="s">
        <v>10</v>
      </c>
      <c r="C324" s="109">
        <v>1.2999999999999999E-2</v>
      </c>
      <c r="D324" s="110">
        <f t="shared" si="47"/>
        <v>4.9999999999999992E-3</v>
      </c>
      <c r="E324" s="111">
        <v>1.7999999999999999E-2</v>
      </c>
    </row>
    <row r="325" spans="1:5" ht="13.5" x14ac:dyDescent="0.2">
      <c r="A325" s="135"/>
      <c r="B325" s="108" t="s">
        <v>12</v>
      </c>
      <c r="C325" s="109">
        <v>2E-3</v>
      </c>
      <c r="D325" s="110">
        <f t="shared" si="47"/>
        <v>5.0000000000000001E-3</v>
      </c>
      <c r="E325" s="111">
        <v>7.0000000000000001E-3</v>
      </c>
    </row>
    <row r="326" spans="1:5" ht="13.5" x14ac:dyDescent="0.2">
      <c r="A326" s="135"/>
      <c r="B326" s="108" t="s">
        <v>13</v>
      </c>
      <c r="C326" s="109">
        <v>2.7E-2</v>
      </c>
      <c r="D326" s="110">
        <f t="shared" si="47"/>
        <v>1.7999999999999999E-2</v>
      </c>
      <c r="E326" s="111">
        <v>4.4999999999999998E-2</v>
      </c>
    </row>
    <row r="327" spans="1:5" ht="13.5" x14ac:dyDescent="0.2">
      <c r="A327" s="135"/>
      <c r="B327" s="108" t="s">
        <v>14</v>
      </c>
      <c r="C327" s="109">
        <v>2.5000000000000001E-2</v>
      </c>
      <c r="D327" s="110">
        <f t="shared" si="47"/>
        <v>1.4999999999999999E-2</v>
      </c>
      <c r="E327" s="111">
        <v>0.04</v>
      </c>
    </row>
    <row r="328" spans="1:5" ht="13.5" x14ac:dyDescent="0.2">
      <c r="A328" s="135"/>
      <c r="B328" s="108" t="s">
        <v>9</v>
      </c>
      <c r="C328" s="109">
        <v>0.216</v>
      </c>
      <c r="D328" s="110">
        <f t="shared" si="47"/>
        <v>2.1999999999999992E-2</v>
      </c>
      <c r="E328" s="111">
        <v>0.23799999999999999</v>
      </c>
    </row>
    <row r="329" spans="1:5" ht="13.5" x14ac:dyDescent="0.2">
      <c r="A329" s="135"/>
      <c r="B329" s="108" t="s">
        <v>15</v>
      </c>
      <c r="C329" s="109">
        <v>0</v>
      </c>
      <c r="D329" s="110">
        <f t="shared" ref="D329:D341" si="48">E329-C329</f>
        <v>1.4999999999999999E-2</v>
      </c>
      <c r="E329" s="111">
        <v>1.4999999999999999E-2</v>
      </c>
    </row>
    <row r="330" spans="1:5" ht="13.5" x14ac:dyDescent="0.2">
      <c r="A330" s="135"/>
      <c r="B330" s="108" t="s">
        <v>17</v>
      </c>
      <c r="C330" s="109">
        <v>1.0999999999999999E-2</v>
      </c>
      <c r="D330" s="110">
        <f t="shared" si="48"/>
        <v>3.3000000000000002E-2</v>
      </c>
      <c r="E330" s="111">
        <v>4.3999999999999997E-2</v>
      </c>
    </row>
    <row r="331" spans="1:5" ht="13.5" x14ac:dyDescent="0.2">
      <c r="A331" s="135"/>
      <c r="B331" s="108" t="s">
        <v>18</v>
      </c>
      <c r="C331" s="109">
        <v>4.3999999999999997E-2</v>
      </c>
      <c r="D331" s="110">
        <f t="shared" si="48"/>
        <v>2.1000000000000005E-2</v>
      </c>
      <c r="E331" s="111">
        <v>6.5000000000000002E-2</v>
      </c>
    </row>
    <row r="332" spans="1:5" ht="13.5" x14ac:dyDescent="0.2">
      <c r="A332" s="135"/>
      <c r="B332" s="108" t="s">
        <v>19</v>
      </c>
      <c r="C332" s="109">
        <v>5.0000000000000001E-3</v>
      </c>
      <c r="D332" s="110">
        <f t="shared" si="48"/>
        <v>3.9999999999999992E-3</v>
      </c>
      <c r="E332" s="111">
        <v>8.9999999999999993E-3</v>
      </c>
    </row>
    <row r="333" spans="1:5" ht="13.5" x14ac:dyDescent="0.2">
      <c r="A333" s="135"/>
      <c r="B333" s="108" t="s">
        <v>20</v>
      </c>
      <c r="C333" s="109">
        <v>0</v>
      </c>
      <c r="D333" s="110">
        <f t="shared" si="48"/>
        <v>1.4999999999999999E-2</v>
      </c>
      <c r="E333" s="111">
        <v>1.4999999999999999E-2</v>
      </c>
    </row>
    <row r="334" spans="1:5" ht="13.5" x14ac:dyDescent="0.2">
      <c r="A334" s="135"/>
      <c r="B334" s="108" t="s">
        <v>25</v>
      </c>
      <c r="C334" s="109">
        <v>5.0000000000000001E-3</v>
      </c>
      <c r="D334" s="110">
        <f t="shared" si="48"/>
        <v>2E-3</v>
      </c>
      <c r="E334" s="111">
        <v>7.0000000000000001E-3</v>
      </c>
    </row>
    <row r="335" spans="1:5" ht="13.5" x14ac:dyDescent="0.2">
      <c r="A335" s="135"/>
      <c r="B335" s="108" t="s">
        <v>21</v>
      </c>
      <c r="C335" s="109">
        <v>4.4999999999999998E-2</v>
      </c>
      <c r="D335" s="110">
        <f t="shared" si="48"/>
        <v>0</v>
      </c>
      <c r="E335" s="111">
        <v>4.4999999999999998E-2</v>
      </c>
    </row>
    <row r="336" spans="1:5" ht="13.5" x14ac:dyDescent="0.2">
      <c r="A336" s="135"/>
      <c r="B336" s="108" t="s">
        <v>22</v>
      </c>
      <c r="C336" s="109">
        <v>1.4999999999999999E-2</v>
      </c>
      <c r="D336" s="110">
        <f t="shared" si="48"/>
        <v>0</v>
      </c>
      <c r="E336" s="111">
        <v>1.4999999999999999E-2</v>
      </c>
    </row>
    <row r="337" spans="1:6" ht="13.5" x14ac:dyDescent="0.2">
      <c r="A337" s="135"/>
      <c r="B337" s="108" t="s">
        <v>23</v>
      </c>
      <c r="C337" s="109">
        <v>1.0999999999999999E-2</v>
      </c>
      <c r="D337" s="110">
        <f t="shared" si="48"/>
        <v>4.9000000000000002E-2</v>
      </c>
      <c r="E337" s="111">
        <v>0.06</v>
      </c>
    </row>
    <row r="338" spans="1:6" ht="13.5" x14ac:dyDescent="0.2">
      <c r="A338" s="135"/>
      <c r="B338" s="108" t="s">
        <v>36</v>
      </c>
      <c r="C338" s="109">
        <v>7.0000000000000001E-3</v>
      </c>
      <c r="D338" s="110">
        <f t="shared" si="48"/>
        <v>6.5999999999999989E-2</v>
      </c>
      <c r="E338" s="111">
        <v>7.2999999999999995E-2</v>
      </c>
    </row>
    <row r="339" spans="1:6" ht="13.5" x14ac:dyDescent="0.2">
      <c r="A339" s="135"/>
      <c r="B339" s="108" t="s">
        <v>24</v>
      </c>
      <c r="C339" s="109">
        <v>7.0000000000000001E-3</v>
      </c>
      <c r="D339" s="110">
        <f t="shared" si="48"/>
        <v>2.8000000000000004E-2</v>
      </c>
      <c r="E339" s="111">
        <v>3.5000000000000003E-2</v>
      </c>
    </row>
    <row r="340" spans="1:6" ht="13.5" x14ac:dyDescent="0.2">
      <c r="A340" s="135"/>
      <c r="B340" s="108" t="s">
        <v>11</v>
      </c>
      <c r="C340" s="109">
        <v>9.2999999999999999E-2</v>
      </c>
      <c r="D340" s="110">
        <f t="shared" si="48"/>
        <v>2.3000000000000007E-2</v>
      </c>
      <c r="E340" s="111">
        <v>0.11600000000000001</v>
      </c>
    </row>
    <row r="341" spans="1:6" ht="13.5" x14ac:dyDescent="0.2">
      <c r="A341" s="135"/>
      <c r="B341" s="108" t="s">
        <v>7</v>
      </c>
      <c r="C341" s="109">
        <v>3.3000000000000002E-2</v>
      </c>
      <c r="D341" s="110">
        <f t="shared" si="48"/>
        <v>4.9999999999999975E-3</v>
      </c>
      <c r="E341" s="111">
        <v>3.7999999999999999E-2</v>
      </c>
    </row>
    <row r="342" spans="1:6" ht="13.5" x14ac:dyDescent="0.2">
      <c r="A342" s="135"/>
      <c r="B342" s="108" t="s">
        <v>82</v>
      </c>
      <c r="C342" s="109">
        <v>1.4999999999999999E-2</v>
      </c>
      <c r="D342" s="110">
        <f t="shared" si="47"/>
        <v>0</v>
      </c>
      <c r="E342" s="111">
        <v>1.4999999999999999E-2</v>
      </c>
    </row>
    <row r="343" spans="1:6" ht="13.5" x14ac:dyDescent="0.2">
      <c r="A343" s="135"/>
      <c r="B343" s="200"/>
      <c r="C343" s="201"/>
      <c r="D343" s="202"/>
      <c r="E343" s="203"/>
    </row>
    <row r="344" spans="1:6" ht="14.25" thickBot="1" x14ac:dyDescent="0.25">
      <c r="A344" s="136"/>
      <c r="B344" s="112" t="s">
        <v>3</v>
      </c>
      <c r="C344" s="113">
        <v>0.65100000000000002</v>
      </c>
      <c r="D344" s="114">
        <f t="shared" si="47"/>
        <v>0.34899999999999998</v>
      </c>
      <c r="E344" s="115">
        <v>1</v>
      </c>
    </row>
    <row r="347" spans="1:6" x14ac:dyDescent="0.2">
      <c r="A347" s="92">
        <v>2010</v>
      </c>
    </row>
    <row r="348" spans="1:6" ht="13.5" customHeight="1" x14ac:dyDescent="0.2">
      <c r="A348" s="220"/>
      <c r="B348" s="221"/>
      <c r="C348" s="238" t="s">
        <v>66</v>
      </c>
      <c r="D348" s="239"/>
      <c r="E348" s="239"/>
      <c r="F348" s="240"/>
    </row>
    <row r="349" spans="1:6" ht="12.75" x14ac:dyDescent="0.2">
      <c r="A349" s="222"/>
      <c r="B349" s="96"/>
      <c r="C349" s="238" t="s">
        <v>28</v>
      </c>
      <c r="D349" s="239"/>
      <c r="E349" s="239"/>
      <c r="F349" s="240"/>
    </row>
    <row r="350" spans="1:6" ht="12.75" x14ac:dyDescent="0.2">
      <c r="A350" s="223"/>
      <c r="B350" s="224"/>
      <c r="C350" s="225" t="s">
        <v>75</v>
      </c>
      <c r="D350" s="226" t="s">
        <v>1</v>
      </c>
      <c r="E350" s="226" t="s">
        <v>76</v>
      </c>
      <c r="F350" s="227" t="s">
        <v>2</v>
      </c>
    </row>
    <row r="351" spans="1:6" ht="13.15" customHeight="1" x14ac:dyDescent="0.2">
      <c r="A351" s="228" t="s">
        <v>29</v>
      </c>
      <c r="B351" s="229" t="s">
        <v>5</v>
      </c>
      <c r="C351" s="230">
        <f>E8</f>
        <v>1</v>
      </c>
      <c r="D351" s="231">
        <f>C351/$K$39</f>
        <v>1.1834319526627219E-3</v>
      </c>
      <c r="E351" s="230">
        <f>K8-C351</f>
        <v>33</v>
      </c>
      <c r="F351" s="231">
        <f>E351/$K$39</f>
        <v>3.9053254437869819E-2</v>
      </c>
    </row>
    <row r="352" spans="1:6" ht="13.15" customHeight="1" x14ac:dyDescent="0.2">
      <c r="A352" s="197"/>
      <c r="B352" s="117" t="s">
        <v>6</v>
      </c>
      <c r="C352" s="232">
        <f t="shared" ref="C352:C380" si="49">E9</f>
        <v>7</v>
      </c>
      <c r="D352" s="98">
        <f t="shared" ref="D352:D380" si="50">C352/$K$39</f>
        <v>8.2840236686390536E-3</v>
      </c>
      <c r="E352" s="232">
        <f t="shared" ref="E352:E380" si="51">K9-C352</f>
        <v>26</v>
      </c>
      <c r="F352" s="98">
        <f t="shared" ref="F352:F380" si="52">E352/$K$39</f>
        <v>3.0769230769230771E-2</v>
      </c>
    </row>
    <row r="353" spans="1:6" ht="13.15" customHeight="1" x14ac:dyDescent="0.2">
      <c r="A353" s="197"/>
      <c r="B353" s="117" t="s">
        <v>38</v>
      </c>
      <c r="C353" s="232">
        <f t="shared" si="49"/>
        <v>0</v>
      </c>
      <c r="D353" s="98">
        <f t="shared" si="50"/>
        <v>0</v>
      </c>
      <c r="E353" s="232">
        <f t="shared" si="51"/>
        <v>5</v>
      </c>
      <c r="F353" s="98">
        <f t="shared" si="52"/>
        <v>5.9171597633136093E-3</v>
      </c>
    </row>
    <row r="354" spans="1:6" ht="13.15" customHeight="1" x14ac:dyDescent="0.2">
      <c r="A354" s="197"/>
      <c r="B354" s="117" t="s">
        <v>39</v>
      </c>
      <c r="C354" s="232">
        <f t="shared" si="49"/>
        <v>0</v>
      </c>
      <c r="D354" s="98">
        <f t="shared" si="50"/>
        <v>0</v>
      </c>
      <c r="E354" s="232">
        <f t="shared" si="51"/>
        <v>42</v>
      </c>
      <c r="F354" s="98">
        <f t="shared" si="52"/>
        <v>4.9704142011834318E-2</v>
      </c>
    </row>
    <row r="355" spans="1:6" ht="13.15" customHeight="1" x14ac:dyDescent="0.2">
      <c r="A355" s="197"/>
      <c r="B355" s="117" t="s">
        <v>16</v>
      </c>
      <c r="C355" s="232">
        <f t="shared" si="49"/>
        <v>2</v>
      </c>
      <c r="D355" s="98">
        <f t="shared" si="50"/>
        <v>2.3668639053254438E-3</v>
      </c>
      <c r="E355" s="232">
        <f t="shared" si="51"/>
        <v>17</v>
      </c>
      <c r="F355" s="98">
        <f t="shared" si="52"/>
        <v>2.0118343195266272E-2</v>
      </c>
    </row>
    <row r="356" spans="1:6" ht="13.15" customHeight="1" x14ac:dyDescent="0.2">
      <c r="A356" s="197"/>
      <c r="B356" s="117" t="s">
        <v>8</v>
      </c>
      <c r="C356" s="232">
        <f t="shared" si="49"/>
        <v>4</v>
      </c>
      <c r="D356" s="98">
        <f t="shared" si="50"/>
        <v>4.7337278106508876E-3</v>
      </c>
      <c r="E356" s="232">
        <f t="shared" si="51"/>
        <v>40</v>
      </c>
      <c r="F356" s="98">
        <f t="shared" si="52"/>
        <v>4.7337278106508875E-2</v>
      </c>
    </row>
    <row r="357" spans="1:6" ht="13.15" customHeight="1" x14ac:dyDescent="0.2">
      <c r="A357" s="197"/>
      <c r="B357" s="117" t="s">
        <v>10</v>
      </c>
      <c r="C357" s="232">
        <f t="shared" si="49"/>
        <v>0</v>
      </c>
      <c r="D357" s="98">
        <f t="shared" si="50"/>
        <v>0</v>
      </c>
      <c r="E357" s="232">
        <f t="shared" si="51"/>
        <v>6</v>
      </c>
      <c r="F357" s="98">
        <f t="shared" si="52"/>
        <v>7.100591715976331E-3</v>
      </c>
    </row>
    <row r="358" spans="1:6" ht="13.15" customHeight="1" x14ac:dyDescent="0.2">
      <c r="A358" s="197"/>
      <c r="B358" s="117" t="s">
        <v>12</v>
      </c>
      <c r="C358" s="232">
        <f t="shared" si="49"/>
        <v>2</v>
      </c>
      <c r="D358" s="98">
        <f t="shared" si="50"/>
        <v>2.3668639053254438E-3</v>
      </c>
      <c r="E358" s="232">
        <f t="shared" si="51"/>
        <v>5</v>
      </c>
      <c r="F358" s="98">
        <f t="shared" si="52"/>
        <v>5.9171597633136093E-3</v>
      </c>
    </row>
    <row r="359" spans="1:6" ht="13.15" customHeight="1" x14ac:dyDescent="0.2">
      <c r="A359" s="197"/>
      <c r="B359" s="117" t="s">
        <v>13</v>
      </c>
      <c r="C359" s="232">
        <f t="shared" si="49"/>
        <v>4</v>
      </c>
      <c r="D359" s="98">
        <f t="shared" si="50"/>
        <v>4.7337278106508876E-3</v>
      </c>
      <c r="E359" s="232">
        <f t="shared" si="51"/>
        <v>34</v>
      </c>
      <c r="F359" s="98">
        <f t="shared" si="52"/>
        <v>4.0236686390532544E-2</v>
      </c>
    </row>
    <row r="360" spans="1:6" ht="13.15" customHeight="1" x14ac:dyDescent="0.2">
      <c r="A360" s="197"/>
      <c r="B360" s="117" t="s">
        <v>14</v>
      </c>
      <c r="C360" s="232">
        <f t="shared" si="49"/>
        <v>1</v>
      </c>
      <c r="D360" s="98">
        <f t="shared" si="50"/>
        <v>1.1834319526627219E-3</v>
      </c>
      <c r="E360" s="232">
        <f t="shared" si="51"/>
        <v>15</v>
      </c>
      <c r="F360" s="98">
        <f t="shared" si="52"/>
        <v>1.7751479289940829E-2</v>
      </c>
    </row>
    <row r="361" spans="1:6" ht="13.15" customHeight="1" x14ac:dyDescent="0.2">
      <c r="A361" s="197"/>
      <c r="B361" s="117" t="s">
        <v>40</v>
      </c>
      <c r="C361" s="232">
        <f t="shared" si="49"/>
        <v>0</v>
      </c>
      <c r="D361" s="98">
        <f t="shared" si="50"/>
        <v>0</v>
      </c>
      <c r="E361" s="232">
        <f t="shared" si="51"/>
        <v>13</v>
      </c>
      <c r="F361" s="98">
        <f t="shared" si="52"/>
        <v>1.5384615384615385E-2</v>
      </c>
    </row>
    <row r="362" spans="1:6" ht="13.15" customHeight="1" x14ac:dyDescent="0.2">
      <c r="A362" s="197"/>
      <c r="B362" s="117" t="s">
        <v>9</v>
      </c>
      <c r="C362" s="232">
        <f t="shared" si="49"/>
        <v>13</v>
      </c>
      <c r="D362" s="98">
        <f t="shared" si="50"/>
        <v>1.5384615384615385E-2</v>
      </c>
      <c r="E362" s="232">
        <f t="shared" si="51"/>
        <v>86</v>
      </c>
      <c r="F362" s="98">
        <f t="shared" si="52"/>
        <v>0.10177514792899409</v>
      </c>
    </row>
    <row r="363" spans="1:6" ht="13.15" customHeight="1" x14ac:dyDescent="0.2">
      <c r="A363" s="197"/>
      <c r="B363" s="117" t="s">
        <v>15</v>
      </c>
      <c r="C363" s="232">
        <f t="shared" si="49"/>
        <v>1</v>
      </c>
      <c r="D363" s="98">
        <f t="shared" si="50"/>
        <v>1.1834319526627219E-3</v>
      </c>
      <c r="E363" s="232">
        <f t="shared" si="51"/>
        <v>30</v>
      </c>
      <c r="F363" s="98">
        <f t="shared" si="52"/>
        <v>3.5502958579881658E-2</v>
      </c>
    </row>
    <row r="364" spans="1:6" ht="13.15" customHeight="1" x14ac:dyDescent="0.2">
      <c r="A364" s="197"/>
      <c r="B364" s="117" t="s">
        <v>17</v>
      </c>
      <c r="C364" s="232">
        <f t="shared" si="49"/>
        <v>0</v>
      </c>
      <c r="D364" s="98">
        <f t="shared" si="50"/>
        <v>0</v>
      </c>
      <c r="E364" s="232">
        <f t="shared" si="51"/>
        <v>46</v>
      </c>
      <c r="F364" s="98">
        <f t="shared" si="52"/>
        <v>5.4437869822485205E-2</v>
      </c>
    </row>
    <row r="365" spans="1:6" ht="13.15" customHeight="1" x14ac:dyDescent="0.2">
      <c r="A365" s="197"/>
      <c r="B365" s="117" t="s">
        <v>18</v>
      </c>
      <c r="C365" s="232">
        <f t="shared" si="49"/>
        <v>1</v>
      </c>
      <c r="D365" s="98">
        <f t="shared" si="50"/>
        <v>1.1834319526627219E-3</v>
      </c>
      <c r="E365" s="232">
        <f t="shared" si="51"/>
        <v>22</v>
      </c>
      <c r="F365" s="98">
        <f t="shared" si="52"/>
        <v>2.6035502958579881E-2</v>
      </c>
    </row>
    <row r="366" spans="1:6" ht="13.15" customHeight="1" x14ac:dyDescent="0.2">
      <c r="A366" s="197"/>
      <c r="B366" s="117" t="s">
        <v>19</v>
      </c>
      <c r="C366" s="232">
        <f t="shared" si="49"/>
        <v>18</v>
      </c>
      <c r="D366" s="98">
        <f t="shared" si="50"/>
        <v>2.1301775147928994E-2</v>
      </c>
      <c r="E366" s="232">
        <f t="shared" si="51"/>
        <v>89</v>
      </c>
      <c r="F366" s="98">
        <f t="shared" si="52"/>
        <v>0.10532544378698225</v>
      </c>
    </row>
    <row r="367" spans="1:6" ht="13.15" customHeight="1" x14ac:dyDescent="0.2">
      <c r="A367" s="197"/>
      <c r="B367" s="117" t="s">
        <v>41</v>
      </c>
      <c r="C367" s="232">
        <f t="shared" si="49"/>
        <v>0</v>
      </c>
      <c r="D367" s="98">
        <f t="shared" si="50"/>
        <v>0</v>
      </c>
      <c r="E367" s="232">
        <f t="shared" si="51"/>
        <v>14</v>
      </c>
      <c r="F367" s="98">
        <f t="shared" si="52"/>
        <v>1.6568047337278107E-2</v>
      </c>
    </row>
    <row r="368" spans="1:6" ht="13.15" customHeight="1" x14ac:dyDescent="0.2">
      <c r="A368" s="197"/>
      <c r="B368" s="117" t="s">
        <v>20</v>
      </c>
      <c r="C368" s="232">
        <f t="shared" si="49"/>
        <v>0</v>
      </c>
      <c r="D368" s="98">
        <f t="shared" si="50"/>
        <v>0</v>
      </c>
      <c r="E368" s="232">
        <f t="shared" si="51"/>
        <v>1</v>
      </c>
      <c r="F368" s="98">
        <f t="shared" si="52"/>
        <v>1.1834319526627219E-3</v>
      </c>
    </row>
    <row r="369" spans="1:6" ht="13.15" customHeight="1" x14ac:dyDescent="0.2">
      <c r="A369" s="197"/>
      <c r="B369" s="117" t="s">
        <v>25</v>
      </c>
      <c r="C369" s="232">
        <f t="shared" si="49"/>
        <v>0</v>
      </c>
      <c r="D369" s="98">
        <f t="shared" si="50"/>
        <v>0</v>
      </c>
      <c r="E369" s="232">
        <f t="shared" si="51"/>
        <v>5</v>
      </c>
      <c r="F369" s="98">
        <f t="shared" si="52"/>
        <v>5.9171597633136093E-3</v>
      </c>
    </row>
    <row r="370" spans="1:6" ht="13.15" customHeight="1" x14ac:dyDescent="0.2">
      <c r="A370" s="197"/>
      <c r="B370" s="117" t="s">
        <v>21</v>
      </c>
      <c r="C370" s="232">
        <f t="shared" si="49"/>
        <v>1</v>
      </c>
      <c r="D370" s="98">
        <f t="shared" si="50"/>
        <v>1.1834319526627219E-3</v>
      </c>
      <c r="E370" s="232">
        <f t="shared" si="51"/>
        <v>8</v>
      </c>
      <c r="F370" s="98">
        <f t="shared" si="52"/>
        <v>9.4674556213017753E-3</v>
      </c>
    </row>
    <row r="371" spans="1:6" ht="13.15" customHeight="1" x14ac:dyDescent="0.2">
      <c r="A371" s="197"/>
      <c r="B371" s="117" t="s">
        <v>22</v>
      </c>
      <c r="C371" s="232">
        <f t="shared" si="49"/>
        <v>3</v>
      </c>
      <c r="D371" s="98">
        <f t="shared" si="50"/>
        <v>3.5502958579881655E-3</v>
      </c>
      <c r="E371" s="232">
        <f t="shared" si="51"/>
        <v>9</v>
      </c>
      <c r="F371" s="98">
        <f t="shared" si="52"/>
        <v>1.0650887573964497E-2</v>
      </c>
    </row>
    <row r="372" spans="1:6" ht="13.15" customHeight="1" x14ac:dyDescent="0.2">
      <c r="A372" s="197"/>
      <c r="B372" s="117" t="s">
        <v>23</v>
      </c>
      <c r="C372" s="232">
        <f t="shared" si="49"/>
        <v>1</v>
      </c>
      <c r="D372" s="98">
        <f t="shared" si="50"/>
        <v>1.1834319526627219E-3</v>
      </c>
      <c r="E372" s="232">
        <f t="shared" si="51"/>
        <v>30</v>
      </c>
      <c r="F372" s="98">
        <f t="shared" si="52"/>
        <v>3.5502958579881658E-2</v>
      </c>
    </row>
    <row r="373" spans="1:6" ht="13.15" customHeight="1" x14ac:dyDescent="0.2">
      <c r="A373" s="197"/>
      <c r="B373" s="117" t="s">
        <v>42</v>
      </c>
      <c r="C373" s="232">
        <f t="shared" si="49"/>
        <v>5</v>
      </c>
      <c r="D373" s="98">
        <f t="shared" si="50"/>
        <v>5.9171597633136093E-3</v>
      </c>
      <c r="E373" s="232">
        <f t="shared" si="51"/>
        <v>22</v>
      </c>
      <c r="F373" s="98">
        <f t="shared" si="52"/>
        <v>2.6035502958579881E-2</v>
      </c>
    </row>
    <row r="374" spans="1:6" ht="13.15" customHeight="1" x14ac:dyDescent="0.2">
      <c r="A374" s="197"/>
      <c r="B374" s="117" t="s">
        <v>43</v>
      </c>
      <c r="C374" s="232">
        <f t="shared" si="49"/>
        <v>0</v>
      </c>
      <c r="D374" s="98">
        <f t="shared" si="50"/>
        <v>0</v>
      </c>
      <c r="E374" s="232">
        <f t="shared" si="51"/>
        <v>20</v>
      </c>
      <c r="F374" s="98">
        <f t="shared" si="52"/>
        <v>2.3668639053254437E-2</v>
      </c>
    </row>
    <row r="375" spans="1:6" ht="13.15" customHeight="1" x14ac:dyDescent="0.2">
      <c r="A375" s="197"/>
      <c r="B375" s="117" t="s">
        <v>36</v>
      </c>
      <c r="C375" s="232">
        <f t="shared" si="49"/>
        <v>0</v>
      </c>
      <c r="D375" s="98">
        <f t="shared" si="50"/>
        <v>0</v>
      </c>
      <c r="E375" s="232">
        <f t="shared" si="51"/>
        <v>29</v>
      </c>
      <c r="F375" s="98">
        <f t="shared" si="52"/>
        <v>3.4319526627218933E-2</v>
      </c>
    </row>
    <row r="376" spans="1:6" ht="13.15" customHeight="1" x14ac:dyDescent="0.2">
      <c r="A376" s="197"/>
      <c r="B376" s="117" t="s">
        <v>24</v>
      </c>
      <c r="C376" s="232">
        <f t="shared" si="49"/>
        <v>1</v>
      </c>
      <c r="D376" s="98">
        <f t="shared" si="50"/>
        <v>1.1834319526627219E-3</v>
      </c>
      <c r="E376" s="232">
        <f t="shared" si="51"/>
        <v>15</v>
      </c>
      <c r="F376" s="98">
        <f t="shared" si="52"/>
        <v>1.7751479289940829E-2</v>
      </c>
    </row>
    <row r="377" spans="1:6" ht="13.15" customHeight="1" x14ac:dyDescent="0.2">
      <c r="A377" s="197"/>
      <c r="B377" s="117" t="s">
        <v>11</v>
      </c>
      <c r="C377" s="232">
        <f t="shared" si="49"/>
        <v>22</v>
      </c>
      <c r="D377" s="98">
        <f t="shared" si="50"/>
        <v>2.6035502958579881E-2</v>
      </c>
      <c r="E377" s="232">
        <f t="shared" si="51"/>
        <v>46</v>
      </c>
      <c r="F377" s="98">
        <f t="shared" si="52"/>
        <v>5.4437869822485205E-2</v>
      </c>
    </row>
    <row r="378" spans="1:6" ht="13.15" customHeight="1" x14ac:dyDescent="0.2">
      <c r="A378" s="197"/>
      <c r="B378" s="117" t="s">
        <v>37</v>
      </c>
      <c r="C378" s="232">
        <f t="shared" si="49"/>
        <v>0</v>
      </c>
      <c r="D378" s="98">
        <f t="shared" si="50"/>
        <v>0</v>
      </c>
      <c r="E378" s="232">
        <f t="shared" si="51"/>
        <v>13</v>
      </c>
      <c r="F378" s="98">
        <f t="shared" si="52"/>
        <v>1.5384615384615385E-2</v>
      </c>
    </row>
    <row r="379" spans="1:6" ht="13.15" customHeight="1" x14ac:dyDescent="0.2">
      <c r="A379" s="197"/>
      <c r="B379" s="117" t="s">
        <v>7</v>
      </c>
      <c r="C379" s="232">
        <f t="shared" si="49"/>
        <v>1</v>
      </c>
      <c r="D379" s="98">
        <f t="shared" si="50"/>
        <v>1.1834319526627219E-3</v>
      </c>
      <c r="E379" s="232">
        <f t="shared" si="51"/>
        <v>18</v>
      </c>
      <c r="F379" s="98">
        <f t="shared" si="52"/>
        <v>2.1301775147928994E-2</v>
      </c>
    </row>
    <row r="380" spans="1:6" ht="13.15" customHeight="1" x14ac:dyDescent="0.2">
      <c r="A380" s="197"/>
      <c r="B380" s="117" t="s">
        <v>82</v>
      </c>
      <c r="C380" s="232">
        <f t="shared" si="49"/>
        <v>7</v>
      </c>
      <c r="D380" s="98">
        <f t="shared" si="50"/>
        <v>8.2840236686390536E-3</v>
      </c>
      <c r="E380" s="232">
        <f t="shared" si="51"/>
        <v>11</v>
      </c>
      <c r="F380" s="98">
        <f t="shared" si="52"/>
        <v>1.301775147928994E-2</v>
      </c>
    </row>
    <row r="381" spans="1:6" ht="13.15" customHeight="1" x14ac:dyDescent="0.2">
      <c r="A381" s="198"/>
      <c r="B381" s="100"/>
      <c r="C381" s="232"/>
      <c r="D381" s="98"/>
      <c r="E381" s="232"/>
      <c r="F381" s="98"/>
    </row>
    <row r="382" spans="1:6" ht="13.15" customHeight="1" x14ac:dyDescent="0.2">
      <c r="A382" s="199"/>
      <c r="B382" s="101" t="s">
        <v>3</v>
      </c>
      <c r="C382" s="232">
        <f>E39</f>
        <v>95</v>
      </c>
      <c r="D382" s="98">
        <f>C382/$K$39</f>
        <v>0.11242603550295859</v>
      </c>
      <c r="E382" s="232">
        <f>K39-C382</f>
        <v>750</v>
      </c>
      <c r="F382" s="98">
        <f>E382/$K$39</f>
        <v>0.8875739644970414</v>
      </c>
    </row>
    <row r="385" spans="1:5" ht="12.75" thickBot="1" x14ac:dyDescent="0.25">
      <c r="A385" s="92">
        <v>2005</v>
      </c>
    </row>
    <row r="386" spans="1:5" ht="13.5" customHeight="1" x14ac:dyDescent="0.2">
      <c r="A386" s="93"/>
      <c r="B386" s="94"/>
      <c r="C386" s="244" t="s">
        <v>66</v>
      </c>
      <c r="D386" s="244"/>
      <c r="E386" s="244"/>
    </row>
    <row r="387" spans="1:5" ht="12.75" x14ac:dyDescent="0.2">
      <c r="A387" s="95"/>
      <c r="B387" s="96"/>
      <c r="C387" s="97"/>
      <c r="D387" s="97" t="s">
        <v>28</v>
      </c>
      <c r="E387" s="97"/>
    </row>
    <row r="388" spans="1:5" ht="13.5" thickBot="1" x14ac:dyDescent="0.25">
      <c r="A388" s="95"/>
      <c r="B388" s="96"/>
      <c r="C388" s="102" t="s">
        <v>1</v>
      </c>
      <c r="D388" s="103" t="s">
        <v>2</v>
      </c>
      <c r="E388" s="66" t="s">
        <v>3</v>
      </c>
    </row>
    <row r="389" spans="1:5" ht="13.5" x14ac:dyDescent="0.2">
      <c r="A389" s="134" t="s">
        <v>29</v>
      </c>
      <c r="B389" s="104" t="s">
        <v>5</v>
      </c>
      <c r="C389" s="105">
        <v>7.0000000000000001E-3</v>
      </c>
      <c r="D389" s="106">
        <f>E389-C389</f>
        <v>4.9000000000000002E-2</v>
      </c>
      <c r="E389" s="107">
        <v>5.6000000000000001E-2</v>
      </c>
    </row>
    <row r="390" spans="1:5" ht="13.5" x14ac:dyDescent="0.2">
      <c r="A390" s="135"/>
      <c r="B390" s="108" t="s">
        <v>6</v>
      </c>
      <c r="C390" s="109">
        <v>5.0000000000000001E-3</v>
      </c>
      <c r="D390" s="110">
        <f t="shared" ref="D390:D413" si="53">E390-C390</f>
        <v>1.9E-2</v>
      </c>
      <c r="E390" s="111">
        <v>2.4E-2</v>
      </c>
    </row>
    <row r="391" spans="1:5" ht="13.5" x14ac:dyDescent="0.2">
      <c r="A391" s="135"/>
      <c r="B391" s="108" t="s">
        <v>16</v>
      </c>
      <c r="C391" s="109">
        <v>2E-3</v>
      </c>
      <c r="D391" s="110">
        <f t="shared" si="53"/>
        <v>1.8000000000000002E-2</v>
      </c>
      <c r="E391" s="111">
        <v>0.02</v>
      </c>
    </row>
    <row r="392" spans="1:5" ht="13.5" x14ac:dyDescent="0.2">
      <c r="A392" s="135"/>
      <c r="B392" s="108" t="s">
        <v>8</v>
      </c>
      <c r="C392" s="109">
        <v>0</v>
      </c>
      <c r="D392" s="110">
        <f t="shared" si="53"/>
        <v>0</v>
      </c>
      <c r="E392" s="111">
        <v>0</v>
      </c>
    </row>
    <row r="393" spans="1:5" ht="13.5" x14ac:dyDescent="0.2">
      <c r="A393" s="135"/>
      <c r="B393" s="108" t="s">
        <v>10</v>
      </c>
      <c r="C393" s="109">
        <v>7.0000000000000001E-3</v>
      </c>
      <c r="D393" s="110">
        <f t="shared" si="53"/>
        <v>1.0999999999999999E-2</v>
      </c>
      <c r="E393" s="111">
        <v>1.7999999999999999E-2</v>
      </c>
    </row>
    <row r="394" spans="1:5" ht="13.5" x14ac:dyDescent="0.2">
      <c r="A394" s="135"/>
      <c r="B394" s="108" t="s">
        <v>12</v>
      </c>
      <c r="C394" s="109">
        <v>0</v>
      </c>
      <c r="D394" s="110">
        <f t="shared" si="53"/>
        <v>7.0000000000000001E-3</v>
      </c>
      <c r="E394" s="111">
        <v>7.0000000000000001E-3</v>
      </c>
    </row>
    <row r="395" spans="1:5" ht="13.5" x14ac:dyDescent="0.2">
      <c r="A395" s="135"/>
      <c r="B395" s="108" t="s">
        <v>13</v>
      </c>
      <c r="C395" s="109">
        <v>2E-3</v>
      </c>
      <c r="D395" s="110">
        <f t="shared" si="53"/>
        <v>4.2999999999999997E-2</v>
      </c>
      <c r="E395" s="111">
        <v>4.4999999999999998E-2</v>
      </c>
    </row>
    <row r="396" spans="1:5" ht="13.5" x14ac:dyDescent="0.2">
      <c r="A396" s="135"/>
      <c r="B396" s="108" t="s">
        <v>14</v>
      </c>
      <c r="C396" s="109">
        <v>0</v>
      </c>
      <c r="D396" s="110">
        <f t="shared" si="53"/>
        <v>0.04</v>
      </c>
      <c r="E396" s="111">
        <v>0.04</v>
      </c>
    </row>
    <row r="397" spans="1:5" ht="13.5" x14ac:dyDescent="0.2">
      <c r="A397" s="135"/>
      <c r="B397" s="108" t="s">
        <v>9</v>
      </c>
      <c r="C397" s="109">
        <v>2.7E-2</v>
      </c>
      <c r="D397" s="110">
        <f t="shared" si="53"/>
        <v>0.21099999999999999</v>
      </c>
      <c r="E397" s="111">
        <v>0.23799999999999999</v>
      </c>
    </row>
    <row r="398" spans="1:5" ht="13.5" x14ac:dyDescent="0.2">
      <c r="A398" s="135"/>
      <c r="B398" s="108" t="s">
        <v>15</v>
      </c>
      <c r="C398" s="109">
        <v>2E-3</v>
      </c>
      <c r="D398" s="110">
        <f t="shared" ref="D398:D410" si="54">E398-C398</f>
        <v>1.2999999999999999E-2</v>
      </c>
      <c r="E398" s="111">
        <v>1.4999999999999999E-2</v>
      </c>
    </row>
    <row r="399" spans="1:5" ht="13.5" x14ac:dyDescent="0.2">
      <c r="A399" s="135"/>
      <c r="B399" s="108" t="s">
        <v>17</v>
      </c>
      <c r="C399" s="109">
        <v>2E-3</v>
      </c>
      <c r="D399" s="110">
        <f t="shared" si="54"/>
        <v>4.1999999999999996E-2</v>
      </c>
      <c r="E399" s="111">
        <v>4.3999999999999997E-2</v>
      </c>
    </row>
    <row r="400" spans="1:5" ht="13.5" x14ac:dyDescent="0.2">
      <c r="A400" s="135"/>
      <c r="B400" s="108" t="s">
        <v>18</v>
      </c>
      <c r="C400" s="109">
        <v>2E-3</v>
      </c>
      <c r="D400" s="110">
        <f t="shared" si="54"/>
        <v>6.3E-2</v>
      </c>
      <c r="E400" s="111">
        <v>6.5000000000000002E-2</v>
      </c>
    </row>
    <row r="401" spans="1:5" ht="13.5" x14ac:dyDescent="0.2">
      <c r="A401" s="135"/>
      <c r="B401" s="108" t="s">
        <v>19</v>
      </c>
      <c r="C401" s="109">
        <v>2E-3</v>
      </c>
      <c r="D401" s="110">
        <f t="shared" si="54"/>
        <v>6.9999999999999993E-3</v>
      </c>
      <c r="E401" s="111">
        <v>8.9999999999999993E-3</v>
      </c>
    </row>
    <row r="402" spans="1:5" ht="13.5" x14ac:dyDescent="0.2">
      <c r="A402" s="135"/>
      <c r="B402" s="108" t="s">
        <v>20</v>
      </c>
      <c r="C402" s="109">
        <v>4.0000000000000001E-3</v>
      </c>
      <c r="D402" s="110">
        <f t="shared" si="54"/>
        <v>1.0999999999999999E-2</v>
      </c>
      <c r="E402" s="111">
        <v>1.4999999999999999E-2</v>
      </c>
    </row>
    <row r="403" spans="1:5" ht="13.5" x14ac:dyDescent="0.2">
      <c r="A403" s="135"/>
      <c r="B403" s="108" t="s">
        <v>25</v>
      </c>
      <c r="C403" s="109">
        <v>0</v>
      </c>
      <c r="D403" s="110">
        <f t="shared" si="54"/>
        <v>7.0000000000000001E-3</v>
      </c>
      <c r="E403" s="111">
        <v>7.0000000000000001E-3</v>
      </c>
    </row>
    <row r="404" spans="1:5" ht="13.5" x14ac:dyDescent="0.2">
      <c r="A404" s="135"/>
      <c r="B404" s="108" t="s">
        <v>21</v>
      </c>
      <c r="C404" s="109">
        <v>1.2999999999999999E-2</v>
      </c>
      <c r="D404" s="110">
        <f t="shared" si="54"/>
        <v>3.2000000000000001E-2</v>
      </c>
      <c r="E404" s="111">
        <v>4.4999999999999998E-2</v>
      </c>
    </row>
    <row r="405" spans="1:5" ht="13.5" x14ac:dyDescent="0.2">
      <c r="A405" s="135"/>
      <c r="B405" s="108" t="s">
        <v>22</v>
      </c>
      <c r="C405" s="109">
        <v>2E-3</v>
      </c>
      <c r="D405" s="110">
        <f t="shared" si="54"/>
        <v>1.2999999999999999E-2</v>
      </c>
      <c r="E405" s="111">
        <v>1.4999999999999999E-2</v>
      </c>
    </row>
    <row r="406" spans="1:5" ht="13.5" x14ac:dyDescent="0.2">
      <c r="A406" s="135"/>
      <c r="B406" s="108" t="s">
        <v>23</v>
      </c>
      <c r="C406" s="109">
        <v>8.9999999999999993E-3</v>
      </c>
      <c r="D406" s="110">
        <f t="shared" si="54"/>
        <v>5.0999999999999997E-2</v>
      </c>
      <c r="E406" s="111">
        <v>0.06</v>
      </c>
    </row>
    <row r="407" spans="1:5" ht="13.5" x14ac:dyDescent="0.2">
      <c r="A407" s="135"/>
      <c r="B407" s="108" t="s">
        <v>36</v>
      </c>
      <c r="C407" s="109">
        <v>2E-3</v>
      </c>
      <c r="D407" s="110">
        <f t="shared" si="54"/>
        <v>7.0999999999999994E-2</v>
      </c>
      <c r="E407" s="111">
        <v>7.2999999999999995E-2</v>
      </c>
    </row>
    <row r="408" spans="1:5" ht="13.5" x14ac:dyDescent="0.2">
      <c r="A408" s="135"/>
      <c r="B408" s="108" t="s">
        <v>24</v>
      </c>
      <c r="C408" s="109">
        <v>0</v>
      </c>
      <c r="D408" s="110">
        <f t="shared" si="54"/>
        <v>3.5000000000000003E-2</v>
      </c>
      <c r="E408" s="111">
        <v>3.5000000000000003E-2</v>
      </c>
    </row>
    <row r="409" spans="1:5" ht="13.5" x14ac:dyDescent="0.2">
      <c r="A409" s="135"/>
      <c r="B409" s="108" t="s">
        <v>11</v>
      </c>
      <c r="C409" s="109">
        <v>2.1999999999999999E-2</v>
      </c>
      <c r="D409" s="110">
        <f t="shared" si="54"/>
        <v>9.4E-2</v>
      </c>
      <c r="E409" s="111">
        <v>0.11600000000000001</v>
      </c>
    </row>
    <row r="410" spans="1:5" ht="13.5" x14ac:dyDescent="0.2">
      <c r="A410" s="135"/>
      <c r="B410" s="108" t="s">
        <v>7</v>
      </c>
      <c r="C410" s="109">
        <v>1.2999999999999999E-2</v>
      </c>
      <c r="D410" s="110">
        <f t="shared" si="54"/>
        <v>2.5000000000000001E-2</v>
      </c>
      <c r="E410" s="111">
        <v>3.7999999999999999E-2</v>
      </c>
    </row>
    <row r="411" spans="1:5" ht="13.5" x14ac:dyDescent="0.2">
      <c r="A411" s="135"/>
      <c r="B411" s="108" t="s">
        <v>82</v>
      </c>
      <c r="C411" s="109">
        <v>1.0999999999999999E-2</v>
      </c>
      <c r="D411" s="110">
        <f t="shared" si="53"/>
        <v>4.0000000000000001E-3</v>
      </c>
      <c r="E411" s="111">
        <v>1.4999999999999999E-2</v>
      </c>
    </row>
    <row r="412" spans="1:5" ht="13.5" x14ac:dyDescent="0.2">
      <c r="A412" s="135"/>
      <c r="B412" s="200"/>
      <c r="C412" s="201"/>
      <c r="D412" s="202"/>
      <c r="E412" s="203"/>
    </row>
    <row r="413" spans="1:5" ht="14.25" thickBot="1" x14ac:dyDescent="0.25">
      <c r="A413" s="136"/>
      <c r="B413" s="112" t="s">
        <v>3</v>
      </c>
      <c r="C413" s="113">
        <v>0.13300000000000001</v>
      </c>
      <c r="D413" s="114">
        <f t="shared" si="53"/>
        <v>0.86699999999999999</v>
      </c>
      <c r="E413" s="115">
        <v>1</v>
      </c>
    </row>
    <row r="416" spans="1:5" x14ac:dyDescent="0.2">
      <c r="A416" s="92">
        <v>2010</v>
      </c>
    </row>
    <row r="417" spans="1:6" ht="13.15" customHeight="1" x14ac:dyDescent="0.2">
      <c r="A417" s="220"/>
      <c r="B417" s="221"/>
      <c r="C417" s="238" t="s">
        <v>67</v>
      </c>
      <c r="D417" s="239"/>
      <c r="E417" s="239"/>
      <c r="F417" s="240"/>
    </row>
    <row r="418" spans="1:6" ht="13.15" customHeight="1" x14ac:dyDescent="0.2">
      <c r="A418" s="222"/>
      <c r="B418" s="96"/>
      <c r="C418" s="238" t="s">
        <v>28</v>
      </c>
      <c r="D418" s="239"/>
      <c r="E418" s="239"/>
      <c r="F418" s="240"/>
    </row>
    <row r="419" spans="1:6" ht="13.15" customHeight="1" x14ac:dyDescent="0.2">
      <c r="A419" s="223"/>
      <c r="B419" s="224"/>
      <c r="C419" s="225" t="s">
        <v>75</v>
      </c>
      <c r="D419" s="226" t="s">
        <v>1</v>
      </c>
      <c r="E419" s="226" t="s">
        <v>76</v>
      </c>
      <c r="F419" s="227" t="s">
        <v>2</v>
      </c>
    </row>
    <row r="420" spans="1:6" ht="13.15" customHeight="1" x14ac:dyDescent="0.2">
      <c r="A420" s="228" t="s">
        <v>29</v>
      </c>
      <c r="B420" s="229" t="s">
        <v>5</v>
      </c>
      <c r="C420" s="230">
        <f>F8</f>
        <v>2</v>
      </c>
      <c r="D420" s="231">
        <f>C420/$K$39</f>
        <v>2.3668639053254438E-3</v>
      </c>
      <c r="E420" s="230">
        <f t="shared" ref="E420:E449" si="55">K8-C420</f>
        <v>32</v>
      </c>
      <c r="F420" s="231">
        <f>E420/$K$39</f>
        <v>3.7869822485207101E-2</v>
      </c>
    </row>
    <row r="421" spans="1:6" ht="13.15" customHeight="1" x14ac:dyDescent="0.2">
      <c r="A421" s="197"/>
      <c r="B421" s="117" t="s">
        <v>6</v>
      </c>
      <c r="C421" s="232">
        <f t="shared" ref="C421:C449" si="56">F9</f>
        <v>8</v>
      </c>
      <c r="D421" s="98">
        <f t="shared" ref="D421:D449" si="57">C421/$K$39</f>
        <v>9.4674556213017753E-3</v>
      </c>
      <c r="E421" s="232">
        <f t="shared" si="55"/>
        <v>25</v>
      </c>
      <c r="F421" s="98">
        <f t="shared" ref="F421:F449" si="58">E421/$K$39</f>
        <v>2.9585798816568046E-2</v>
      </c>
    </row>
    <row r="422" spans="1:6" ht="13.15" customHeight="1" x14ac:dyDescent="0.2">
      <c r="A422" s="197"/>
      <c r="B422" s="117" t="s">
        <v>38</v>
      </c>
      <c r="C422" s="232">
        <f t="shared" si="56"/>
        <v>1</v>
      </c>
      <c r="D422" s="98">
        <f t="shared" si="57"/>
        <v>1.1834319526627219E-3</v>
      </c>
      <c r="E422" s="232">
        <f t="shared" si="55"/>
        <v>4</v>
      </c>
      <c r="F422" s="98">
        <f t="shared" si="58"/>
        <v>4.7337278106508876E-3</v>
      </c>
    </row>
    <row r="423" spans="1:6" ht="13.15" customHeight="1" x14ac:dyDescent="0.2">
      <c r="A423" s="197"/>
      <c r="B423" s="117" t="s">
        <v>39</v>
      </c>
      <c r="C423" s="232">
        <f t="shared" si="56"/>
        <v>8</v>
      </c>
      <c r="D423" s="98">
        <f t="shared" si="57"/>
        <v>9.4674556213017753E-3</v>
      </c>
      <c r="E423" s="232">
        <f t="shared" si="55"/>
        <v>34</v>
      </c>
      <c r="F423" s="98">
        <f t="shared" si="58"/>
        <v>4.0236686390532544E-2</v>
      </c>
    </row>
    <row r="424" spans="1:6" ht="13.15" customHeight="1" x14ac:dyDescent="0.2">
      <c r="A424" s="197"/>
      <c r="B424" s="117" t="s">
        <v>16</v>
      </c>
      <c r="C424" s="232">
        <f t="shared" si="56"/>
        <v>9</v>
      </c>
      <c r="D424" s="98">
        <f t="shared" si="57"/>
        <v>1.0650887573964497E-2</v>
      </c>
      <c r="E424" s="232">
        <f t="shared" si="55"/>
        <v>10</v>
      </c>
      <c r="F424" s="98">
        <f t="shared" si="58"/>
        <v>1.1834319526627219E-2</v>
      </c>
    </row>
    <row r="425" spans="1:6" ht="13.15" customHeight="1" x14ac:dyDescent="0.2">
      <c r="A425" s="197"/>
      <c r="B425" s="117" t="s">
        <v>8</v>
      </c>
      <c r="C425" s="232">
        <f t="shared" si="56"/>
        <v>15</v>
      </c>
      <c r="D425" s="98">
        <f t="shared" si="57"/>
        <v>1.7751479289940829E-2</v>
      </c>
      <c r="E425" s="232">
        <f t="shared" si="55"/>
        <v>29</v>
      </c>
      <c r="F425" s="98">
        <f t="shared" si="58"/>
        <v>3.4319526627218933E-2</v>
      </c>
    </row>
    <row r="426" spans="1:6" ht="13.15" customHeight="1" x14ac:dyDescent="0.2">
      <c r="A426" s="197"/>
      <c r="B426" s="117" t="s">
        <v>10</v>
      </c>
      <c r="C426" s="232">
        <f t="shared" si="56"/>
        <v>1</v>
      </c>
      <c r="D426" s="98">
        <f t="shared" si="57"/>
        <v>1.1834319526627219E-3</v>
      </c>
      <c r="E426" s="232">
        <f t="shared" si="55"/>
        <v>5</v>
      </c>
      <c r="F426" s="98">
        <f t="shared" si="58"/>
        <v>5.9171597633136093E-3</v>
      </c>
    </row>
    <row r="427" spans="1:6" ht="13.15" customHeight="1" x14ac:dyDescent="0.2">
      <c r="A427" s="197"/>
      <c r="B427" s="117" t="s">
        <v>12</v>
      </c>
      <c r="C427" s="232">
        <f t="shared" si="56"/>
        <v>0</v>
      </c>
      <c r="D427" s="98">
        <f t="shared" si="57"/>
        <v>0</v>
      </c>
      <c r="E427" s="232">
        <f t="shared" si="55"/>
        <v>7</v>
      </c>
      <c r="F427" s="98">
        <f t="shared" si="58"/>
        <v>8.2840236686390536E-3</v>
      </c>
    </row>
    <row r="428" spans="1:6" ht="13.15" customHeight="1" x14ac:dyDescent="0.2">
      <c r="A428" s="197"/>
      <c r="B428" s="117" t="s">
        <v>13</v>
      </c>
      <c r="C428" s="232">
        <f t="shared" si="56"/>
        <v>4</v>
      </c>
      <c r="D428" s="98">
        <f t="shared" si="57"/>
        <v>4.7337278106508876E-3</v>
      </c>
      <c r="E428" s="232">
        <f t="shared" si="55"/>
        <v>34</v>
      </c>
      <c r="F428" s="98">
        <f t="shared" si="58"/>
        <v>4.0236686390532544E-2</v>
      </c>
    </row>
    <row r="429" spans="1:6" ht="13.15" customHeight="1" x14ac:dyDescent="0.2">
      <c r="A429" s="197"/>
      <c r="B429" s="117" t="s">
        <v>14</v>
      </c>
      <c r="C429" s="232">
        <f t="shared" si="56"/>
        <v>2</v>
      </c>
      <c r="D429" s="98">
        <f t="shared" si="57"/>
        <v>2.3668639053254438E-3</v>
      </c>
      <c r="E429" s="232">
        <f t="shared" si="55"/>
        <v>14</v>
      </c>
      <c r="F429" s="98">
        <f t="shared" si="58"/>
        <v>1.6568047337278107E-2</v>
      </c>
    </row>
    <row r="430" spans="1:6" ht="13.15" customHeight="1" x14ac:dyDescent="0.2">
      <c r="A430" s="197"/>
      <c r="B430" s="117" t="s">
        <v>40</v>
      </c>
      <c r="C430" s="232">
        <f t="shared" si="56"/>
        <v>1</v>
      </c>
      <c r="D430" s="98">
        <f t="shared" si="57"/>
        <v>1.1834319526627219E-3</v>
      </c>
      <c r="E430" s="232">
        <f t="shared" si="55"/>
        <v>12</v>
      </c>
      <c r="F430" s="98">
        <f t="shared" si="58"/>
        <v>1.4201183431952662E-2</v>
      </c>
    </row>
    <row r="431" spans="1:6" ht="13.15" customHeight="1" x14ac:dyDescent="0.2">
      <c r="A431" s="197"/>
      <c r="B431" s="117" t="s">
        <v>9</v>
      </c>
      <c r="C431" s="232">
        <f t="shared" si="56"/>
        <v>30</v>
      </c>
      <c r="D431" s="98">
        <f t="shared" si="57"/>
        <v>3.5502958579881658E-2</v>
      </c>
      <c r="E431" s="232">
        <f t="shared" si="55"/>
        <v>69</v>
      </c>
      <c r="F431" s="98">
        <f t="shared" si="58"/>
        <v>8.1656804733727814E-2</v>
      </c>
    </row>
    <row r="432" spans="1:6" ht="13.15" customHeight="1" x14ac:dyDescent="0.2">
      <c r="A432" s="197"/>
      <c r="B432" s="117" t="s">
        <v>15</v>
      </c>
      <c r="C432" s="232">
        <f t="shared" si="56"/>
        <v>3</v>
      </c>
      <c r="D432" s="98">
        <f t="shared" si="57"/>
        <v>3.5502958579881655E-3</v>
      </c>
      <c r="E432" s="232">
        <f t="shared" si="55"/>
        <v>28</v>
      </c>
      <c r="F432" s="98">
        <f t="shared" si="58"/>
        <v>3.3136094674556214E-2</v>
      </c>
    </row>
    <row r="433" spans="1:6" ht="13.15" customHeight="1" x14ac:dyDescent="0.2">
      <c r="A433" s="197"/>
      <c r="B433" s="117" t="s">
        <v>17</v>
      </c>
      <c r="C433" s="232">
        <f t="shared" si="56"/>
        <v>14</v>
      </c>
      <c r="D433" s="98">
        <f t="shared" si="57"/>
        <v>1.6568047337278107E-2</v>
      </c>
      <c r="E433" s="232">
        <f t="shared" si="55"/>
        <v>32</v>
      </c>
      <c r="F433" s="98">
        <f t="shared" si="58"/>
        <v>3.7869822485207101E-2</v>
      </c>
    </row>
    <row r="434" spans="1:6" ht="13.15" customHeight="1" x14ac:dyDescent="0.2">
      <c r="A434" s="197"/>
      <c r="B434" s="117" t="s">
        <v>18</v>
      </c>
      <c r="C434" s="232">
        <f t="shared" si="56"/>
        <v>13</v>
      </c>
      <c r="D434" s="98">
        <f t="shared" si="57"/>
        <v>1.5384615384615385E-2</v>
      </c>
      <c r="E434" s="232">
        <f t="shared" si="55"/>
        <v>10</v>
      </c>
      <c r="F434" s="98">
        <f t="shared" si="58"/>
        <v>1.1834319526627219E-2</v>
      </c>
    </row>
    <row r="435" spans="1:6" ht="13.15" customHeight="1" x14ac:dyDescent="0.2">
      <c r="A435" s="197"/>
      <c r="B435" s="117" t="s">
        <v>19</v>
      </c>
      <c r="C435" s="232">
        <f t="shared" si="56"/>
        <v>65</v>
      </c>
      <c r="D435" s="98">
        <f t="shared" si="57"/>
        <v>7.6923076923076927E-2</v>
      </c>
      <c r="E435" s="232">
        <f t="shared" si="55"/>
        <v>42</v>
      </c>
      <c r="F435" s="98">
        <f t="shared" si="58"/>
        <v>4.9704142011834318E-2</v>
      </c>
    </row>
    <row r="436" spans="1:6" ht="13.15" customHeight="1" x14ac:dyDescent="0.2">
      <c r="A436" s="197"/>
      <c r="B436" s="117" t="s">
        <v>41</v>
      </c>
      <c r="C436" s="232">
        <f t="shared" si="56"/>
        <v>0</v>
      </c>
      <c r="D436" s="98">
        <f t="shared" si="57"/>
        <v>0</v>
      </c>
      <c r="E436" s="232">
        <f t="shared" si="55"/>
        <v>14</v>
      </c>
      <c r="F436" s="98">
        <f t="shared" si="58"/>
        <v>1.6568047337278107E-2</v>
      </c>
    </row>
    <row r="437" spans="1:6" ht="13.15" customHeight="1" x14ac:dyDescent="0.2">
      <c r="A437" s="197"/>
      <c r="B437" s="117" t="s">
        <v>20</v>
      </c>
      <c r="C437" s="232">
        <f t="shared" si="56"/>
        <v>1</v>
      </c>
      <c r="D437" s="98">
        <f t="shared" si="57"/>
        <v>1.1834319526627219E-3</v>
      </c>
      <c r="E437" s="232">
        <f t="shared" si="55"/>
        <v>0</v>
      </c>
      <c r="F437" s="98">
        <f t="shared" si="58"/>
        <v>0</v>
      </c>
    </row>
    <row r="438" spans="1:6" ht="13.15" customHeight="1" x14ac:dyDescent="0.2">
      <c r="A438" s="197"/>
      <c r="B438" s="117" t="s">
        <v>25</v>
      </c>
      <c r="C438" s="232">
        <f t="shared" si="56"/>
        <v>1</v>
      </c>
      <c r="D438" s="98">
        <f t="shared" si="57"/>
        <v>1.1834319526627219E-3</v>
      </c>
      <c r="E438" s="232">
        <f t="shared" si="55"/>
        <v>4</v>
      </c>
      <c r="F438" s="98">
        <f t="shared" si="58"/>
        <v>4.7337278106508876E-3</v>
      </c>
    </row>
    <row r="439" spans="1:6" ht="13.15" customHeight="1" x14ac:dyDescent="0.2">
      <c r="A439" s="197"/>
      <c r="B439" s="117" t="s">
        <v>21</v>
      </c>
      <c r="C439" s="232">
        <f t="shared" si="56"/>
        <v>8</v>
      </c>
      <c r="D439" s="98">
        <f t="shared" si="57"/>
        <v>9.4674556213017753E-3</v>
      </c>
      <c r="E439" s="232">
        <f t="shared" si="55"/>
        <v>1</v>
      </c>
      <c r="F439" s="98">
        <f t="shared" si="58"/>
        <v>1.1834319526627219E-3</v>
      </c>
    </row>
    <row r="440" spans="1:6" ht="13.15" customHeight="1" x14ac:dyDescent="0.2">
      <c r="A440" s="197"/>
      <c r="B440" s="117" t="s">
        <v>22</v>
      </c>
      <c r="C440" s="232">
        <f t="shared" si="56"/>
        <v>3</v>
      </c>
      <c r="D440" s="98">
        <f t="shared" si="57"/>
        <v>3.5502958579881655E-3</v>
      </c>
      <c r="E440" s="232">
        <f t="shared" si="55"/>
        <v>9</v>
      </c>
      <c r="F440" s="98">
        <f t="shared" si="58"/>
        <v>1.0650887573964497E-2</v>
      </c>
    </row>
    <row r="441" spans="1:6" ht="13.15" customHeight="1" x14ac:dyDescent="0.2">
      <c r="A441" s="197"/>
      <c r="B441" s="117" t="s">
        <v>23</v>
      </c>
      <c r="C441" s="232">
        <f t="shared" si="56"/>
        <v>4</v>
      </c>
      <c r="D441" s="98">
        <f t="shared" si="57"/>
        <v>4.7337278106508876E-3</v>
      </c>
      <c r="E441" s="232">
        <f t="shared" si="55"/>
        <v>27</v>
      </c>
      <c r="F441" s="98">
        <f t="shared" si="58"/>
        <v>3.1952662721893489E-2</v>
      </c>
    </row>
    <row r="442" spans="1:6" ht="13.15" customHeight="1" x14ac:dyDescent="0.2">
      <c r="A442" s="197"/>
      <c r="B442" s="117" t="s">
        <v>42</v>
      </c>
      <c r="C442" s="232">
        <f t="shared" si="56"/>
        <v>10</v>
      </c>
      <c r="D442" s="98">
        <f t="shared" si="57"/>
        <v>1.1834319526627219E-2</v>
      </c>
      <c r="E442" s="232">
        <f t="shared" si="55"/>
        <v>17</v>
      </c>
      <c r="F442" s="98">
        <f t="shared" si="58"/>
        <v>2.0118343195266272E-2</v>
      </c>
    </row>
    <row r="443" spans="1:6" ht="13.15" customHeight="1" x14ac:dyDescent="0.2">
      <c r="A443" s="197"/>
      <c r="B443" s="117" t="s">
        <v>43</v>
      </c>
      <c r="C443" s="232">
        <f t="shared" si="56"/>
        <v>0</v>
      </c>
      <c r="D443" s="98">
        <f t="shared" si="57"/>
        <v>0</v>
      </c>
      <c r="E443" s="232">
        <f t="shared" si="55"/>
        <v>20</v>
      </c>
      <c r="F443" s="98">
        <f t="shared" si="58"/>
        <v>2.3668639053254437E-2</v>
      </c>
    </row>
    <row r="444" spans="1:6" ht="13.15" customHeight="1" x14ac:dyDescent="0.2">
      <c r="A444" s="197"/>
      <c r="B444" s="117" t="s">
        <v>36</v>
      </c>
      <c r="C444" s="232">
        <f t="shared" si="56"/>
        <v>10</v>
      </c>
      <c r="D444" s="98">
        <f t="shared" si="57"/>
        <v>1.1834319526627219E-2</v>
      </c>
      <c r="E444" s="232">
        <f t="shared" si="55"/>
        <v>19</v>
      </c>
      <c r="F444" s="98">
        <f t="shared" si="58"/>
        <v>2.2485207100591716E-2</v>
      </c>
    </row>
    <row r="445" spans="1:6" ht="13.15" customHeight="1" x14ac:dyDescent="0.2">
      <c r="A445" s="197"/>
      <c r="B445" s="117" t="s">
        <v>24</v>
      </c>
      <c r="C445" s="232">
        <f t="shared" si="56"/>
        <v>6</v>
      </c>
      <c r="D445" s="98">
        <f t="shared" si="57"/>
        <v>7.100591715976331E-3</v>
      </c>
      <c r="E445" s="232">
        <f t="shared" si="55"/>
        <v>10</v>
      </c>
      <c r="F445" s="98">
        <f t="shared" si="58"/>
        <v>1.1834319526627219E-2</v>
      </c>
    </row>
    <row r="446" spans="1:6" ht="13.15" customHeight="1" x14ac:dyDescent="0.2">
      <c r="A446" s="197"/>
      <c r="B446" s="117" t="s">
        <v>11</v>
      </c>
      <c r="C446" s="232">
        <f t="shared" si="56"/>
        <v>28</v>
      </c>
      <c r="D446" s="98">
        <f t="shared" si="57"/>
        <v>3.3136094674556214E-2</v>
      </c>
      <c r="E446" s="232">
        <f t="shared" si="55"/>
        <v>40</v>
      </c>
      <c r="F446" s="98">
        <f t="shared" si="58"/>
        <v>4.7337278106508875E-2</v>
      </c>
    </row>
    <row r="447" spans="1:6" ht="13.15" customHeight="1" x14ac:dyDescent="0.2">
      <c r="A447" s="197"/>
      <c r="B447" s="117" t="s">
        <v>37</v>
      </c>
      <c r="C447" s="232">
        <f t="shared" si="56"/>
        <v>3</v>
      </c>
      <c r="D447" s="98">
        <f t="shared" si="57"/>
        <v>3.5502958579881655E-3</v>
      </c>
      <c r="E447" s="232">
        <f t="shared" si="55"/>
        <v>10</v>
      </c>
      <c r="F447" s="98">
        <f t="shared" si="58"/>
        <v>1.1834319526627219E-2</v>
      </c>
    </row>
    <row r="448" spans="1:6" ht="13.15" customHeight="1" x14ac:dyDescent="0.2">
      <c r="A448" s="197"/>
      <c r="B448" s="117" t="s">
        <v>7</v>
      </c>
      <c r="C448" s="232">
        <f t="shared" si="56"/>
        <v>6</v>
      </c>
      <c r="D448" s="98">
        <f t="shared" si="57"/>
        <v>7.100591715976331E-3</v>
      </c>
      <c r="E448" s="232">
        <f t="shared" si="55"/>
        <v>13</v>
      </c>
      <c r="F448" s="98">
        <f t="shared" si="58"/>
        <v>1.5384615384615385E-2</v>
      </c>
    </row>
    <row r="449" spans="1:6" ht="13.15" customHeight="1" x14ac:dyDescent="0.2">
      <c r="A449" s="197"/>
      <c r="B449" s="117" t="s">
        <v>82</v>
      </c>
      <c r="C449" s="232">
        <f t="shared" si="56"/>
        <v>9</v>
      </c>
      <c r="D449" s="98">
        <f t="shared" si="57"/>
        <v>1.0650887573964497E-2</v>
      </c>
      <c r="E449" s="232">
        <f t="shared" si="55"/>
        <v>9</v>
      </c>
      <c r="F449" s="98">
        <f t="shared" si="58"/>
        <v>1.0650887573964497E-2</v>
      </c>
    </row>
    <row r="450" spans="1:6" ht="13.15" customHeight="1" x14ac:dyDescent="0.2">
      <c r="A450" s="198"/>
      <c r="B450" s="100"/>
      <c r="C450" s="232"/>
      <c r="D450" s="98"/>
      <c r="E450" s="232"/>
      <c r="F450" s="98"/>
    </row>
    <row r="451" spans="1:6" ht="13.15" customHeight="1" x14ac:dyDescent="0.2">
      <c r="A451" s="199"/>
      <c r="B451" s="101" t="s">
        <v>3</v>
      </c>
      <c r="C451" s="232">
        <f>F39</f>
        <v>265</v>
      </c>
      <c r="D451" s="98">
        <f>C451/$K$39</f>
        <v>0.31360946745562129</v>
      </c>
      <c r="E451" s="232">
        <f>K39-C451</f>
        <v>580</v>
      </c>
      <c r="F451" s="98">
        <f>E451/$K$39</f>
        <v>0.68639053254437865</v>
      </c>
    </row>
    <row r="454" spans="1:6" ht="12.75" thickBot="1" x14ac:dyDescent="0.25">
      <c r="A454" s="92">
        <v>2005</v>
      </c>
    </row>
    <row r="455" spans="1:6" ht="13.5" customHeight="1" x14ac:dyDescent="0.2">
      <c r="A455" s="93"/>
      <c r="B455" s="94"/>
      <c r="C455" s="244" t="s">
        <v>67</v>
      </c>
      <c r="D455" s="244"/>
      <c r="E455" s="244"/>
    </row>
    <row r="456" spans="1:6" ht="12.75" x14ac:dyDescent="0.2">
      <c r="A456" s="95"/>
      <c r="B456" s="96"/>
      <c r="C456" s="97"/>
      <c r="D456" s="97" t="s">
        <v>28</v>
      </c>
      <c r="E456" s="97"/>
    </row>
    <row r="457" spans="1:6" ht="13.5" thickBot="1" x14ac:dyDescent="0.25">
      <c r="A457" s="95"/>
      <c r="B457" s="96"/>
      <c r="C457" s="102" t="s">
        <v>1</v>
      </c>
      <c r="D457" s="103" t="s">
        <v>2</v>
      </c>
      <c r="E457" s="66" t="s">
        <v>3</v>
      </c>
    </row>
    <row r="458" spans="1:6" ht="13.5" x14ac:dyDescent="0.2">
      <c r="A458" s="134" t="s">
        <v>29</v>
      </c>
      <c r="B458" s="104" t="s">
        <v>5</v>
      </c>
      <c r="C458" s="105">
        <v>2E-3</v>
      </c>
      <c r="D458" s="106">
        <f>E458-C458</f>
        <v>5.3999999999999999E-2</v>
      </c>
      <c r="E458" s="107">
        <v>5.6000000000000001E-2</v>
      </c>
    </row>
    <row r="459" spans="1:6" ht="13.5" x14ac:dyDescent="0.2">
      <c r="A459" s="135"/>
      <c r="B459" s="108" t="s">
        <v>6</v>
      </c>
      <c r="C459" s="109">
        <v>0</v>
      </c>
      <c r="D459" s="110">
        <f t="shared" ref="D459:D482" si="59">E459-C459</f>
        <v>2.4E-2</v>
      </c>
      <c r="E459" s="111">
        <v>2.4E-2</v>
      </c>
    </row>
    <row r="460" spans="1:6" ht="13.5" x14ac:dyDescent="0.2">
      <c r="A460" s="135"/>
      <c r="B460" s="108" t="s">
        <v>16</v>
      </c>
      <c r="C460" s="109">
        <v>5.0000000000000001E-3</v>
      </c>
      <c r="D460" s="110">
        <f t="shared" si="59"/>
        <v>1.4999999999999999E-2</v>
      </c>
      <c r="E460" s="111">
        <v>0.02</v>
      </c>
    </row>
    <row r="461" spans="1:6" ht="13.5" x14ac:dyDescent="0.2">
      <c r="A461" s="135"/>
      <c r="B461" s="108" t="s">
        <v>8</v>
      </c>
      <c r="C461" s="109">
        <v>0</v>
      </c>
      <c r="D461" s="110">
        <f t="shared" si="59"/>
        <v>0</v>
      </c>
      <c r="E461" s="111">
        <v>0</v>
      </c>
    </row>
    <row r="462" spans="1:6" ht="13.5" x14ac:dyDescent="0.2">
      <c r="A462" s="135"/>
      <c r="B462" s="108" t="s">
        <v>10</v>
      </c>
      <c r="C462" s="109">
        <v>2E-3</v>
      </c>
      <c r="D462" s="110">
        <f t="shared" si="59"/>
        <v>1.6E-2</v>
      </c>
      <c r="E462" s="111">
        <v>1.7999999999999999E-2</v>
      </c>
    </row>
    <row r="463" spans="1:6" ht="13.5" x14ac:dyDescent="0.2">
      <c r="A463" s="135"/>
      <c r="B463" s="108" t="s">
        <v>12</v>
      </c>
      <c r="C463" s="109">
        <v>2E-3</v>
      </c>
      <c r="D463" s="110">
        <f t="shared" si="59"/>
        <v>5.0000000000000001E-3</v>
      </c>
      <c r="E463" s="111">
        <v>7.0000000000000001E-3</v>
      </c>
    </row>
    <row r="464" spans="1:6" ht="13.5" x14ac:dyDescent="0.2">
      <c r="A464" s="135"/>
      <c r="B464" s="108" t="s">
        <v>13</v>
      </c>
      <c r="C464" s="109">
        <v>5.0000000000000001E-3</v>
      </c>
      <c r="D464" s="110">
        <f t="shared" si="59"/>
        <v>0.04</v>
      </c>
      <c r="E464" s="111">
        <v>4.4999999999999998E-2</v>
      </c>
    </row>
    <row r="465" spans="1:5" ht="13.5" x14ac:dyDescent="0.2">
      <c r="A465" s="135"/>
      <c r="B465" s="108" t="s">
        <v>14</v>
      </c>
      <c r="C465" s="109">
        <v>7.0000000000000001E-3</v>
      </c>
      <c r="D465" s="110">
        <f t="shared" si="59"/>
        <v>3.3000000000000002E-2</v>
      </c>
      <c r="E465" s="111">
        <v>0.04</v>
      </c>
    </row>
    <row r="466" spans="1:5" ht="13.5" x14ac:dyDescent="0.2">
      <c r="A466" s="135"/>
      <c r="B466" s="108" t="s">
        <v>9</v>
      </c>
      <c r="C466" s="109">
        <v>4.3999999999999997E-2</v>
      </c>
      <c r="D466" s="110">
        <f t="shared" si="59"/>
        <v>0.19400000000000001</v>
      </c>
      <c r="E466" s="111">
        <v>0.23799999999999999</v>
      </c>
    </row>
    <row r="467" spans="1:5" ht="13.5" x14ac:dyDescent="0.2">
      <c r="A467" s="135"/>
      <c r="B467" s="108" t="s">
        <v>15</v>
      </c>
      <c r="C467" s="109">
        <v>4.0000000000000001E-3</v>
      </c>
      <c r="D467" s="110">
        <f t="shared" ref="D467:D479" si="60">E467-C467</f>
        <v>1.0999999999999999E-2</v>
      </c>
      <c r="E467" s="111">
        <v>1.4999999999999999E-2</v>
      </c>
    </row>
    <row r="468" spans="1:5" ht="13.5" x14ac:dyDescent="0.2">
      <c r="A468" s="135"/>
      <c r="B468" s="108" t="s">
        <v>17</v>
      </c>
      <c r="C468" s="109">
        <v>5.0000000000000001E-3</v>
      </c>
      <c r="D468" s="110">
        <f t="shared" si="60"/>
        <v>3.9E-2</v>
      </c>
      <c r="E468" s="111">
        <v>4.3999999999999997E-2</v>
      </c>
    </row>
    <row r="469" spans="1:5" ht="13.5" x14ac:dyDescent="0.2">
      <c r="A469" s="135"/>
      <c r="B469" s="108" t="s">
        <v>18</v>
      </c>
      <c r="C469" s="109">
        <v>3.3000000000000002E-2</v>
      </c>
      <c r="D469" s="110">
        <f t="shared" si="60"/>
        <v>3.2000000000000001E-2</v>
      </c>
      <c r="E469" s="111">
        <v>6.5000000000000002E-2</v>
      </c>
    </row>
    <row r="470" spans="1:5" ht="13.5" x14ac:dyDescent="0.2">
      <c r="A470" s="135"/>
      <c r="B470" s="108" t="s">
        <v>19</v>
      </c>
      <c r="C470" s="109">
        <v>5.0000000000000001E-3</v>
      </c>
      <c r="D470" s="110">
        <f t="shared" si="60"/>
        <v>3.9999999999999992E-3</v>
      </c>
      <c r="E470" s="111">
        <v>8.9999999999999993E-3</v>
      </c>
    </row>
    <row r="471" spans="1:5" ht="13.5" x14ac:dyDescent="0.2">
      <c r="A471" s="135"/>
      <c r="B471" s="108" t="s">
        <v>20</v>
      </c>
      <c r="C471" s="109">
        <v>7.0000000000000001E-3</v>
      </c>
      <c r="D471" s="110">
        <f t="shared" si="60"/>
        <v>8.0000000000000002E-3</v>
      </c>
      <c r="E471" s="111">
        <v>1.4999999999999999E-2</v>
      </c>
    </row>
    <row r="472" spans="1:5" ht="13.5" x14ac:dyDescent="0.2">
      <c r="A472" s="135"/>
      <c r="B472" s="108" t="s">
        <v>25</v>
      </c>
      <c r="C472" s="109">
        <v>2E-3</v>
      </c>
      <c r="D472" s="110">
        <f t="shared" si="60"/>
        <v>5.0000000000000001E-3</v>
      </c>
      <c r="E472" s="111">
        <v>7.0000000000000001E-3</v>
      </c>
    </row>
    <row r="473" spans="1:5" ht="13.5" x14ac:dyDescent="0.2">
      <c r="A473" s="135"/>
      <c r="B473" s="108" t="s">
        <v>21</v>
      </c>
      <c r="C473" s="109">
        <v>4.2000000000000003E-2</v>
      </c>
      <c r="D473" s="110">
        <f t="shared" si="60"/>
        <v>2.9999999999999957E-3</v>
      </c>
      <c r="E473" s="111">
        <v>4.4999999999999998E-2</v>
      </c>
    </row>
    <row r="474" spans="1:5" ht="13.5" x14ac:dyDescent="0.2">
      <c r="A474" s="135"/>
      <c r="B474" s="108" t="s">
        <v>22</v>
      </c>
      <c r="C474" s="109">
        <v>4.0000000000000001E-3</v>
      </c>
      <c r="D474" s="110">
        <f t="shared" si="60"/>
        <v>1.0999999999999999E-2</v>
      </c>
      <c r="E474" s="111">
        <v>1.4999999999999999E-2</v>
      </c>
    </row>
    <row r="475" spans="1:5" ht="13.5" x14ac:dyDescent="0.2">
      <c r="A475" s="135"/>
      <c r="B475" s="108" t="s">
        <v>23</v>
      </c>
      <c r="C475" s="109">
        <v>7.0000000000000001E-3</v>
      </c>
      <c r="D475" s="110">
        <f t="shared" si="60"/>
        <v>5.2999999999999999E-2</v>
      </c>
      <c r="E475" s="111">
        <v>0.06</v>
      </c>
    </row>
    <row r="476" spans="1:5" ht="13.5" x14ac:dyDescent="0.2">
      <c r="A476" s="135"/>
      <c r="B476" s="108" t="s">
        <v>36</v>
      </c>
      <c r="C476" s="109">
        <v>1.4999999999999999E-2</v>
      </c>
      <c r="D476" s="110">
        <f t="shared" si="60"/>
        <v>5.7999999999999996E-2</v>
      </c>
      <c r="E476" s="111">
        <v>7.2999999999999995E-2</v>
      </c>
    </row>
    <row r="477" spans="1:5" ht="13.5" x14ac:dyDescent="0.2">
      <c r="A477" s="135"/>
      <c r="B477" s="108" t="s">
        <v>24</v>
      </c>
      <c r="C477" s="109">
        <v>4.0000000000000001E-3</v>
      </c>
      <c r="D477" s="110">
        <f t="shared" si="60"/>
        <v>3.1000000000000003E-2</v>
      </c>
      <c r="E477" s="111">
        <v>3.5000000000000003E-2</v>
      </c>
    </row>
    <row r="478" spans="1:5" ht="13.5" x14ac:dyDescent="0.2">
      <c r="A478" s="135"/>
      <c r="B478" s="108" t="s">
        <v>11</v>
      </c>
      <c r="C478" s="109">
        <v>4.4999999999999998E-2</v>
      </c>
      <c r="D478" s="110">
        <f t="shared" si="60"/>
        <v>7.1000000000000008E-2</v>
      </c>
      <c r="E478" s="111">
        <v>0.11600000000000001</v>
      </c>
    </row>
    <row r="479" spans="1:5" ht="13.5" x14ac:dyDescent="0.2">
      <c r="A479" s="135"/>
      <c r="B479" s="108" t="s">
        <v>7</v>
      </c>
      <c r="C479" s="109">
        <v>4.0000000000000001E-3</v>
      </c>
      <c r="D479" s="110">
        <f t="shared" si="60"/>
        <v>3.4000000000000002E-2</v>
      </c>
      <c r="E479" s="111">
        <v>3.7999999999999999E-2</v>
      </c>
    </row>
    <row r="480" spans="1:5" ht="13.5" x14ac:dyDescent="0.2">
      <c r="A480" s="135"/>
      <c r="B480" s="108" t="s">
        <v>82</v>
      </c>
      <c r="C480" s="109">
        <v>8.9999999999999993E-3</v>
      </c>
      <c r="D480" s="110">
        <f t="shared" si="59"/>
        <v>6.0000000000000001E-3</v>
      </c>
      <c r="E480" s="111">
        <v>1.4999999999999999E-2</v>
      </c>
    </row>
    <row r="481" spans="1:6" ht="13.5" x14ac:dyDescent="0.2">
      <c r="A481" s="135"/>
      <c r="B481" s="200"/>
      <c r="C481" s="201"/>
      <c r="D481" s="202"/>
      <c r="E481" s="203"/>
    </row>
    <row r="482" spans="1:6" ht="14.25" thickBot="1" x14ac:dyDescent="0.25">
      <c r="A482" s="136"/>
      <c r="B482" s="112" t="s">
        <v>3</v>
      </c>
      <c r="C482" s="113">
        <v>0.253</v>
      </c>
      <c r="D482" s="114">
        <f t="shared" si="59"/>
        <v>0.747</v>
      </c>
      <c r="E482" s="115">
        <v>1</v>
      </c>
    </row>
    <row r="485" spans="1:6" x14ac:dyDescent="0.2">
      <c r="A485" s="92">
        <v>2010</v>
      </c>
    </row>
    <row r="486" spans="1:6" ht="13.15" customHeight="1" x14ac:dyDescent="0.2">
      <c r="A486" s="220"/>
      <c r="B486" s="221"/>
      <c r="C486" s="238" t="s">
        <v>68</v>
      </c>
      <c r="D486" s="239"/>
      <c r="E486" s="239"/>
      <c r="F486" s="240"/>
    </row>
    <row r="487" spans="1:6" ht="13.15" customHeight="1" x14ac:dyDescent="0.2">
      <c r="A487" s="222"/>
      <c r="B487" s="96"/>
      <c r="C487" s="238" t="s">
        <v>28</v>
      </c>
      <c r="D487" s="239"/>
      <c r="E487" s="239"/>
      <c r="F487" s="240"/>
    </row>
    <row r="488" spans="1:6" ht="13.15" customHeight="1" x14ac:dyDescent="0.2">
      <c r="A488" s="223"/>
      <c r="B488" s="224"/>
      <c r="C488" s="225" t="s">
        <v>75</v>
      </c>
      <c r="D488" s="226" t="s">
        <v>1</v>
      </c>
      <c r="E488" s="226" t="s">
        <v>76</v>
      </c>
      <c r="F488" s="227" t="s">
        <v>2</v>
      </c>
    </row>
    <row r="489" spans="1:6" ht="13.15" customHeight="1" x14ac:dyDescent="0.2">
      <c r="A489" s="228" t="s">
        <v>29</v>
      </c>
      <c r="B489" s="229" t="s">
        <v>5</v>
      </c>
      <c r="C489" s="230">
        <f>G8</f>
        <v>26</v>
      </c>
      <c r="D489" s="231">
        <f>C489/$K$39</f>
        <v>3.0769230769230771E-2</v>
      </c>
      <c r="E489" s="230">
        <f>K8-C489</f>
        <v>8</v>
      </c>
      <c r="F489" s="231">
        <f>E489/$K$39</f>
        <v>9.4674556213017753E-3</v>
      </c>
    </row>
    <row r="490" spans="1:6" ht="13.15" customHeight="1" x14ac:dyDescent="0.2">
      <c r="A490" s="197"/>
      <c r="B490" s="117" t="s">
        <v>6</v>
      </c>
      <c r="C490" s="232">
        <f t="shared" ref="C490:C518" si="61">G9</f>
        <v>22</v>
      </c>
      <c r="D490" s="98">
        <f t="shared" ref="D490:D518" si="62">C490/$K$39</f>
        <v>2.6035502958579881E-2</v>
      </c>
      <c r="E490" s="232">
        <f t="shared" ref="E490:E518" si="63">K9-C490</f>
        <v>11</v>
      </c>
      <c r="F490" s="98">
        <f t="shared" ref="F490:F518" si="64">E490/$K$39</f>
        <v>1.301775147928994E-2</v>
      </c>
    </row>
    <row r="491" spans="1:6" ht="13.15" customHeight="1" x14ac:dyDescent="0.2">
      <c r="A491" s="197"/>
      <c r="B491" s="117" t="s">
        <v>38</v>
      </c>
      <c r="C491" s="232">
        <f t="shared" si="61"/>
        <v>3</v>
      </c>
      <c r="D491" s="98">
        <f t="shared" si="62"/>
        <v>3.5502958579881655E-3</v>
      </c>
      <c r="E491" s="232">
        <f t="shared" si="63"/>
        <v>2</v>
      </c>
      <c r="F491" s="98">
        <f t="shared" si="64"/>
        <v>2.3668639053254438E-3</v>
      </c>
    </row>
    <row r="492" spans="1:6" ht="13.15" customHeight="1" x14ac:dyDescent="0.2">
      <c r="A492" s="197"/>
      <c r="B492" s="117" t="s">
        <v>39</v>
      </c>
      <c r="C492" s="232">
        <f t="shared" si="61"/>
        <v>34</v>
      </c>
      <c r="D492" s="98">
        <f t="shared" si="62"/>
        <v>4.0236686390532544E-2</v>
      </c>
      <c r="E492" s="232">
        <f t="shared" si="63"/>
        <v>8</v>
      </c>
      <c r="F492" s="98">
        <f t="shared" si="64"/>
        <v>9.4674556213017753E-3</v>
      </c>
    </row>
    <row r="493" spans="1:6" ht="13.15" customHeight="1" x14ac:dyDescent="0.2">
      <c r="A493" s="197"/>
      <c r="B493" s="117" t="s">
        <v>16</v>
      </c>
      <c r="C493" s="232">
        <f t="shared" si="61"/>
        <v>16</v>
      </c>
      <c r="D493" s="98">
        <f t="shared" si="62"/>
        <v>1.8934911242603551E-2</v>
      </c>
      <c r="E493" s="232">
        <f t="shared" si="63"/>
        <v>3</v>
      </c>
      <c r="F493" s="98">
        <f t="shared" si="64"/>
        <v>3.5502958579881655E-3</v>
      </c>
    </row>
    <row r="494" spans="1:6" ht="13.15" customHeight="1" x14ac:dyDescent="0.2">
      <c r="A494" s="197"/>
      <c r="B494" s="117" t="s">
        <v>8</v>
      </c>
      <c r="C494" s="232">
        <f t="shared" si="61"/>
        <v>20</v>
      </c>
      <c r="D494" s="98">
        <f t="shared" si="62"/>
        <v>2.3668639053254437E-2</v>
      </c>
      <c r="E494" s="232">
        <f t="shared" si="63"/>
        <v>24</v>
      </c>
      <c r="F494" s="98">
        <f t="shared" si="64"/>
        <v>2.8402366863905324E-2</v>
      </c>
    </row>
    <row r="495" spans="1:6" ht="13.15" customHeight="1" x14ac:dyDescent="0.2">
      <c r="A495" s="197"/>
      <c r="B495" s="117" t="s">
        <v>10</v>
      </c>
      <c r="C495" s="232">
        <f t="shared" si="61"/>
        <v>4</v>
      </c>
      <c r="D495" s="98">
        <f t="shared" si="62"/>
        <v>4.7337278106508876E-3</v>
      </c>
      <c r="E495" s="232">
        <f t="shared" si="63"/>
        <v>2</v>
      </c>
      <c r="F495" s="98">
        <f t="shared" si="64"/>
        <v>2.3668639053254438E-3</v>
      </c>
    </row>
    <row r="496" spans="1:6" ht="13.15" customHeight="1" x14ac:dyDescent="0.2">
      <c r="A496" s="197"/>
      <c r="B496" s="117" t="s">
        <v>12</v>
      </c>
      <c r="C496" s="232">
        <f t="shared" si="61"/>
        <v>3</v>
      </c>
      <c r="D496" s="98">
        <f t="shared" si="62"/>
        <v>3.5502958579881655E-3</v>
      </c>
      <c r="E496" s="232">
        <f t="shared" si="63"/>
        <v>4</v>
      </c>
      <c r="F496" s="98">
        <f t="shared" si="64"/>
        <v>4.7337278106508876E-3</v>
      </c>
    </row>
    <row r="497" spans="1:6" ht="13.15" customHeight="1" x14ac:dyDescent="0.2">
      <c r="A497" s="197"/>
      <c r="B497" s="117" t="s">
        <v>13</v>
      </c>
      <c r="C497" s="232">
        <f t="shared" si="61"/>
        <v>15</v>
      </c>
      <c r="D497" s="98">
        <f t="shared" si="62"/>
        <v>1.7751479289940829E-2</v>
      </c>
      <c r="E497" s="232">
        <f t="shared" si="63"/>
        <v>23</v>
      </c>
      <c r="F497" s="98">
        <f t="shared" si="64"/>
        <v>2.7218934911242602E-2</v>
      </c>
    </row>
    <row r="498" spans="1:6" ht="13.15" customHeight="1" x14ac:dyDescent="0.2">
      <c r="A498" s="197"/>
      <c r="B498" s="117" t="s">
        <v>14</v>
      </c>
      <c r="C498" s="232">
        <f t="shared" si="61"/>
        <v>12</v>
      </c>
      <c r="D498" s="98">
        <f t="shared" si="62"/>
        <v>1.4201183431952662E-2</v>
      </c>
      <c r="E498" s="232">
        <f t="shared" si="63"/>
        <v>4</v>
      </c>
      <c r="F498" s="98">
        <f t="shared" si="64"/>
        <v>4.7337278106508876E-3</v>
      </c>
    </row>
    <row r="499" spans="1:6" ht="13.15" customHeight="1" x14ac:dyDescent="0.2">
      <c r="A499" s="197"/>
      <c r="B499" s="117" t="s">
        <v>40</v>
      </c>
      <c r="C499" s="232">
        <f t="shared" si="61"/>
        <v>3</v>
      </c>
      <c r="D499" s="98">
        <f t="shared" si="62"/>
        <v>3.5502958579881655E-3</v>
      </c>
      <c r="E499" s="232">
        <f t="shared" si="63"/>
        <v>10</v>
      </c>
      <c r="F499" s="98">
        <f t="shared" si="64"/>
        <v>1.1834319526627219E-2</v>
      </c>
    </row>
    <row r="500" spans="1:6" ht="13.15" customHeight="1" x14ac:dyDescent="0.2">
      <c r="A500" s="197"/>
      <c r="B500" s="117" t="s">
        <v>9</v>
      </c>
      <c r="C500" s="232">
        <f t="shared" si="61"/>
        <v>74</v>
      </c>
      <c r="D500" s="98">
        <f t="shared" si="62"/>
        <v>8.7573964497041426E-2</v>
      </c>
      <c r="E500" s="232">
        <f t="shared" si="63"/>
        <v>25</v>
      </c>
      <c r="F500" s="98">
        <f t="shared" si="64"/>
        <v>2.9585798816568046E-2</v>
      </c>
    </row>
    <row r="501" spans="1:6" ht="13.15" customHeight="1" x14ac:dyDescent="0.2">
      <c r="A501" s="197"/>
      <c r="B501" s="117" t="s">
        <v>15</v>
      </c>
      <c r="C501" s="232">
        <f t="shared" si="61"/>
        <v>25</v>
      </c>
      <c r="D501" s="98">
        <f t="shared" si="62"/>
        <v>2.9585798816568046E-2</v>
      </c>
      <c r="E501" s="232">
        <f t="shared" si="63"/>
        <v>6</v>
      </c>
      <c r="F501" s="98">
        <f t="shared" si="64"/>
        <v>7.100591715976331E-3</v>
      </c>
    </row>
    <row r="502" spans="1:6" ht="13.15" customHeight="1" x14ac:dyDescent="0.2">
      <c r="A502" s="197"/>
      <c r="B502" s="117" t="s">
        <v>17</v>
      </c>
      <c r="C502" s="232">
        <f t="shared" si="61"/>
        <v>34</v>
      </c>
      <c r="D502" s="98">
        <f t="shared" si="62"/>
        <v>4.0236686390532544E-2</v>
      </c>
      <c r="E502" s="232">
        <f t="shared" si="63"/>
        <v>12</v>
      </c>
      <c r="F502" s="98">
        <f t="shared" si="64"/>
        <v>1.4201183431952662E-2</v>
      </c>
    </row>
    <row r="503" spans="1:6" ht="13.15" customHeight="1" x14ac:dyDescent="0.2">
      <c r="A503" s="197"/>
      <c r="B503" s="117" t="s">
        <v>18</v>
      </c>
      <c r="C503" s="232">
        <f t="shared" si="61"/>
        <v>19</v>
      </c>
      <c r="D503" s="98">
        <f t="shared" si="62"/>
        <v>2.2485207100591716E-2</v>
      </c>
      <c r="E503" s="232">
        <f t="shared" si="63"/>
        <v>4</v>
      </c>
      <c r="F503" s="98">
        <f t="shared" si="64"/>
        <v>4.7337278106508876E-3</v>
      </c>
    </row>
    <row r="504" spans="1:6" ht="13.15" customHeight="1" x14ac:dyDescent="0.2">
      <c r="A504" s="197"/>
      <c r="B504" s="117" t="s">
        <v>19</v>
      </c>
      <c r="C504" s="232">
        <f t="shared" si="61"/>
        <v>75</v>
      </c>
      <c r="D504" s="98">
        <f t="shared" si="62"/>
        <v>8.8757396449704137E-2</v>
      </c>
      <c r="E504" s="232">
        <f t="shared" si="63"/>
        <v>32</v>
      </c>
      <c r="F504" s="98">
        <f t="shared" si="64"/>
        <v>3.7869822485207101E-2</v>
      </c>
    </row>
    <row r="505" spans="1:6" ht="13.15" customHeight="1" x14ac:dyDescent="0.2">
      <c r="A505" s="197"/>
      <c r="B505" s="117" t="s">
        <v>41</v>
      </c>
      <c r="C505" s="232">
        <f t="shared" si="61"/>
        <v>7</v>
      </c>
      <c r="D505" s="98">
        <f t="shared" si="62"/>
        <v>8.2840236686390536E-3</v>
      </c>
      <c r="E505" s="232">
        <f t="shared" si="63"/>
        <v>7</v>
      </c>
      <c r="F505" s="98">
        <f t="shared" si="64"/>
        <v>8.2840236686390536E-3</v>
      </c>
    </row>
    <row r="506" spans="1:6" ht="13.15" customHeight="1" x14ac:dyDescent="0.2">
      <c r="A506" s="197"/>
      <c r="B506" s="117" t="s">
        <v>20</v>
      </c>
      <c r="C506" s="232">
        <f t="shared" si="61"/>
        <v>1</v>
      </c>
      <c r="D506" s="98">
        <f t="shared" si="62"/>
        <v>1.1834319526627219E-3</v>
      </c>
      <c r="E506" s="232">
        <f t="shared" si="63"/>
        <v>0</v>
      </c>
      <c r="F506" s="98">
        <f t="shared" si="64"/>
        <v>0</v>
      </c>
    </row>
    <row r="507" spans="1:6" ht="13.15" customHeight="1" x14ac:dyDescent="0.2">
      <c r="A507" s="197"/>
      <c r="B507" s="117" t="s">
        <v>25</v>
      </c>
      <c r="C507" s="232">
        <f t="shared" si="61"/>
        <v>3</v>
      </c>
      <c r="D507" s="98">
        <f t="shared" si="62"/>
        <v>3.5502958579881655E-3</v>
      </c>
      <c r="E507" s="232">
        <f t="shared" si="63"/>
        <v>2</v>
      </c>
      <c r="F507" s="98">
        <f t="shared" si="64"/>
        <v>2.3668639053254438E-3</v>
      </c>
    </row>
    <row r="508" spans="1:6" ht="13.15" customHeight="1" x14ac:dyDescent="0.2">
      <c r="A508" s="197"/>
      <c r="B508" s="117" t="s">
        <v>21</v>
      </c>
      <c r="C508" s="232">
        <f t="shared" si="61"/>
        <v>6</v>
      </c>
      <c r="D508" s="98">
        <f t="shared" si="62"/>
        <v>7.100591715976331E-3</v>
      </c>
      <c r="E508" s="232">
        <f t="shared" si="63"/>
        <v>3</v>
      </c>
      <c r="F508" s="98">
        <f t="shared" si="64"/>
        <v>3.5502958579881655E-3</v>
      </c>
    </row>
    <row r="509" spans="1:6" ht="13.15" customHeight="1" x14ac:dyDescent="0.2">
      <c r="A509" s="197"/>
      <c r="B509" s="117" t="s">
        <v>22</v>
      </c>
      <c r="C509" s="232">
        <f t="shared" si="61"/>
        <v>4</v>
      </c>
      <c r="D509" s="98">
        <f t="shared" si="62"/>
        <v>4.7337278106508876E-3</v>
      </c>
      <c r="E509" s="232">
        <f t="shared" si="63"/>
        <v>8</v>
      </c>
      <c r="F509" s="98">
        <f t="shared" si="64"/>
        <v>9.4674556213017753E-3</v>
      </c>
    </row>
    <row r="510" spans="1:6" ht="13.15" customHeight="1" x14ac:dyDescent="0.2">
      <c r="A510" s="197"/>
      <c r="B510" s="117" t="s">
        <v>23</v>
      </c>
      <c r="C510" s="232">
        <f t="shared" si="61"/>
        <v>22</v>
      </c>
      <c r="D510" s="98">
        <f t="shared" si="62"/>
        <v>2.6035502958579881E-2</v>
      </c>
      <c r="E510" s="232">
        <f t="shared" si="63"/>
        <v>9</v>
      </c>
      <c r="F510" s="98">
        <f t="shared" si="64"/>
        <v>1.0650887573964497E-2</v>
      </c>
    </row>
    <row r="511" spans="1:6" ht="13.15" customHeight="1" x14ac:dyDescent="0.2">
      <c r="A511" s="197"/>
      <c r="B511" s="117" t="s">
        <v>42</v>
      </c>
      <c r="C511" s="232">
        <f t="shared" si="61"/>
        <v>18</v>
      </c>
      <c r="D511" s="98">
        <f t="shared" si="62"/>
        <v>2.1301775147928994E-2</v>
      </c>
      <c r="E511" s="232">
        <f t="shared" si="63"/>
        <v>9</v>
      </c>
      <c r="F511" s="98">
        <f t="shared" si="64"/>
        <v>1.0650887573964497E-2</v>
      </c>
    </row>
    <row r="512" spans="1:6" ht="13.15" customHeight="1" x14ac:dyDescent="0.2">
      <c r="A512" s="197"/>
      <c r="B512" s="117" t="s">
        <v>43</v>
      </c>
      <c r="C512" s="232">
        <f t="shared" si="61"/>
        <v>19</v>
      </c>
      <c r="D512" s="98">
        <f t="shared" si="62"/>
        <v>2.2485207100591716E-2</v>
      </c>
      <c r="E512" s="232">
        <f t="shared" si="63"/>
        <v>1</v>
      </c>
      <c r="F512" s="98">
        <f t="shared" si="64"/>
        <v>1.1834319526627219E-3</v>
      </c>
    </row>
    <row r="513" spans="1:6" ht="13.15" customHeight="1" x14ac:dyDescent="0.2">
      <c r="A513" s="197"/>
      <c r="B513" s="117" t="s">
        <v>36</v>
      </c>
      <c r="C513" s="232">
        <f t="shared" si="61"/>
        <v>24</v>
      </c>
      <c r="D513" s="98">
        <f t="shared" si="62"/>
        <v>2.8402366863905324E-2</v>
      </c>
      <c r="E513" s="232">
        <f t="shared" si="63"/>
        <v>5</v>
      </c>
      <c r="F513" s="98">
        <f t="shared" si="64"/>
        <v>5.9171597633136093E-3</v>
      </c>
    </row>
    <row r="514" spans="1:6" ht="13.15" customHeight="1" x14ac:dyDescent="0.2">
      <c r="A514" s="197"/>
      <c r="B514" s="117" t="s">
        <v>24</v>
      </c>
      <c r="C514" s="232">
        <f t="shared" si="61"/>
        <v>10</v>
      </c>
      <c r="D514" s="98">
        <f t="shared" si="62"/>
        <v>1.1834319526627219E-2</v>
      </c>
      <c r="E514" s="232">
        <f t="shared" si="63"/>
        <v>6</v>
      </c>
      <c r="F514" s="98">
        <f t="shared" si="64"/>
        <v>7.100591715976331E-3</v>
      </c>
    </row>
    <row r="515" spans="1:6" ht="13.15" customHeight="1" x14ac:dyDescent="0.2">
      <c r="A515" s="197"/>
      <c r="B515" s="117" t="s">
        <v>11</v>
      </c>
      <c r="C515" s="232">
        <f t="shared" si="61"/>
        <v>45</v>
      </c>
      <c r="D515" s="98">
        <f t="shared" si="62"/>
        <v>5.3254437869822487E-2</v>
      </c>
      <c r="E515" s="232">
        <f t="shared" si="63"/>
        <v>23</v>
      </c>
      <c r="F515" s="98">
        <f t="shared" si="64"/>
        <v>2.7218934911242602E-2</v>
      </c>
    </row>
    <row r="516" spans="1:6" ht="13.15" customHeight="1" x14ac:dyDescent="0.2">
      <c r="A516" s="197"/>
      <c r="B516" s="117" t="s">
        <v>37</v>
      </c>
      <c r="C516" s="232">
        <f t="shared" si="61"/>
        <v>6</v>
      </c>
      <c r="D516" s="98">
        <f t="shared" si="62"/>
        <v>7.100591715976331E-3</v>
      </c>
      <c r="E516" s="232">
        <f t="shared" si="63"/>
        <v>7</v>
      </c>
      <c r="F516" s="98">
        <f t="shared" si="64"/>
        <v>8.2840236686390536E-3</v>
      </c>
    </row>
    <row r="517" spans="1:6" ht="13.15" customHeight="1" x14ac:dyDescent="0.2">
      <c r="A517" s="197"/>
      <c r="B517" s="117" t="s">
        <v>7</v>
      </c>
      <c r="C517" s="232">
        <f t="shared" si="61"/>
        <v>16</v>
      </c>
      <c r="D517" s="98">
        <f t="shared" si="62"/>
        <v>1.8934911242603551E-2</v>
      </c>
      <c r="E517" s="232">
        <f t="shared" si="63"/>
        <v>3</v>
      </c>
      <c r="F517" s="98">
        <f t="shared" si="64"/>
        <v>3.5502958579881655E-3</v>
      </c>
    </row>
    <row r="518" spans="1:6" ht="13.15" customHeight="1" x14ac:dyDescent="0.2">
      <c r="A518" s="197"/>
      <c r="B518" s="117" t="s">
        <v>82</v>
      </c>
      <c r="C518" s="232">
        <f t="shared" si="61"/>
        <v>13</v>
      </c>
      <c r="D518" s="98">
        <f t="shared" si="62"/>
        <v>1.5384615384615385E-2</v>
      </c>
      <c r="E518" s="232">
        <f t="shared" si="63"/>
        <v>5</v>
      </c>
      <c r="F518" s="98">
        <f t="shared" si="64"/>
        <v>5.9171597633136093E-3</v>
      </c>
    </row>
    <row r="519" spans="1:6" ht="13.15" customHeight="1" x14ac:dyDescent="0.2">
      <c r="A519" s="198"/>
      <c r="B519" s="100"/>
      <c r="C519" s="232"/>
      <c r="D519" s="98"/>
      <c r="E519" s="232"/>
      <c r="F519" s="98"/>
    </row>
    <row r="520" spans="1:6" ht="13.15" customHeight="1" x14ac:dyDescent="0.2">
      <c r="A520" s="199"/>
      <c r="B520" s="101" t="s">
        <v>3</v>
      </c>
      <c r="C520" s="232">
        <f>G39</f>
        <v>579</v>
      </c>
      <c r="D520" s="98">
        <f>C520/$K$39</f>
        <v>0.68520710059171597</v>
      </c>
      <c r="E520" s="232">
        <f>K39-C520</f>
        <v>266</v>
      </c>
      <c r="F520" s="98">
        <f>E520/$K$39</f>
        <v>0.31479289940828403</v>
      </c>
    </row>
    <row r="523" spans="1:6" ht="12.75" thickBot="1" x14ac:dyDescent="0.25">
      <c r="A523" s="92">
        <v>2005</v>
      </c>
    </row>
    <row r="524" spans="1:6" ht="13.5" customHeight="1" x14ac:dyDescent="0.2">
      <c r="A524" s="93"/>
      <c r="B524" s="94"/>
      <c r="C524" s="244" t="s">
        <v>68</v>
      </c>
      <c r="D524" s="244"/>
      <c r="E524" s="244"/>
    </row>
    <row r="525" spans="1:6" ht="12.75" x14ac:dyDescent="0.2">
      <c r="A525" s="95"/>
      <c r="B525" s="96"/>
      <c r="C525" s="97"/>
      <c r="D525" s="97" t="s">
        <v>28</v>
      </c>
      <c r="E525" s="97"/>
    </row>
    <row r="526" spans="1:6" ht="13.5" thickBot="1" x14ac:dyDescent="0.25">
      <c r="A526" s="95"/>
      <c r="B526" s="96"/>
      <c r="C526" s="102" t="s">
        <v>1</v>
      </c>
      <c r="D526" s="103" t="s">
        <v>2</v>
      </c>
      <c r="E526" s="66" t="s">
        <v>3</v>
      </c>
    </row>
    <row r="527" spans="1:6" ht="13.5" x14ac:dyDescent="0.2">
      <c r="A527" s="134" t="s">
        <v>29</v>
      </c>
      <c r="B527" s="104" t="s">
        <v>5</v>
      </c>
      <c r="C527" s="105">
        <v>4.2000000000000003E-2</v>
      </c>
      <c r="D527" s="106">
        <f>E527-C527</f>
        <v>1.3999999999999999E-2</v>
      </c>
      <c r="E527" s="107">
        <v>5.6000000000000001E-2</v>
      </c>
    </row>
    <row r="528" spans="1:6" ht="13.5" x14ac:dyDescent="0.2">
      <c r="A528" s="135"/>
      <c r="B528" s="108" t="s">
        <v>6</v>
      </c>
      <c r="C528" s="109">
        <v>1.0999999999999999E-2</v>
      </c>
      <c r="D528" s="110">
        <f t="shared" ref="D528:D551" si="65">E528-C528</f>
        <v>1.3000000000000001E-2</v>
      </c>
      <c r="E528" s="111">
        <v>2.4E-2</v>
      </c>
    </row>
    <row r="529" spans="1:5" ht="13.5" x14ac:dyDescent="0.2">
      <c r="A529" s="135"/>
      <c r="B529" s="108" t="s">
        <v>16</v>
      </c>
      <c r="C529" s="109">
        <v>1.2999999999999999E-2</v>
      </c>
      <c r="D529" s="110">
        <f t="shared" si="65"/>
        <v>7.000000000000001E-3</v>
      </c>
      <c r="E529" s="111">
        <v>0.02</v>
      </c>
    </row>
    <row r="530" spans="1:5" ht="13.5" x14ac:dyDescent="0.2">
      <c r="A530" s="135"/>
      <c r="B530" s="108" t="s">
        <v>8</v>
      </c>
      <c r="C530" s="109">
        <v>0</v>
      </c>
      <c r="D530" s="110">
        <f t="shared" si="65"/>
        <v>0</v>
      </c>
      <c r="E530" s="111">
        <v>0</v>
      </c>
    </row>
    <row r="531" spans="1:5" ht="13.5" x14ac:dyDescent="0.2">
      <c r="A531" s="135"/>
      <c r="B531" s="108" t="s">
        <v>10</v>
      </c>
      <c r="C531" s="109">
        <v>1.2999999999999999E-2</v>
      </c>
      <c r="D531" s="110">
        <f t="shared" si="65"/>
        <v>4.9999999999999992E-3</v>
      </c>
      <c r="E531" s="111">
        <v>1.7999999999999999E-2</v>
      </c>
    </row>
    <row r="532" spans="1:5" ht="13.5" x14ac:dyDescent="0.2">
      <c r="A532" s="135"/>
      <c r="B532" s="108" t="s">
        <v>12</v>
      </c>
      <c r="C532" s="109">
        <v>4.0000000000000001E-3</v>
      </c>
      <c r="D532" s="110">
        <f t="shared" si="65"/>
        <v>3.0000000000000001E-3</v>
      </c>
      <c r="E532" s="111">
        <v>7.0000000000000001E-3</v>
      </c>
    </row>
    <row r="533" spans="1:5" ht="13.5" x14ac:dyDescent="0.2">
      <c r="A533" s="135"/>
      <c r="B533" s="108" t="s">
        <v>13</v>
      </c>
      <c r="C533" s="109">
        <v>2.9000000000000001E-2</v>
      </c>
      <c r="D533" s="110">
        <f t="shared" si="65"/>
        <v>1.5999999999999997E-2</v>
      </c>
      <c r="E533" s="111">
        <v>4.4999999999999998E-2</v>
      </c>
    </row>
    <row r="534" spans="1:5" ht="13.5" x14ac:dyDescent="0.2">
      <c r="A534" s="135"/>
      <c r="B534" s="108" t="s">
        <v>14</v>
      </c>
      <c r="C534" s="109">
        <v>2.4E-2</v>
      </c>
      <c r="D534" s="110">
        <f t="shared" si="65"/>
        <v>1.6E-2</v>
      </c>
      <c r="E534" s="111">
        <v>0.04</v>
      </c>
    </row>
    <row r="535" spans="1:5" ht="13.5" x14ac:dyDescent="0.2">
      <c r="A535" s="135"/>
      <c r="B535" s="108" t="s">
        <v>9</v>
      </c>
      <c r="C535" s="109">
        <v>0.2</v>
      </c>
      <c r="D535" s="110">
        <f t="shared" si="65"/>
        <v>3.7999999999999978E-2</v>
      </c>
      <c r="E535" s="111">
        <v>0.23799999999999999</v>
      </c>
    </row>
    <row r="536" spans="1:5" ht="13.5" x14ac:dyDescent="0.2">
      <c r="A536" s="135"/>
      <c r="B536" s="108" t="s">
        <v>15</v>
      </c>
      <c r="C536" s="109">
        <v>1.4999999999999999E-2</v>
      </c>
      <c r="D536" s="110">
        <f t="shared" ref="D536:D548" si="66">E536-C536</f>
        <v>0</v>
      </c>
      <c r="E536" s="111">
        <v>1.4999999999999999E-2</v>
      </c>
    </row>
    <row r="537" spans="1:5" ht="13.5" x14ac:dyDescent="0.2">
      <c r="A537" s="135"/>
      <c r="B537" s="108" t="s">
        <v>17</v>
      </c>
      <c r="C537" s="109">
        <v>2.5000000000000001E-2</v>
      </c>
      <c r="D537" s="110">
        <f t="shared" si="66"/>
        <v>1.8999999999999996E-2</v>
      </c>
      <c r="E537" s="111">
        <v>4.3999999999999997E-2</v>
      </c>
    </row>
    <row r="538" spans="1:5" ht="13.5" x14ac:dyDescent="0.2">
      <c r="A538" s="135"/>
      <c r="B538" s="108" t="s">
        <v>18</v>
      </c>
      <c r="C538" s="109">
        <v>5.8000000000000003E-2</v>
      </c>
      <c r="D538" s="110">
        <f t="shared" si="66"/>
        <v>6.9999999999999993E-3</v>
      </c>
      <c r="E538" s="111">
        <v>6.5000000000000002E-2</v>
      </c>
    </row>
    <row r="539" spans="1:5" ht="13.5" x14ac:dyDescent="0.2">
      <c r="A539" s="135"/>
      <c r="B539" s="108" t="s">
        <v>19</v>
      </c>
      <c r="C539" s="109">
        <v>7.0000000000000001E-3</v>
      </c>
      <c r="D539" s="110">
        <f t="shared" si="66"/>
        <v>1.9999999999999992E-3</v>
      </c>
      <c r="E539" s="111">
        <v>8.9999999999999993E-3</v>
      </c>
    </row>
    <row r="540" spans="1:5" ht="13.5" x14ac:dyDescent="0.2">
      <c r="A540" s="135"/>
      <c r="B540" s="108" t="s">
        <v>20</v>
      </c>
      <c r="C540" s="109">
        <v>1.4999999999999999E-2</v>
      </c>
      <c r="D540" s="110">
        <f t="shared" si="66"/>
        <v>0</v>
      </c>
      <c r="E540" s="111">
        <v>1.4999999999999999E-2</v>
      </c>
    </row>
    <row r="541" spans="1:5" ht="13.5" x14ac:dyDescent="0.2">
      <c r="A541" s="135"/>
      <c r="B541" s="108" t="s">
        <v>25</v>
      </c>
      <c r="C541" s="109">
        <v>7.0000000000000001E-3</v>
      </c>
      <c r="D541" s="110">
        <f t="shared" si="66"/>
        <v>0</v>
      </c>
      <c r="E541" s="111">
        <v>7.0000000000000001E-3</v>
      </c>
    </row>
    <row r="542" spans="1:5" ht="13.5" x14ac:dyDescent="0.2">
      <c r="A542" s="135"/>
      <c r="B542" s="108" t="s">
        <v>21</v>
      </c>
      <c r="C542" s="109">
        <v>0.04</v>
      </c>
      <c r="D542" s="110">
        <f t="shared" si="66"/>
        <v>4.9999999999999975E-3</v>
      </c>
      <c r="E542" s="111">
        <v>4.4999999999999998E-2</v>
      </c>
    </row>
    <row r="543" spans="1:5" ht="13.5" x14ac:dyDescent="0.2">
      <c r="A543" s="135"/>
      <c r="B543" s="108" t="s">
        <v>22</v>
      </c>
      <c r="C543" s="109">
        <v>5.0000000000000001E-3</v>
      </c>
      <c r="D543" s="110">
        <f t="shared" si="66"/>
        <v>9.9999999999999985E-3</v>
      </c>
      <c r="E543" s="111">
        <v>1.4999999999999999E-2</v>
      </c>
    </row>
    <row r="544" spans="1:5" ht="13.5" x14ac:dyDescent="0.2">
      <c r="A544" s="135"/>
      <c r="B544" s="108" t="s">
        <v>23</v>
      </c>
      <c r="C544" s="109">
        <v>4.7E-2</v>
      </c>
      <c r="D544" s="110">
        <f t="shared" si="66"/>
        <v>1.2999999999999998E-2</v>
      </c>
      <c r="E544" s="111">
        <v>0.06</v>
      </c>
    </row>
    <row r="545" spans="1:6" ht="13.5" x14ac:dyDescent="0.2">
      <c r="A545" s="135"/>
      <c r="B545" s="108" t="s">
        <v>36</v>
      </c>
      <c r="C545" s="109">
        <v>6.2E-2</v>
      </c>
      <c r="D545" s="110">
        <f t="shared" si="66"/>
        <v>1.0999999999999996E-2</v>
      </c>
      <c r="E545" s="111">
        <v>7.2999999999999995E-2</v>
      </c>
    </row>
    <row r="546" spans="1:6" ht="13.5" x14ac:dyDescent="0.2">
      <c r="A546" s="135"/>
      <c r="B546" s="108" t="s">
        <v>24</v>
      </c>
      <c r="C546" s="109">
        <v>2.9000000000000001E-2</v>
      </c>
      <c r="D546" s="110">
        <f t="shared" si="66"/>
        <v>6.0000000000000019E-3</v>
      </c>
      <c r="E546" s="111">
        <v>3.5000000000000003E-2</v>
      </c>
    </row>
    <row r="547" spans="1:6" ht="13.5" x14ac:dyDescent="0.2">
      <c r="A547" s="135"/>
      <c r="B547" s="108" t="s">
        <v>11</v>
      </c>
      <c r="C547" s="109">
        <v>0.10199999999999999</v>
      </c>
      <c r="D547" s="110">
        <f t="shared" si="66"/>
        <v>1.4000000000000012E-2</v>
      </c>
      <c r="E547" s="111">
        <v>0.11600000000000001</v>
      </c>
    </row>
    <row r="548" spans="1:6" ht="13.5" x14ac:dyDescent="0.2">
      <c r="A548" s="135"/>
      <c r="B548" s="108" t="s">
        <v>7</v>
      </c>
      <c r="C548" s="109">
        <v>3.1E-2</v>
      </c>
      <c r="D548" s="110">
        <f t="shared" si="66"/>
        <v>6.9999999999999993E-3</v>
      </c>
      <c r="E548" s="111">
        <v>3.7999999999999999E-2</v>
      </c>
    </row>
    <row r="549" spans="1:6" ht="13.5" x14ac:dyDescent="0.2">
      <c r="A549" s="135"/>
      <c r="B549" s="108" t="s">
        <v>82</v>
      </c>
      <c r="C549" s="109">
        <v>1.4999999999999999E-2</v>
      </c>
      <c r="D549" s="110">
        <f t="shared" si="65"/>
        <v>0</v>
      </c>
      <c r="E549" s="111">
        <v>1.4999999999999999E-2</v>
      </c>
    </row>
    <row r="550" spans="1:6" ht="13.5" x14ac:dyDescent="0.2">
      <c r="A550" s="135"/>
      <c r="B550" s="200"/>
      <c r="C550" s="201"/>
      <c r="D550" s="202"/>
      <c r="E550" s="203"/>
    </row>
    <row r="551" spans="1:6" ht="14.25" thickBot="1" x14ac:dyDescent="0.25">
      <c r="A551" s="136"/>
      <c r="B551" s="112" t="s">
        <v>3</v>
      </c>
      <c r="C551" s="113">
        <v>0.79300000000000004</v>
      </c>
      <c r="D551" s="114">
        <f t="shared" si="65"/>
        <v>0.20699999999999996</v>
      </c>
      <c r="E551" s="115">
        <v>1</v>
      </c>
    </row>
    <row r="554" spans="1:6" x14ac:dyDescent="0.2">
      <c r="A554" s="92">
        <v>2010</v>
      </c>
    </row>
    <row r="555" spans="1:6" ht="13.15" customHeight="1" x14ac:dyDescent="0.2">
      <c r="A555" s="220"/>
      <c r="B555" s="221"/>
      <c r="C555" s="238" t="s">
        <v>69</v>
      </c>
      <c r="D555" s="239"/>
      <c r="E555" s="239"/>
      <c r="F555" s="240"/>
    </row>
    <row r="556" spans="1:6" ht="13.15" customHeight="1" x14ac:dyDescent="0.2">
      <c r="A556" s="222"/>
      <c r="B556" s="96"/>
      <c r="C556" s="238" t="s">
        <v>28</v>
      </c>
      <c r="D556" s="239"/>
      <c r="E556" s="239"/>
      <c r="F556" s="240"/>
    </row>
    <row r="557" spans="1:6" ht="13.15" customHeight="1" x14ac:dyDescent="0.2">
      <c r="A557" s="223"/>
      <c r="B557" s="224"/>
      <c r="C557" s="225" t="s">
        <v>75</v>
      </c>
      <c r="D557" s="226" t="s">
        <v>1</v>
      </c>
      <c r="E557" s="226" t="s">
        <v>76</v>
      </c>
      <c r="F557" s="227" t="s">
        <v>2</v>
      </c>
    </row>
    <row r="558" spans="1:6" ht="13.15" customHeight="1" x14ac:dyDescent="0.2">
      <c r="A558" s="228" t="s">
        <v>29</v>
      </c>
      <c r="B558" s="229" t="s">
        <v>5</v>
      </c>
      <c r="C558" s="230">
        <f>H8</f>
        <v>6</v>
      </c>
      <c r="D558" s="231">
        <f>C558/$K$39</f>
        <v>7.100591715976331E-3</v>
      </c>
      <c r="E558" s="230">
        <f>K8-C558</f>
        <v>28</v>
      </c>
      <c r="F558" s="231">
        <f>E558/$K$39</f>
        <v>3.3136094674556214E-2</v>
      </c>
    </row>
    <row r="559" spans="1:6" ht="13.15" customHeight="1" x14ac:dyDescent="0.2">
      <c r="A559" s="197"/>
      <c r="B559" s="117" t="s">
        <v>6</v>
      </c>
      <c r="C559" s="232">
        <f t="shared" ref="C559:C587" si="67">H9</f>
        <v>8</v>
      </c>
      <c r="D559" s="98">
        <f t="shared" ref="D559:D587" si="68">C559/$K$39</f>
        <v>9.4674556213017753E-3</v>
      </c>
      <c r="E559" s="232">
        <f t="shared" ref="E559:E587" si="69">K9-C559</f>
        <v>25</v>
      </c>
      <c r="F559" s="98">
        <f t="shared" ref="F559:F587" si="70">E559/$K$39</f>
        <v>2.9585798816568046E-2</v>
      </c>
    </row>
    <row r="560" spans="1:6" ht="13.15" customHeight="1" x14ac:dyDescent="0.2">
      <c r="A560" s="197"/>
      <c r="B560" s="117" t="s">
        <v>38</v>
      </c>
      <c r="C560" s="232">
        <f t="shared" si="67"/>
        <v>2</v>
      </c>
      <c r="D560" s="98">
        <f t="shared" si="68"/>
        <v>2.3668639053254438E-3</v>
      </c>
      <c r="E560" s="232">
        <f t="shared" si="69"/>
        <v>3</v>
      </c>
      <c r="F560" s="98">
        <f t="shared" si="70"/>
        <v>3.5502958579881655E-3</v>
      </c>
    </row>
    <row r="561" spans="1:6" ht="13.15" customHeight="1" x14ac:dyDescent="0.2">
      <c r="A561" s="197"/>
      <c r="B561" s="117" t="s">
        <v>39</v>
      </c>
      <c r="C561" s="232">
        <f t="shared" si="67"/>
        <v>7</v>
      </c>
      <c r="D561" s="98">
        <f t="shared" si="68"/>
        <v>8.2840236686390536E-3</v>
      </c>
      <c r="E561" s="232">
        <f t="shared" si="69"/>
        <v>35</v>
      </c>
      <c r="F561" s="98">
        <f t="shared" si="70"/>
        <v>4.142011834319527E-2</v>
      </c>
    </row>
    <row r="562" spans="1:6" ht="13.15" customHeight="1" x14ac:dyDescent="0.2">
      <c r="A562" s="197"/>
      <c r="B562" s="117" t="s">
        <v>16</v>
      </c>
      <c r="C562" s="232">
        <f t="shared" si="67"/>
        <v>7</v>
      </c>
      <c r="D562" s="98">
        <f t="shared" si="68"/>
        <v>8.2840236686390536E-3</v>
      </c>
      <c r="E562" s="232">
        <f t="shared" si="69"/>
        <v>12</v>
      </c>
      <c r="F562" s="98">
        <f t="shared" si="70"/>
        <v>1.4201183431952662E-2</v>
      </c>
    </row>
    <row r="563" spans="1:6" ht="13.15" customHeight="1" x14ac:dyDescent="0.2">
      <c r="A563" s="197"/>
      <c r="B563" s="117" t="s">
        <v>8</v>
      </c>
      <c r="C563" s="232">
        <f t="shared" si="67"/>
        <v>8</v>
      </c>
      <c r="D563" s="98">
        <f t="shared" si="68"/>
        <v>9.4674556213017753E-3</v>
      </c>
      <c r="E563" s="232">
        <f t="shared" si="69"/>
        <v>36</v>
      </c>
      <c r="F563" s="98">
        <f t="shared" si="70"/>
        <v>4.2603550295857988E-2</v>
      </c>
    </row>
    <row r="564" spans="1:6" ht="13.15" customHeight="1" x14ac:dyDescent="0.2">
      <c r="A564" s="197"/>
      <c r="B564" s="117" t="s">
        <v>10</v>
      </c>
      <c r="C564" s="232">
        <f t="shared" si="67"/>
        <v>1</v>
      </c>
      <c r="D564" s="98">
        <f t="shared" si="68"/>
        <v>1.1834319526627219E-3</v>
      </c>
      <c r="E564" s="232">
        <f t="shared" si="69"/>
        <v>5</v>
      </c>
      <c r="F564" s="98">
        <f t="shared" si="70"/>
        <v>5.9171597633136093E-3</v>
      </c>
    </row>
    <row r="565" spans="1:6" ht="13.15" customHeight="1" x14ac:dyDescent="0.2">
      <c r="A565" s="197"/>
      <c r="B565" s="117" t="s">
        <v>12</v>
      </c>
      <c r="C565" s="232">
        <f t="shared" si="67"/>
        <v>1</v>
      </c>
      <c r="D565" s="98">
        <f t="shared" si="68"/>
        <v>1.1834319526627219E-3</v>
      </c>
      <c r="E565" s="232">
        <f t="shared" si="69"/>
        <v>6</v>
      </c>
      <c r="F565" s="98">
        <f t="shared" si="70"/>
        <v>7.100591715976331E-3</v>
      </c>
    </row>
    <row r="566" spans="1:6" ht="13.15" customHeight="1" x14ac:dyDescent="0.2">
      <c r="A566" s="197"/>
      <c r="B566" s="117" t="s">
        <v>13</v>
      </c>
      <c r="C566" s="232">
        <f t="shared" si="67"/>
        <v>3</v>
      </c>
      <c r="D566" s="98">
        <f t="shared" si="68"/>
        <v>3.5502958579881655E-3</v>
      </c>
      <c r="E566" s="232">
        <f t="shared" si="69"/>
        <v>35</v>
      </c>
      <c r="F566" s="98">
        <f t="shared" si="70"/>
        <v>4.142011834319527E-2</v>
      </c>
    </row>
    <row r="567" spans="1:6" ht="13.15" customHeight="1" x14ac:dyDescent="0.2">
      <c r="A567" s="197"/>
      <c r="B567" s="117" t="s">
        <v>14</v>
      </c>
      <c r="C567" s="232">
        <f t="shared" si="67"/>
        <v>4</v>
      </c>
      <c r="D567" s="98">
        <f t="shared" si="68"/>
        <v>4.7337278106508876E-3</v>
      </c>
      <c r="E567" s="232">
        <f t="shared" si="69"/>
        <v>12</v>
      </c>
      <c r="F567" s="98">
        <f t="shared" si="70"/>
        <v>1.4201183431952662E-2</v>
      </c>
    </row>
    <row r="568" spans="1:6" ht="13.15" customHeight="1" x14ac:dyDescent="0.2">
      <c r="A568" s="197"/>
      <c r="B568" s="117" t="s">
        <v>40</v>
      </c>
      <c r="C568" s="232">
        <f t="shared" si="67"/>
        <v>4</v>
      </c>
      <c r="D568" s="98">
        <f t="shared" si="68"/>
        <v>4.7337278106508876E-3</v>
      </c>
      <c r="E568" s="232">
        <f t="shared" si="69"/>
        <v>9</v>
      </c>
      <c r="F568" s="98">
        <f t="shared" si="70"/>
        <v>1.0650887573964497E-2</v>
      </c>
    </row>
    <row r="569" spans="1:6" ht="13.15" customHeight="1" x14ac:dyDescent="0.2">
      <c r="A569" s="197"/>
      <c r="B569" s="117" t="s">
        <v>9</v>
      </c>
      <c r="C569" s="232">
        <f t="shared" si="67"/>
        <v>26</v>
      </c>
      <c r="D569" s="98">
        <f t="shared" si="68"/>
        <v>3.0769230769230771E-2</v>
      </c>
      <c r="E569" s="232">
        <f t="shared" si="69"/>
        <v>73</v>
      </c>
      <c r="F569" s="98">
        <f t="shared" si="70"/>
        <v>8.6390532544378701E-2</v>
      </c>
    </row>
    <row r="570" spans="1:6" ht="13.15" customHeight="1" x14ac:dyDescent="0.2">
      <c r="A570" s="197"/>
      <c r="B570" s="117" t="s">
        <v>15</v>
      </c>
      <c r="C570" s="232">
        <f t="shared" si="67"/>
        <v>10</v>
      </c>
      <c r="D570" s="98">
        <f t="shared" si="68"/>
        <v>1.1834319526627219E-2</v>
      </c>
      <c r="E570" s="232">
        <f t="shared" si="69"/>
        <v>21</v>
      </c>
      <c r="F570" s="98">
        <f t="shared" si="70"/>
        <v>2.4852071005917159E-2</v>
      </c>
    </row>
    <row r="571" spans="1:6" ht="13.15" customHeight="1" x14ac:dyDescent="0.2">
      <c r="A571" s="197"/>
      <c r="B571" s="117" t="s">
        <v>17</v>
      </c>
      <c r="C571" s="232">
        <f t="shared" si="67"/>
        <v>16</v>
      </c>
      <c r="D571" s="98">
        <f t="shared" si="68"/>
        <v>1.8934911242603551E-2</v>
      </c>
      <c r="E571" s="232">
        <f t="shared" si="69"/>
        <v>30</v>
      </c>
      <c r="F571" s="98">
        <f t="shared" si="70"/>
        <v>3.5502958579881658E-2</v>
      </c>
    </row>
    <row r="572" spans="1:6" ht="13.15" customHeight="1" x14ac:dyDescent="0.2">
      <c r="A572" s="197"/>
      <c r="B572" s="117" t="s">
        <v>18</v>
      </c>
      <c r="C572" s="232">
        <f t="shared" si="67"/>
        <v>11</v>
      </c>
      <c r="D572" s="98">
        <f t="shared" si="68"/>
        <v>1.301775147928994E-2</v>
      </c>
      <c r="E572" s="232">
        <f t="shared" si="69"/>
        <v>12</v>
      </c>
      <c r="F572" s="98">
        <f t="shared" si="70"/>
        <v>1.4201183431952662E-2</v>
      </c>
    </row>
    <row r="573" spans="1:6" ht="13.15" customHeight="1" x14ac:dyDescent="0.2">
      <c r="A573" s="197"/>
      <c r="B573" s="117" t="s">
        <v>19</v>
      </c>
      <c r="C573" s="232">
        <f t="shared" si="67"/>
        <v>12</v>
      </c>
      <c r="D573" s="98">
        <f t="shared" si="68"/>
        <v>1.4201183431952662E-2</v>
      </c>
      <c r="E573" s="232">
        <f t="shared" si="69"/>
        <v>95</v>
      </c>
      <c r="F573" s="98">
        <f t="shared" si="70"/>
        <v>0.11242603550295859</v>
      </c>
    </row>
    <row r="574" spans="1:6" ht="13.15" customHeight="1" x14ac:dyDescent="0.2">
      <c r="A574" s="197"/>
      <c r="B574" s="117" t="s">
        <v>41</v>
      </c>
      <c r="C574" s="232">
        <f t="shared" si="67"/>
        <v>6</v>
      </c>
      <c r="D574" s="98">
        <f t="shared" si="68"/>
        <v>7.100591715976331E-3</v>
      </c>
      <c r="E574" s="232">
        <f t="shared" si="69"/>
        <v>8</v>
      </c>
      <c r="F574" s="98">
        <f t="shared" si="70"/>
        <v>9.4674556213017753E-3</v>
      </c>
    </row>
    <row r="575" spans="1:6" ht="13.15" customHeight="1" x14ac:dyDescent="0.2">
      <c r="A575" s="197"/>
      <c r="B575" s="117" t="s">
        <v>20</v>
      </c>
      <c r="C575" s="232">
        <f t="shared" si="67"/>
        <v>0</v>
      </c>
      <c r="D575" s="98">
        <f t="shared" si="68"/>
        <v>0</v>
      </c>
      <c r="E575" s="232">
        <f t="shared" si="69"/>
        <v>1</v>
      </c>
      <c r="F575" s="98">
        <f t="shared" si="70"/>
        <v>1.1834319526627219E-3</v>
      </c>
    </row>
    <row r="576" spans="1:6" ht="13.15" customHeight="1" x14ac:dyDescent="0.2">
      <c r="A576" s="197"/>
      <c r="B576" s="117" t="s">
        <v>25</v>
      </c>
      <c r="C576" s="232">
        <f t="shared" si="67"/>
        <v>0</v>
      </c>
      <c r="D576" s="98">
        <f t="shared" si="68"/>
        <v>0</v>
      </c>
      <c r="E576" s="232">
        <f t="shared" si="69"/>
        <v>5</v>
      </c>
      <c r="F576" s="98">
        <f t="shared" si="70"/>
        <v>5.9171597633136093E-3</v>
      </c>
    </row>
    <row r="577" spans="1:6" ht="13.15" customHeight="1" x14ac:dyDescent="0.2">
      <c r="A577" s="197"/>
      <c r="B577" s="117" t="s">
        <v>21</v>
      </c>
      <c r="C577" s="232">
        <f t="shared" si="67"/>
        <v>1</v>
      </c>
      <c r="D577" s="98">
        <f t="shared" si="68"/>
        <v>1.1834319526627219E-3</v>
      </c>
      <c r="E577" s="232">
        <f t="shared" si="69"/>
        <v>8</v>
      </c>
      <c r="F577" s="98">
        <f t="shared" si="70"/>
        <v>9.4674556213017753E-3</v>
      </c>
    </row>
    <row r="578" spans="1:6" ht="13.15" customHeight="1" x14ac:dyDescent="0.2">
      <c r="A578" s="197"/>
      <c r="B578" s="117" t="s">
        <v>22</v>
      </c>
      <c r="C578" s="232">
        <f t="shared" si="67"/>
        <v>3</v>
      </c>
      <c r="D578" s="98">
        <f t="shared" si="68"/>
        <v>3.5502958579881655E-3</v>
      </c>
      <c r="E578" s="232">
        <f t="shared" si="69"/>
        <v>9</v>
      </c>
      <c r="F578" s="98">
        <f t="shared" si="70"/>
        <v>1.0650887573964497E-2</v>
      </c>
    </row>
    <row r="579" spans="1:6" ht="13.15" customHeight="1" x14ac:dyDescent="0.2">
      <c r="A579" s="197"/>
      <c r="B579" s="117" t="s">
        <v>23</v>
      </c>
      <c r="C579" s="232">
        <f t="shared" si="67"/>
        <v>7</v>
      </c>
      <c r="D579" s="98">
        <f t="shared" si="68"/>
        <v>8.2840236686390536E-3</v>
      </c>
      <c r="E579" s="232">
        <f t="shared" si="69"/>
        <v>24</v>
      </c>
      <c r="F579" s="98">
        <f t="shared" si="70"/>
        <v>2.8402366863905324E-2</v>
      </c>
    </row>
    <row r="580" spans="1:6" ht="13.15" customHeight="1" x14ac:dyDescent="0.2">
      <c r="A580" s="197"/>
      <c r="B580" s="117" t="s">
        <v>42</v>
      </c>
      <c r="C580" s="232">
        <f t="shared" si="67"/>
        <v>3</v>
      </c>
      <c r="D580" s="98">
        <f t="shared" si="68"/>
        <v>3.5502958579881655E-3</v>
      </c>
      <c r="E580" s="232">
        <f t="shared" si="69"/>
        <v>24</v>
      </c>
      <c r="F580" s="98">
        <f t="shared" si="70"/>
        <v>2.8402366863905324E-2</v>
      </c>
    </row>
    <row r="581" spans="1:6" ht="13.15" customHeight="1" x14ac:dyDescent="0.2">
      <c r="A581" s="197"/>
      <c r="B581" s="117" t="s">
        <v>43</v>
      </c>
      <c r="C581" s="232">
        <f t="shared" si="67"/>
        <v>0</v>
      </c>
      <c r="D581" s="98">
        <f t="shared" si="68"/>
        <v>0</v>
      </c>
      <c r="E581" s="232">
        <f t="shared" si="69"/>
        <v>20</v>
      </c>
      <c r="F581" s="98">
        <f t="shared" si="70"/>
        <v>2.3668639053254437E-2</v>
      </c>
    </row>
    <row r="582" spans="1:6" ht="13.15" customHeight="1" x14ac:dyDescent="0.2">
      <c r="A582" s="197"/>
      <c r="B582" s="117" t="s">
        <v>36</v>
      </c>
      <c r="C582" s="232">
        <f t="shared" si="67"/>
        <v>0</v>
      </c>
      <c r="D582" s="98">
        <f t="shared" si="68"/>
        <v>0</v>
      </c>
      <c r="E582" s="232">
        <f t="shared" si="69"/>
        <v>29</v>
      </c>
      <c r="F582" s="98">
        <f t="shared" si="70"/>
        <v>3.4319526627218933E-2</v>
      </c>
    </row>
    <row r="583" spans="1:6" ht="13.15" customHeight="1" x14ac:dyDescent="0.2">
      <c r="A583" s="197"/>
      <c r="B583" s="117" t="s">
        <v>24</v>
      </c>
      <c r="C583" s="232">
        <f t="shared" si="67"/>
        <v>4</v>
      </c>
      <c r="D583" s="98">
        <f t="shared" si="68"/>
        <v>4.7337278106508876E-3</v>
      </c>
      <c r="E583" s="232">
        <f t="shared" si="69"/>
        <v>12</v>
      </c>
      <c r="F583" s="98">
        <f t="shared" si="70"/>
        <v>1.4201183431952662E-2</v>
      </c>
    </row>
    <row r="584" spans="1:6" ht="13.15" customHeight="1" x14ac:dyDescent="0.2">
      <c r="A584" s="197"/>
      <c r="B584" s="117" t="s">
        <v>11</v>
      </c>
      <c r="C584" s="232">
        <f t="shared" si="67"/>
        <v>14</v>
      </c>
      <c r="D584" s="98">
        <f t="shared" si="68"/>
        <v>1.6568047337278107E-2</v>
      </c>
      <c r="E584" s="232">
        <f t="shared" si="69"/>
        <v>54</v>
      </c>
      <c r="F584" s="98">
        <f t="shared" si="70"/>
        <v>6.3905325443786978E-2</v>
      </c>
    </row>
    <row r="585" spans="1:6" ht="13.15" customHeight="1" x14ac:dyDescent="0.2">
      <c r="A585" s="197"/>
      <c r="B585" s="117" t="s">
        <v>37</v>
      </c>
      <c r="C585" s="232">
        <f t="shared" si="67"/>
        <v>0</v>
      </c>
      <c r="D585" s="98">
        <f t="shared" si="68"/>
        <v>0</v>
      </c>
      <c r="E585" s="232">
        <f t="shared" si="69"/>
        <v>13</v>
      </c>
      <c r="F585" s="98">
        <f t="shared" si="70"/>
        <v>1.5384615384615385E-2</v>
      </c>
    </row>
    <row r="586" spans="1:6" ht="13.15" customHeight="1" x14ac:dyDescent="0.2">
      <c r="A586" s="197"/>
      <c r="B586" s="117" t="s">
        <v>7</v>
      </c>
      <c r="C586" s="232">
        <f t="shared" si="67"/>
        <v>3</v>
      </c>
      <c r="D586" s="98">
        <f t="shared" si="68"/>
        <v>3.5502958579881655E-3</v>
      </c>
      <c r="E586" s="232">
        <f t="shared" si="69"/>
        <v>16</v>
      </c>
      <c r="F586" s="98">
        <f t="shared" si="70"/>
        <v>1.8934911242603551E-2</v>
      </c>
    </row>
    <row r="587" spans="1:6" ht="13.15" customHeight="1" x14ac:dyDescent="0.2">
      <c r="A587" s="197"/>
      <c r="B587" s="117" t="s">
        <v>82</v>
      </c>
      <c r="C587" s="232">
        <f t="shared" si="67"/>
        <v>12</v>
      </c>
      <c r="D587" s="98">
        <f t="shared" si="68"/>
        <v>1.4201183431952662E-2</v>
      </c>
      <c r="E587" s="232">
        <f t="shared" si="69"/>
        <v>6</v>
      </c>
      <c r="F587" s="98">
        <f t="shared" si="70"/>
        <v>7.100591715976331E-3</v>
      </c>
    </row>
    <row r="588" spans="1:6" ht="13.15" customHeight="1" x14ac:dyDescent="0.2">
      <c r="A588" s="198"/>
      <c r="B588" s="100"/>
      <c r="C588" s="232"/>
      <c r="D588" s="98"/>
      <c r="E588" s="232"/>
      <c r="F588" s="98"/>
    </row>
    <row r="589" spans="1:6" ht="13.15" customHeight="1" x14ac:dyDescent="0.2">
      <c r="A589" s="199"/>
      <c r="B589" s="101" t="s">
        <v>3</v>
      </c>
      <c r="C589" s="232">
        <f>H39</f>
        <v>179</v>
      </c>
      <c r="D589" s="98">
        <f>C589/$K$39</f>
        <v>0.21183431952662721</v>
      </c>
      <c r="E589" s="232">
        <f>K39-C589</f>
        <v>666</v>
      </c>
      <c r="F589" s="98">
        <f>E589/$K$39</f>
        <v>0.78816568047337277</v>
      </c>
    </row>
    <row r="592" spans="1:6" ht="12.75" thickBot="1" x14ac:dyDescent="0.25">
      <c r="A592" s="92">
        <v>2005</v>
      </c>
    </row>
    <row r="593" spans="1:5" ht="13.5" customHeight="1" x14ac:dyDescent="0.2">
      <c r="A593" s="93"/>
      <c r="B593" s="94"/>
      <c r="C593" s="244" t="s">
        <v>69</v>
      </c>
      <c r="D593" s="244"/>
      <c r="E593" s="244"/>
    </row>
    <row r="594" spans="1:5" ht="12.75" x14ac:dyDescent="0.2">
      <c r="A594" s="95"/>
      <c r="B594" s="96"/>
      <c r="C594" s="97"/>
      <c r="D594" s="97" t="s">
        <v>28</v>
      </c>
      <c r="E594" s="97"/>
    </row>
    <row r="595" spans="1:5" ht="13.5" thickBot="1" x14ac:dyDescent="0.25">
      <c r="A595" s="95"/>
      <c r="B595" s="96"/>
      <c r="C595" s="102" t="s">
        <v>1</v>
      </c>
      <c r="D595" s="103" t="s">
        <v>2</v>
      </c>
      <c r="E595" s="66" t="s">
        <v>3</v>
      </c>
    </row>
    <row r="596" spans="1:5" ht="13.5" x14ac:dyDescent="0.2">
      <c r="A596" s="134" t="s">
        <v>29</v>
      </c>
      <c r="B596" s="104" t="s">
        <v>5</v>
      </c>
      <c r="C596" s="105">
        <v>2E-3</v>
      </c>
      <c r="D596" s="106">
        <f>E596-C596</f>
        <v>5.3999999999999999E-2</v>
      </c>
      <c r="E596" s="107">
        <v>5.6000000000000001E-2</v>
      </c>
    </row>
    <row r="597" spans="1:5" ht="13.5" x14ac:dyDescent="0.2">
      <c r="A597" s="135"/>
      <c r="B597" s="108" t="s">
        <v>6</v>
      </c>
      <c r="C597" s="109">
        <v>2E-3</v>
      </c>
      <c r="D597" s="110">
        <f t="shared" ref="D597:D620" si="71">E597-C597</f>
        <v>2.1999999999999999E-2</v>
      </c>
      <c r="E597" s="111">
        <v>2.4E-2</v>
      </c>
    </row>
    <row r="598" spans="1:5" ht="13.5" x14ac:dyDescent="0.2">
      <c r="A598" s="135"/>
      <c r="B598" s="108" t="s">
        <v>16</v>
      </c>
      <c r="C598" s="109">
        <v>5.0000000000000001E-3</v>
      </c>
      <c r="D598" s="110">
        <f t="shared" si="71"/>
        <v>1.4999999999999999E-2</v>
      </c>
      <c r="E598" s="111">
        <v>0.02</v>
      </c>
    </row>
    <row r="599" spans="1:5" ht="13.5" x14ac:dyDescent="0.2">
      <c r="A599" s="135"/>
      <c r="B599" s="108" t="s">
        <v>8</v>
      </c>
      <c r="C599" s="109">
        <v>0</v>
      </c>
      <c r="D599" s="110">
        <f t="shared" si="71"/>
        <v>0</v>
      </c>
      <c r="E599" s="111">
        <v>0</v>
      </c>
    </row>
    <row r="600" spans="1:5" ht="13.5" x14ac:dyDescent="0.2">
      <c r="A600" s="135"/>
      <c r="B600" s="108" t="s">
        <v>10</v>
      </c>
      <c r="C600" s="109">
        <v>2E-3</v>
      </c>
      <c r="D600" s="110">
        <f t="shared" si="71"/>
        <v>1.6E-2</v>
      </c>
      <c r="E600" s="111">
        <v>1.7999999999999999E-2</v>
      </c>
    </row>
    <row r="601" spans="1:5" ht="13.5" x14ac:dyDescent="0.2">
      <c r="A601" s="135"/>
      <c r="B601" s="108" t="s">
        <v>12</v>
      </c>
      <c r="C601" s="109">
        <v>0</v>
      </c>
      <c r="D601" s="110">
        <f t="shared" si="71"/>
        <v>7.0000000000000001E-3</v>
      </c>
      <c r="E601" s="111">
        <v>7.0000000000000001E-3</v>
      </c>
    </row>
    <row r="602" spans="1:5" ht="13.5" x14ac:dyDescent="0.2">
      <c r="A602" s="135"/>
      <c r="B602" s="108" t="s">
        <v>13</v>
      </c>
      <c r="C602" s="109">
        <v>4.0000000000000001E-3</v>
      </c>
      <c r="D602" s="110">
        <f t="shared" si="71"/>
        <v>4.0999999999999995E-2</v>
      </c>
      <c r="E602" s="111">
        <v>4.4999999999999998E-2</v>
      </c>
    </row>
    <row r="603" spans="1:5" ht="13.5" x14ac:dyDescent="0.2">
      <c r="A603" s="135"/>
      <c r="B603" s="108" t="s">
        <v>14</v>
      </c>
      <c r="C603" s="109">
        <v>0</v>
      </c>
      <c r="D603" s="110">
        <f t="shared" si="71"/>
        <v>0.04</v>
      </c>
      <c r="E603" s="111">
        <v>0.04</v>
      </c>
    </row>
    <row r="604" spans="1:5" ht="13.5" x14ac:dyDescent="0.2">
      <c r="A604" s="135"/>
      <c r="B604" s="108" t="s">
        <v>9</v>
      </c>
      <c r="C604" s="109">
        <v>2.9000000000000001E-2</v>
      </c>
      <c r="D604" s="110">
        <f t="shared" si="71"/>
        <v>0.20899999999999999</v>
      </c>
      <c r="E604" s="111">
        <v>0.23799999999999999</v>
      </c>
    </row>
    <row r="605" spans="1:5" ht="13.5" x14ac:dyDescent="0.2">
      <c r="A605" s="135"/>
      <c r="B605" s="108" t="s">
        <v>15</v>
      </c>
      <c r="C605" s="109">
        <v>2E-3</v>
      </c>
      <c r="D605" s="110">
        <f t="shared" ref="D605:D617" si="72">E605-C605</f>
        <v>1.2999999999999999E-2</v>
      </c>
      <c r="E605" s="111">
        <v>1.4999999999999999E-2</v>
      </c>
    </row>
    <row r="606" spans="1:5" ht="13.5" x14ac:dyDescent="0.2">
      <c r="A606" s="135"/>
      <c r="B606" s="108" t="s">
        <v>17</v>
      </c>
      <c r="C606" s="109">
        <v>1.4999999999999999E-2</v>
      </c>
      <c r="D606" s="110">
        <f t="shared" si="72"/>
        <v>2.8999999999999998E-2</v>
      </c>
      <c r="E606" s="111">
        <v>4.3999999999999997E-2</v>
      </c>
    </row>
    <row r="607" spans="1:5" ht="13.5" x14ac:dyDescent="0.2">
      <c r="A607" s="135"/>
      <c r="B607" s="108" t="s">
        <v>18</v>
      </c>
      <c r="C607" s="109">
        <v>8.9999999999999993E-3</v>
      </c>
      <c r="D607" s="110">
        <f t="shared" si="72"/>
        <v>5.6000000000000001E-2</v>
      </c>
      <c r="E607" s="111">
        <v>6.5000000000000002E-2</v>
      </c>
    </row>
    <row r="608" spans="1:5" ht="13.5" x14ac:dyDescent="0.2">
      <c r="A608" s="135"/>
      <c r="B608" s="108" t="s">
        <v>19</v>
      </c>
      <c r="C608" s="109">
        <v>2E-3</v>
      </c>
      <c r="D608" s="110">
        <f t="shared" si="72"/>
        <v>6.9999999999999993E-3</v>
      </c>
      <c r="E608" s="111">
        <v>8.9999999999999993E-3</v>
      </c>
    </row>
    <row r="609" spans="1:6" ht="13.5" x14ac:dyDescent="0.2">
      <c r="A609" s="135"/>
      <c r="B609" s="108" t="s">
        <v>20</v>
      </c>
      <c r="C609" s="109">
        <v>5.0000000000000001E-3</v>
      </c>
      <c r="D609" s="110">
        <f t="shared" si="72"/>
        <v>9.9999999999999985E-3</v>
      </c>
      <c r="E609" s="111">
        <v>1.4999999999999999E-2</v>
      </c>
    </row>
    <row r="610" spans="1:6" ht="13.5" x14ac:dyDescent="0.2">
      <c r="A610" s="135"/>
      <c r="B610" s="108" t="s">
        <v>25</v>
      </c>
      <c r="C610" s="109">
        <v>0</v>
      </c>
      <c r="D610" s="110">
        <f t="shared" si="72"/>
        <v>7.0000000000000001E-3</v>
      </c>
      <c r="E610" s="111">
        <v>7.0000000000000001E-3</v>
      </c>
    </row>
    <row r="611" spans="1:6" ht="13.5" x14ac:dyDescent="0.2">
      <c r="A611" s="135"/>
      <c r="B611" s="108" t="s">
        <v>21</v>
      </c>
      <c r="C611" s="109">
        <v>7.0000000000000001E-3</v>
      </c>
      <c r="D611" s="110">
        <f t="shared" si="72"/>
        <v>3.7999999999999999E-2</v>
      </c>
      <c r="E611" s="111">
        <v>4.4999999999999998E-2</v>
      </c>
    </row>
    <row r="612" spans="1:6" ht="13.5" x14ac:dyDescent="0.2">
      <c r="A612" s="135"/>
      <c r="B612" s="108" t="s">
        <v>22</v>
      </c>
      <c r="C612" s="109">
        <v>2E-3</v>
      </c>
      <c r="D612" s="110">
        <f t="shared" si="72"/>
        <v>1.2999999999999999E-2</v>
      </c>
      <c r="E612" s="111">
        <v>1.4999999999999999E-2</v>
      </c>
    </row>
    <row r="613" spans="1:6" ht="13.5" x14ac:dyDescent="0.2">
      <c r="A613" s="135"/>
      <c r="B613" s="108" t="s">
        <v>23</v>
      </c>
      <c r="C613" s="109">
        <v>0.02</v>
      </c>
      <c r="D613" s="110">
        <f t="shared" si="72"/>
        <v>3.9999999999999994E-2</v>
      </c>
      <c r="E613" s="111">
        <v>0.06</v>
      </c>
    </row>
    <row r="614" spans="1:6" ht="13.5" x14ac:dyDescent="0.2">
      <c r="A614" s="135"/>
      <c r="B614" s="108" t="s">
        <v>36</v>
      </c>
      <c r="C614" s="109">
        <v>3.3000000000000002E-2</v>
      </c>
      <c r="D614" s="110">
        <f t="shared" si="72"/>
        <v>3.9999999999999994E-2</v>
      </c>
      <c r="E614" s="111">
        <v>7.2999999999999995E-2</v>
      </c>
    </row>
    <row r="615" spans="1:6" ht="13.5" x14ac:dyDescent="0.2">
      <c r="A615" s="135"/>
      <c r="B615" s="108" t="s">
        <v>24</v>
      </c>
      <c r="C615" s="109">
        <v>5.0000000000000001E-3</v>
      </c>
      <c r="D615" s="110">
        <f t="shared" si="72"/>
        <v>3.0000000000000002E-2</v>
      </c>
      <c r="E615" s="111">
        <v>3.5000000000000003E-2</v>
      </c>
    </row>
    <row r="616" spans="1:6" ht="13.5" x14ac:dyDescent="0.2">
      <c r="A616" s="135"/>
      <c r="B616" s="108" t="s">
        <v>11</v>
      </c>
      <c r="C616" s="109">
        <v>7.0000000000000001E-3</v>
      </c>
      <c r="D616" s="110">
        <f t="shared" si="72"/>
        <v>0.109</v>
      </c>
      <c r="E616" s="111">
        <v>0.11600000000000001</v>
      </c>
    </row>
    <row r="617" spans="1:6" ht="13.5" x14ac:dyDescent="0.2">
      <c r="A617" s="135"/>
      <c r="B617" s="108" t="s">
        <v>7</v>
      </c>
      <c r="C617" s="109">
        <v>2E-3</v>
      </c>
      <c r="D617" s="110">
        <f t="shared" si="72"/>
        <v>3.5999999999999997E-2</v>
      </c>
      <c r="E617" s="111">
        <v>3.7999999999999999E-2</v>
      </c>
    </row>
    <row r="618" spans="1:6" ht="13.5" x14ac:dyDescent="0.2">
      <c r="A618" s="135"/>
      <c r="B618" s="108" t="s">
        <v>82</v>
      </c>
      <c r="C618" s="109">
        <v>1.2999999999999999E-2</v>
      </c>
      <c r="D618" s="110">
        <f t="shared" si="71"/>
        <v>2E-3</v>
      </c>
      <c r="E618" s="111">
        <v>1.4999999999999999E-2</v>
      </c>
    </row>
    <row r="619" spans="1:6" ht="13.5" x14ac:dyDescent="0.2">
      <c r="A619" s="135"/>
      <c r="B619" s="200"/>
      <c r="C619" s="201"/>
      <c r="D619" s="202"/>
      <c r="E619" s="203"/>
    </row>
    <row r="620" spans="1:6" ht="14.25" thickBot="1" x14ac:dyDescent="0.25">
      <c r="A620" s="136"/>
      <c r="B620" s="112" t="s">
        <v>3</v>
      </c>
      <c r="C620" s="113">
        <v>0.16500000000000001</v>
      </c>
      <c r="D620" s="114">
        <f t="shared" si="71"/>
        <v>0.83499999999999996</v>
      </c>
      <c r="E620" s="115">
        <v>1</v>
      </c>
    </row>
    <row r="623" spans="1:6" x14ac:dyDescent="0.2">
      <c r="A623" s="92">
        <v>2010</v>
      </c>
    </row>
    <row r="624" spans="1:6" ht="13.15" customHeight="1" x14ac:dyDescent="0.2">
      <c r="A624" s="220"/>
      <c r="B624" s="221"/>
      <c r="C624" s="238" t="s">
        <v>70</v>
      </c>
      <c r="D624" s="239"/>
      <c r="E624" s="239"/>
      <c r="F624" s="240"/>
    </row>
    <row r="625" spans="1:6" ht="13.15" customHeight="1" x14ac:dyDescent="0.2">
      <c r="A625" s="222"/>
      <c r="B625" s="96"/>
      <c r="C625" s="238" t="s">
        <v>28</v>
      </c>
      <c r="D625" s="239"/>
      <c r="E625" s="239"/>
      <c r="F625" s="240"/>
    </row>
    <row r="626" spans="1:6" ht="13.15" customHeight="1" x14ac:dyDescent="0.2">
      <c r="A626" s="223"/>
      <c r="B626" s="224"/>
      <c r="C626" s="225" t="s">
        <v>75</v>
      </c>
      <c r="D626" s="226" t="s">
        <v>1</v>
      </c>
      <c r="E626" s="226" t="s">
        <v>76</v>
      </c>
      <c r="F626" s="227" t="s">
        <v>2</v>
      </c>
    </row>
    <row r="627" spans="1:6" ht="13.15" customHeight="1" x14ac:dyDescent="0.2">
      <c r="A627" s="228" t="s">
        <v>29</v>
      </c>
      <c r="B627" s="229" t="s">
        <v>5</v>
      </c>
      <c r="C627" s="230">
        <f>I8</f>
        <v>3</v>
      </c>
      <c r="D627" s="231">
        <f>C627/$K$39</f>
        <v>3.5502958579881655E-3</v>
      </c>
      <c r="E627" s="230">
        <f>K8-C627</f>
        <v>31</v>
      </c>
      <c r="F627" s="231">
        <f>E627/$K$39</f>
        <v>3.6686390532544376E-2</v>
      </c>
    </row>
    <row r="628" spans="1:6" ht="13.15" customHeight="1" x14ac:dyDescent="0.2">
      <c r="A628" s="197"/>
      <c r="B628" s="117" t="s">
        <v>6</v>
      </c>
      <c r="C628" s="232">
        <f t="shared" ref="C628:C656" si="73">I9</f>
        <v>8</v>
      </c>
      <c r="D628" s="98">
        <f t="shared" ref="D628:D656" si="74">C628/$K$39</f>
        <v>9.4674556213017753E-3</v>
      </c>
      <c r="E628" s="232">
        <f t="shared" ref="E628:E656" si="75">K9-C628</f>
        <v>25</v>
      </c>
      <c r="F628" s="98">
        <f t="shared" ref="F628:F656" si="76">E628/$K$39</f>
        <v>2.9585798816568046E-2</v>
      </c>
    </row>
    <row r="629" spans="1:6" ht="13.15" customHeight="1" x14ac:dyDescent="0.2">
      <c r="A629" s="197"/>
      <c r="B629" s="117" t="s">
        <v>38</v>
      </c>
      <c r="C629" s="232">
        <f t="shared" si="73"/>
        <v>4</v>
      </c>
      <c r="D629" s="98">
        <f t="shared" si="74"/>
        <v>4.7337278106508876E-3</v>
      </c>
      <c r="E629" s="232">
        <f t="shared" si="75"/>
        <v>1</v>
      </c>
      <c r="F629" s="98">
        <f t="shared" si="76"/>
        <v>1.1834319526627219E-3</v>
      </c>
    </row>
    <row r="630" spans="1:6" ht="13.15" customHeight="1" x14ac:dyDescent="0.2">
      <c r="A630" s="197"/>
      <c r="B630" s="117" t="s">
        <v>39</v>
      </c>
      <c r="C630" s="232">
        <f t="shared" si="73"/>
        <v>10</v>
      </c>
      <c r="D630" s="98">
        <f t="shared" si="74"/>
        <v>1.1834319526627219E-2</v>
      </c>
      <c r="E630" s="232">
        <f t="shared" si="75"/>
        <v>32</v>
      </c>
      <c r="F630" s="98">
        <f t="shared" si="76"/>
        <v>3.7869822485207101E-2</v>
      </c>
    </row>
    <row r="631" spans="1:6" ht="13.15" customHeight="1" x14ac:dyDescent="0.2">
      <c r="A631" s="197"/>
      <c r="B631" s="117" t="s">
        <v>16</v>
      </c>
      <c r="C631" s="232">
        <f t="shared" si="73"/>
        <v>6</v>
      </c>
      <c r="D631" s="98">
        <f t="shared" si="74"/>
        <v>7.100591715976331E-3</v>
      </c>
      <c r="E631" s="232">
        <f t="shared" si="75"/>
        <v>13</v>
      </c>
      <c r="F631" s="98">
        <f t="shared" si="76"/>
        <v>1.5384615384615385E-2</v>
      </c>
    </row>
    <row r="632" spans="1:6" ht="13.15" customHeight="1" x14ac:dyDescent="0.2">
      <c r="A632" s="197"/>
      <c r="B632" s="117" t="s">
        <v>8</v>
      </c>
      <c r="C632" s="232">
        <f t="shared" si="73"/>
        <v>28</v>
      </c>
      <c r="D632" s="98">
        <f t="shared" si="74"/>
        <v>3.3136094674556214E-2</v>
      </c>
      <c r="E632" s="232">
        <f t="shared" si="75"/>
        <v>16</v>
      </c>
      <c r="F632" s="98">
        <f t="shared" si="76"/>
        <v>1.8934911242603551E-2</v>
      </c>
    </row>
    <row r="633" spans="1:6" ht="13.15" customHeight="1" x14ac:dyDescent="0.2">
      <c r="A633" s="197"/>
      <c r="B633" s="117" t="s">
        <v>10</v>
      </c>
      <c r="C633" s="232">
        <f t="shared" si="73"/>
        <v>1</v>
      </c>
      <c r="D633" s="98">
        <f t="shared" si="74"/>
        <v>1.1834319526627219E-3</v>
      </c>
      <c r="E633" s="232">
        <f t="shared" si="75"/>
        <v>5</v>
      </c>
      <c r="F633" s="98">
        <f t="shared" si="76"/>
        <v>5.9171597633136093E-3</v>
      </c>
    </row>
    <row r="634" spans="1:6" ht="13.15" customHeight="1" x14ac:dyDescent="0.2">
      <c r="A634" s="197"/>
      <c r="B634" s="117" t="s">
        <v>12</v>
      </c>
      <c r="C634" s="232">
        <f t="shared" si="73"/>
        <v>1</v>
      </c>
      <c r="D634" s="98">
        <f t="shared" si="74"/>
        <v>1.1834319526627219E-3</v>
      </c>
      <c r="E634" s="232">
        <f t="shared" si="75"/>
        <v>6</v>
      </c>
      <c r="F634" s="98">
        <f t="shared" si="76"/>
        <v>7.100591715976331E-3</v>
      </c>
    </row>
    <row r="635" spans="1:6" ht="13.15" customHeight="1" x14ac:dyDescent="0.2">
      <c r="A635" s="197"/>
      <c r="B635" s="117" t="s">
        <v>13</v>
      </c>
      <c r="C635" s="232">
        <f t="shared" si="73"/>
        <v>8</v>
      </c>
      <c r="D635" s="98">
        <f t="shared" si="74"/>
        <v>9.4674556213017753E-3</v>
      </c>
      <c r="E635" s="232">
        <f t="shared" si="75"/>
        <v>30</v>
      </c>
      <c r="F635" s="98">
        <f t="shared" si="76"/>
        <v>3.5502958579881658E-2</v>
      </c>
    </row>
    <row r="636" spans="1:6" ht="13.15" customHeight="1" x14ac:dyDescent="0.2">
      <c r="A636" s="197"/>
      <c r="B636" s="117" t="s">
        <v>14</v>
      </c>
      <c r="C636" s="232">
        <f t="shared" si="73"/>
        <v>4</v>
      </c>
      <c r="D636" s="98">
        <f t="shared" si="74"/>
        <v>4.7337278106508876E-3</v>
      </c>
      <c r="E636" s="232">
        <f t="shared" si="75"/>
        <v>12</v>
      </c>
      <c r="F636" s="98">
        <f t="shared" si="76"/>
        <v>1.4201183431952662E-2</v>
      </c>
    </row>
    <row r="637" spans="1:6" ht="13.15" customHeight="1" x14ac:dyDescent="0.2">
      <c r="A637" s="197"/>
      <c r="B637" s="117" t="s">
        <v>40</v>
      </c>
      <c r="C637" s="232">
        <f t="shared" si="73"/>
        <v>9</v>
      </c>
      <c r="D637" s="98">
        <f t="shared" si="74"/>
        <v>1.0650887573964497E-2</v>
      </c>
      <c r="E637" s="232">
        <f t="shared" si="75"/>
        <v>4</v>
      </c>
      <c r="F637" s="98">
        <f t="shared" si="76"/>
        <v>4.7337278106508876E-3</v>
      </c>
    </row>
    <row r="638" spans="1:6" ht="13.15" customHeight="1" x14ac:dyDescent="0.2">
      <c r="A638" s="197"/>
      <c r="B638" s="117" t="s">
        <v>9</v>
      </c>
      <c r="C638" s="232">
        <f t="shared" si="73"/>
        <v>12</v>
      </c>
      <c r="D638" s="98">
        <f t="shared" si="74"/>
        <v>1.4201183431952662E-2</v>
      </c>
      <c r="E638" s="232">
        <f t="shared" si="75"/>
        <v>87</v>
      </c>
      <c r="F638" s="98">
        <f t="shared" si="76"/>
        <v>0.10295857988165681</v>
      </c>
    </row>
    <row r="639" spans="1:6" ht="13.15" customHeight="1" x14ac:dyDescent="0.2">
      <c r="A639" s="197"/>
      <c r="B639" s="117" t="s">
        <v>15</v>
      </c>
      <c r="C639" s="232">
        <f t="shared" si="73"/>
        <v>9</v>
      </c>
      <c r="D639" s="98">
        <f t="shared" si="74"/>
        <v>1.0650887573964497E-2</v>
      </c>
      <c r="E639" s="232">
        <f t="shared" si="75"/>
        <v>22</v>
      </c>
      <c r="F639" s="98">
        <f t="shared" si="76"/>
        <v>2.6035502958579881E-2</v>
      </c>
    </row>
    <row r="640" spans="1:6" ht="13.15" customHeight="1" x14ac:dyDescent="0.2">
      <c r="A640" s="197"/>
      <c r="B640" s="117" t="s">
        <v>17</v>
      </c>
      <c r="C640" s="232">
        <f t="shared" si="73"/>
        <v>23</v>
      </c>
      <c r="D640" s="98">
        <f t="shared" si="74"/>
        <v>2.7218934911242602E-2</v>
      </c>
      <c r="E640" s="232">
        <f t="shared" si="75"/>
        <v>23</v>
      </c>
      <c r="F640" s="98">
        <f t="shared" si="76"/>
        <v>2.7218934911242602E-2</v>
      </c>
    </row>
    <row r="641" spans="1:6" ht="13.15" customHeight="1" x14ac:dyDescent="0.2">
      <c r="A641" s="197"/>
      <c r="B641" s="117" t="s">
        <v>18</v>
      </c>
      <c r="C641" s="232">
        <f t="shared" si="73"/>
        <v>11</v>
      </c>
      <c r="D641" s="98">
        <f t="shared" si="74"/>
        <v>1.301775147928994E-2</v>
      </c>
      <c r="E641" s="232">
        <f t="shared" si="75"/>
        <v>12</v>
      </c>
      <c r="F641" s="98">
        <f t="shared" si="76"/>
        <v>1.4201183431952662E-2</v>
      </c>
    </row>
    <row r="642" spans="1:6" ht="13.15" customHeight="1" x14ac:dyDescent="0.2">
      <c r="A642" s="197"/>
      <c r="B642" s="117" t="s">
        <v>19</v>
      </c>
      <c r="C642" s="232">
        <f t="shared" si="73"/>
        <v>37</v>
      </c>
      <c r="D642" s="98">
        <f t="shared" si="74"/>
        <v>4.3786982248520713E-2</v>
      </c>
      <c r="E642" s="232">
        <f t="shared" si="75"/>
        <v>70</v>
      </c>
      <c r="F642" s="98">
        <f t="shared" si="76"/>
        <v>8.2840236686390539E-2</v>
      </c>
    </row>
    <row r="643" spans="1:6" ht="13.15" customHeight="1" x14ac:dyDescent="0.2">
      <c r="A643" s="197"/>
      <c r="B643" s="117" t="s">
        <v>41</v>
      </c>
      <c r="C643" s="232">
        <f t="shared" si="73"/>
        <v>5</v>
      </c>
      <c r="D643" s="98">
        <f t="shared" si="74"/>
        <v>5.9171597633136093E-3</v>
      </c>
      <c r="E643" s="232">
        <f t="shared" si="75"/>
        <v>9</v>
      </c>
      <c r="F643" s="98">
        <f t="shared" si="76"/>
        <v>1.0650887573964497E-2</v>
      </c>
    </row>
    <row r="644" spans="1:6" ht="13.15" customHeight="1" x14ac:dyDescent="0.2">
      <c r="A644" s="197"/>
      <c r="B644" s="117" t="s">
        <v>20</v>
      </c>
      <c r="C644" s="232">
        <f t="shared" si="73"/>
        <v>0</v>
      </c>
      <c r="D644" s="98">
        <f t="shared" si="74"/>
        <v>0</v>
      </c>
      <c r="E644" s="232">
        <f t="shared" si="75"/>
        <v>1</v>
      </c>
      <c r="F644" s="98">
        <f t="shared" si="76"/>
        <v>1.1834319526627219E-3</v>
      </c>
    </row>
    <row r="645" spans="1:6" ht="13.15" customHeight="1" x14ac:dyDescent="0.2">
      <c r="A645" s="197"/>
      <c r="B645" s="117" t="s">
        <v>25</v>
      </c>
      <c r="C645" s="232">
        <f t="shared" si="73"/>
        <v>3</v>
      </c>
      <c r="D645" s="98">
        <f t="shared" si="74"/>
        <v>3.5502958579881655E-3</v>
      </c>
      <c r="E645" s="232">
        <f t="shared" si="75"/>
        <v>2</v>
      </c>
      <c r="F645" s="98">
        <f t="shared" si="76"/>
        <v>2.3668639053254438E-3</v>
      </c>
    </row>
    <row r="646" spans="1:6" ht="13.15" customHeight="1" x14ac:dyDescent="0.2">
      <c r="A646" s="197"/>
      <c r="B646" s="117" t="s">
        <v>21</v>
      </c>
      <c r="C646" s="232">
        <f t="shared" si="73"/>
        <v>2</v>
      </c>
      <c r="D646" s="98">
        <f t="shared" si="74"/>
        <v>2.3668639053254438E-3</v>
      </c>
      <c r="E646" s="232">
        <f t="shared" si="75"/>
        <v>7</v>
      </c>
      <c r="F646" s="98">
        <f t="shared" si="76"/>
        <v>8.2840236686390536E-3</v>
      </c>
    </row>
    <row r="647" spans="1:6" ht="13.15" customHeight="1" x14ac:dyDescent="0.2">
      <c r="A647" s="197"/>
      <c r="B647" s="117" t="s">
        <v>22</v>
      </c>
      <c r="C647" s="232">
        <f t="shared" si="73"/>
        <v>5</v>
      </c>
      <c r="D647" s="98">
        <f t="shared" si="74"/>
        <v>5.9171597633136093E-3</v>
      </c>
      <c r="E647" s="232">
        <f t="shared" si="75"/>
        <v>7</v>
      </c>
      <c r="F647" s="98">
        <f t="shared" si="76"/>
        <v>8.2840236686390536E-3</v>
      </c>
    </row>
    <row r="648" spans="1:6" ht="13.15" customHeight="1" x14ac:dyDescent="0.2">
      <c r="A648" s="197"/>
      <c r="B648" s="117" t="s">
        <v>23</v>
      </c>
      <c r="C648" s="232">
        <f t="shared" si="73"/>
        <v>5</v>
      </c>
      <c r="D648" s="98">
        <f t="shared" si="74"/>
        <v>5.9171597633136093E-3</v>
      </c>
      <c r="E648" s="232">
        <f t="shared" si="75"/>
        <v>26</v>
      </c>
      <c r="F648" s="98">
        <f t="shared" si="76"/>
        <v>3.0769230769230771E-2</v>
      </c>
    </row>
    <row r="649" spans="1:6" ht="13.15" customHeight="1" x14ac:dyDescent="0.2">
      <c r="A649" s="197"/>
      <c r="B649" s="117" t="s">
        <v>42</v>
      </c>
      <c r="C649" s="232">
        <f t="shared" si="73"/>
        <v>2</v>
      </c>
      <c r="D649" s="98">
        <f t="shared" si="74"/>
        <v>2.3668639053254438E-3</v>
      </c>
      <c r="E649" s="232">
        <f t="shared" si="75"/>
        <v>25</v>
      </c>
      <c r="F649" s="98">
        <f t="shared" si="76"/>
        <v>2.9585798816568046E-2</v>
      </c>
    </row>
    <row r="650" spans="1:6" ht="13.15" customHeight="1" x14ac:dyDescent="0.2">
      <c r="A650" s="197"/>
      <c r="B650" s="117" t="s">
        <v>43</v>
      </c>
      <c r="C650" s="232">
        <f t="shared" si="73"/>
        <v>0</v>
      </c>
      <c r="D650" s="98">
        <f t="shared" si="74"/>
        <v>0</v>
      </c>
      <c r="E650" s="232">
        <f t="shared" si="75"/>
        <v>20</v>
      </c>
      <c r="F650" s="98">
        <f t="shared" si="76"/>
        <v>2.3668639053254437E-2</v>
      </c>
    </row>
    <row r="651" spans="1:6" ht="13.15" customHeight="1" x14ac:dyDescent="0.2">
      <c r="A651" s="197"/>
      <c r="B651" s="117" t="s">
        <v>36</v>
      </c>
      <c r="C651" s="232">
        <f t="shared" si="73"/>
        <v>0</v>
      </c>
      <c r="D651" s="98">
        <f t="shared" si="74"/>
        <v>0</v>
      </c>
      <c r="E651" s="232">
        <f t="shared" si="75"/>
        <v>29</v>
      </c>
      <c r="F651" s="98">
        <f t="shared" si="76"/>
        <v>3.4319526627218933E-2</v>
      </c>
    </row>
    <row r="652" spans="1:6" ht="13.15" customHeight="1" x14ac:dyDescent="0.2">
      <c r="A652" s="197"/>
      <c r="B652" s="117" t="s">
        <v>24</v>
      </c>
      <c r="C652" s="232">
        <f t="shared" si="73"/>
        <v>3</v>
      </c>
      <c r="D652" s="98">
        <f t="shared" si="74"/>
        <v>3.5502958579881655E-3</v>
      </c>
      <c r="E652" s="232">
        <f t="shared" si="75"/>
        <v>13</v>
      </c>
      <c r="F652" s="98">
        <f t="shared" si="76"/>
        <v>1.5384615384615385E-2</v>
      </c>
    </row>
    <row r="653" spans="1:6" ht="13.15" customHeight="1" x14ac:dyDescent="0.2">
      <c r="A653" s="197"/>
      <c r="B653" s="117" t="s">
        <v>11</v>
      </c>
      <c r="C653" s="232">
        <f t="shared" si="73"/>
        <v>20</v>
      </c>
      <c r="D653" s="98">
        <f t="shared" si="74"/>
        <v>2.3668639053254437E-2</v>
      </c>
      <c r="E653" s="232">
        <f t="shared" si="75"/>
        <v>48</v>
      </c>
      <c r="F653" s="98">
        <f t="shared" si="76"/>
        <v>5.6804733727810648E-2</v>
      </c>
    </row>
    <row r="654" spans="1:6" ht="13.15" customHeight="1" x14ac:dyDescent="0.2">
      <c r="A654" s="197"/>
      <c r="B654" s="117" t="s">
        <v>37</v>
      </c>
      <c r="C654" s="232">
        <f t="shared" si="73"/>
        <v>0</v>
      </c>
      <c r="D654" s="98">
        <f t="shared" si="74"/>
        <v>0</v>
      </c>
      <c r="E654" s="232">
        <f t="shared" si="75"/>
        <v>13</v>
      </c>
      <c r="F654" s="98">
        <f t="shared" si="76"/>
        <v>1.5384615384615385E-2</v>
      </c>
    </row>
    <row r="655" spans="1:6" ht="13.15" customHeight="1" x14ac:dyDescent="0.2">
      <c r="A655" s="197"/>
      <c r="B655" s="117" t="s">
        <v>7</v>
      </c>
      <c r="C655" s="232">
        <f t="shared" si="73"/>
        <v>1</v>
      </c>
      <c r="D655" s="98">
        <f t="shared" si="74"/>
        <v>1.1834319526627219E-3</v>
      </c>
      <c r="E655" s="232">
        <f t="shared" si="75"/>
        <v>18</v>
      </c>
      <c r="F655" s="98">
        <f t="shared" si="76"/>
        <v>2.1301775147928994E-2</v>
      </c>
    </row>
    <row r="656" spans="1:6" ht="13.15" customHeight="1" x14ac:dyDescent="0.2">
      <c r="A656" s="197"/>
      <c r="B656" s="117" t="s">
        <v>82</v>
      </c>
      <c r="C656" s="232">
        <f t="shared" si="73"/>
        <v>14</v>
      </c>
      <c r="D656" s="98">
        <f t="shared" si="74"/>
        <v>1.6568047337278107E-2</v>
      </c>
      <c r="E656" s="232">
        <f t="shared" si="75"/>
        <v>4</v>
      </c>
      <c r="F656" s="98">
        <f t="shared" si="76"/>
        <v>4.7337278106508876E-3</v>
      </c>
    </row>
    <row r="657" spans="1:6" ht="13.15" customHeight="1" x14ac:dyDescent="0.2">
      <c r="A657" s="198"/>
      <c r="B657" s="100"/>
      <c r="C657" s="232"/>
      <c r="D657" s="98"/>
      <c r="E657" s="232"/>
      <c r="F657" s="98"/>
    </row>
    <row r="658" spans="1:6" ht="13.15" customHeight="1" x14ac:dyDescent="0.2">
      <c r="A658" s="199"/>
      <c r="B658" s="101" t="s">
        <v>3</v>
      </c>
      <c r="C658" s="232">
        <f>I39</f>
        <v>234</v>
      </c>
      <c r="D658" s="98">
        <f>C658/$K$39</f>
        <v>0.27692307692307694</v>
      </c>
      <c r="E658" s="232">
        <f>K39-C658</f>
        <v>611</v>
      </c>
      <c r="F658" s="98">
        <f>E658/$K$39</f>
        <v>0.72307692307692306</v>
      </c>
    </row>
    <row r="661" spans="1:6" ht="12.75" thickBot="1" x14ac:dyDescent="0.25">
      <c r="A661" s="92">
        <v>2005</v>
      </c>
    </row>
    <row r="662" spans="1:6" ht="13.5" customHeight="1" x14ac:dyDescent="0.2">
      <c r="A662" s="93"/>
      <c r="B662" s="94"/>
      <c r="C662" s="244" t="s">
        <v>70</v>
      </c>
      <c r="D662" s="244"/>
      <c r="E662" s="244"/>
    </row>
    <row r="663" spans="1:6" ht="12.75" x14ac:dyDescent="0.2">
      <c r="A663" s="95"/>
      <c r="B663" s="96"/>
      <c r="C663" s="97"/>
      <c r="D663" s="97" t="s">
        <v>28</v>
      </c>
      <c r="E663" s="97"/>
    </row>
    <row r="664" spans="1:6" ht="13.5" thickBot="1" x14ac:dyDescent="0.25">
      <c r="A664" s="95"/>
      <c r="B664" s="96"/>
      <c r="C664" s="102" t="s">
        <v>1</v>
      </c>
      <c r="D664" s="103" t="s">
        <v>2</v>
      </c>
      <c r="E664" s="66" t="s">
        <v>3</v>
      </c>
    </row>
    <row r="665" spans="1:6" ht="13.5" x14ac:dyDescent="0.2">
      <c r="A665" s="134" t="s">
        <v>29</v>
      </c>
      <c r="B665" s="104" t="s">
        <v>5</v>
      </c>
      <c r="C665" s="105">
        <v>0</v>
      </c>
      <c r="D665" s="106">
        <f>E665-C665</f>
        <v>5.6000000000000001E-2</v>
      </c>
      <c r="E665" s="107">
        <v>5.6000000000000001E-2</v>
      </c>
    </row>
    <row r="666" spans="1:6" ht="13.5" x14ac:dyDescent="0.2">
      <c r="A666" s="135"/>
      <c r="B666" s="108" t="s">
        <v>6</v>
      </c>
      <c r="C666" s="109">
        <v>0</v>
      </c>
      <c r="D666" s="110">
        <f t="shared" ref="D666:D689" si="77">E666-C666</f>
        <v>2.4E-2</v>
      </c>
      <c r="E666" s="111">
        <v>2.4E-2</v>
      </c>
    </row>
    <row r="667" spans="1:6" ht="13.5" x14ac:dyDescent="0.2">
      <c r="A667" s="135"/>
      <c r="B667" s="108" t="s">
        <v>16</v>
      </c>
      <c r="C667" s="109">
        <v>2E-3</v>
      </c>
      <c r="D667" s="110">
        <f t="shared" si="77"/>
        <v>1.8000000000000002E-2</v>
      </c>
      <c r="E667" s="111">
        <v>0.02</v>
      </c>
    </row>
    <row r="668" spans="1:6" ht="13.5" x14ac:dyDescent="0.2">
      <c r="A668" s="135"/>
      <c r="B668" s="108" t="s">
        <v>8</v>
      </c>
      <c r="C668" s="109">
        <v>0</v>
      </c>
      <c r="D668" s="110">
        <f t="shared" si="77"/>
        <v>0</v>
      </c>
      <c r="E668" s="111">
        <v>0</v>
      </c>
    </row>
    <row r="669" spans="1:6" ht="13.5" x14ac:dyDescent="0.2">
      <c r="A669" s="135"/>
      <c r="B669" s="108" t="s">
        <v>10</v>
      </c>
      <c r="C669" s="109">
        <v>2E-3</v>
      </c>
      <c r="D669" s="110">
        <f t="shared" si="77"/>
        <v>1.6E-2</v>
      </c>
      <c r="E669" s="111">
        <v>1.7999999999999999E-2</v>
      </c>
    </row>
    <row r="670" spans="1:6" ht="13.5" x14ac:dyDescent="0.2">
      <c r="A670" s="135"/>
      <c r="B670" s="108" t="s">
        <v>12</v>
      </c>
      <c r="C670" s="109">
        <v>0</v>
      </c>
      <c r="D670" s="110">
        <f t="shared" si="77"/>
        <v>7.0000000000000001E-3</v>
      </c>
      <c r="E670" s="111">
        <v>7.0000000000000001E-3</v>
      </c>
    </row>
    <row r="671" spans="1:6" ht="13.5" x14ac:dyDescent="0.2">
      <c r="A671" s="135"/>
      <c r="B671" s="108" t="s">
        <v>13</v>
      </c>
      <c r="C671" s="109">
        <v>7.0000000000000001E-3</v>
      </c>
      <c r="D671" s="110">
        <f t="shared" si="77"/>
        <v>3.7999999999999999E-2</v>
      </c>
      <c r="E671" s="111">
        <v>4.4999999999999998E-2</v>
      </c>
    </row>
    <row r="672" spans="1:6" ht="13.5" x14ac:dyDescent="0.2">
      <c r="A672" s="135"/>
      <c r="B672" s="108" t="s">
        <v>14</v>
      </c>
      <c r="C672" s="109">
        <v>5.0000000000000001E-3</v>
      </c>
      <c r="D672" s="110">
        <f t="shared" si="77"/>
        <v>3.5000000000000003E-2</v>
      </c>
      <c r="E672" s="111">
        <v>0.04</v>
      </c>
    </row>
    <row r="673" spans="1:5" ht="13.5" x14ac:dyDescent="0.2">
      <c r="A673" s="135"/>
      <c r="B673" s="108" t="s">
        <v>9</v>
      </c>
      <c r="C673" s="109">
        <v>1.4999999999999999E-2</v>
      </c>
      <c r="D673" s="110">
        <f t="shared" si="77"/>
        <v>0.22299999999999998</v>
      </c>
      <c r="E673" s="111">
        <v>0.23799999999999999</v>
      </c>
    </row>
    <row r="674" spans="1:5" ht="13.5" x14ac:dyDescent="0.2">
      <c r="A674" s="135"/>
      <c r="B674" s="108" t="s">
        <v>15</v>
      </c>
      <c r="C674" s="109">
        <v>5.0000000000000001E-3</v>
      </c>
      <c r="D674" s="110">
        <f t="shared" ref="D674:D686" si="78">E674-C674</f>
        <v>9.9999999999999985E-3</v>
      </c>
      <c r="E674" s="111">
        <v>1.4999999999999999E-2</v>
      </c>
    </row>
    <row r="675" spans="1:5" ht="13.5" x14ac:dyDescent="0.2">
      <c r="A675" s="135"/>
      <c r="B675" s="108" t="s">
        <v>17</v>
      </c>
      <c r="C675" s="109">
        <v>2.5000000000000001E-2</v>
      </c>
      <c r="D675" s="110">
        <f t="shared" si="78"/>
        <v>1.8999999999999996E-2</v>
      </c>
      <c r="E675" s="111">
        <v>4.3999999999999997E-2</v>
      </c>
    </row>
    <row r="676" spans="1:5" ht="13.5" x14ac:dyDescent="0.2">
      <c r="A676" s="135"/>
      <c r="B676" s="108" t="s">
        <v>18</v>
      </c>
      <c r="C676" s="109">
        <v>2.1999999999999999E-2</v>
      </c>
      <c r="D676" s="110">
        <f t="shared" si="78"/>
        <v>4.3000000000000003E-2</v>
      </c>
      <c r="E676" s="111">
        <v>6.5000000000000002E-2</v>
      </c>
    </row>
    <row r="677" spans="1:5" ht="13.5" x14ac:dyDescent="0.2">
      <c r="A677" s="135"/>
      <c r="B677" s="108" t="s">
        <v>19</v>
      </c>
      <c r="C677" s="109">
        <v>4.0000000000000001E-3</v>
      </c>
      <c r="D677" s="110">
        <f t="shared" si="78"/>
        <v>4.9999999999999992E-3</v>
      </c>
      <c r="E677" s="111">
        <v>8.9999999999999993E-3</v>
      </c>
    </row>
    <row r="678" spans="1:5" ht="13.5" x14ac:dyDescent="0.2">
      <c r="A678" s="135"/>
      <c r="B678" s="108" t="s">
        <v>20</v>
      </c>
      <c r="C678" s="109">
        <v>4.0000000000000001E-3</v>
      </c>
      <c r="D678" s="110">
        <f t="shared" si="78"/>
        <v>1.0999999999999999E-2</v>
      </c>
      <c r="E678" s="111">
        <v>1.4999999999999999E-2</v>
      </c>
    </row>
    <row r="679" spans="1:5" ht="13.5" x14ac:dyDescent="0.2">
      <c r="A679" s="135"/>
      <c r="B679" s="108" t="s">
        <v>25</v>
      </c>
      <c r="C679" s="109">
        <v>2E-3</v>
      </c>
      <c r="D679" s="110">
        <f t="shared" si="78"/>
        <v>5.0000000000000001E-3</v>
      </c>
      <c r="E679" s="111">
        <v>7.0000000000000001E-3</v>
      </c>
    </row>
    <row r="680" spans="1:5" ht="13.5" x14ac:dyDescent="0.2">
      <c r="A680" s="135"/>
      <c r="B680" s="108" t="s">
        <v>21</v>
      </c>
      <c r="C680" s="109">
        <v>8.9999999999999993E-3</v>
      </c>
      <c r="D680" s="110">
        <f t="shared" si="78"/>
        <v>3.5999999999999997E-2</v>
      </c>
      <c r="E680" s="111">
        <v>4.4999999999999998E-2</v>
      </c>
    </row>
    <row r="681" spans="1:5" ht="13.5" x14ac:dyDescent="0.2">
      <c r="A681" s="135"/>
      <c r="B681" s="108" t="s">
        <v>22</v>
      </c>
      <c r="C681" s="109">
        <v>5.0000000000000001E-3</v>
      </c>
      <c r="D681" s="110">
        <f t="shared" si="78"/>
        <v>9.9999999999999985E-3</v>
      </c>
      <c r="E681" s="111">
        <v>1.4999999999999999E-2</v>
      </c>
    </row>
    <row r="682" spans="1:5" ht="13.5" x14ac:dyDescent="0.2">
      <c r="A682" s="135"/>
      <c r="B682" s="108" t="s">
        <v>23</v>
      </c>
      <c r="C682" s="109">
        <v>1.6E-2</v>
      </c>
      <c r="D682" s="110">
        <f t="shared" si="78"/>
        <v>4.3999999999999997E-2</v>
      </c>
      <c r="E682" s="111">
        <v>0.06</v>
      </c>
    </row>
    <row r="683" spans="1:5" ht="13.5" x14ac:dyDescent="0.2">
      <c r="A683" s="135"/>
      <c r="B683" s="108" t="s">
        <v>36</v>
      </c>
      <c r="C683" s="109">
        <v>0</v>
      </c>
      <c r="D683" s="110">
        <f t="shared" si="78"/>
        <v>7.2999999999999995E-2</v>
      </c>
      <c r="E683" s="111">
        <v>7.2999999999999995E-2</v>
      </c>
    </row>
    <row r="684" spans="1:5" ht="13.5" x14ac:dyDescent="0.2">
      <c r="A684" s="135"/>
      <c r="B684" s="108" t="s">
        <v>24</v>
      </c>
      <c r="C684" s="109">
        <v>5.0000000000000001E-3</v>
      </c>
      <c r="D684" s="110">
        <f t="shared" si="78"/>
        <v>3.0000000000000002E-2</v>
      </c>
      <c r="E684" s="111">
        <v>3.5000000000000003E-2</v>
      </c>
    </row>
    <row r="685" spans="1:5" ht="13.5" x14ac:dyDescent="0.2">
      <c r="A685" s="135"/>
      <c r="B685" s="108" t="s">
        <v>11</v>
      </c>
      <c r="C685" s="109">
        <v>2.9000000000000001E-2</v>
      </c>
      <c r="D685" s="110">
        <f t="shared" si="78"/>
        <v>8.7000000000000008E-2</v>
      </c>
      <c r="E685" s="111">
        <v>0.11600000000000001</v>
      </c>
    </row>
    <row r="686" spans="1:5" ht="13.5" x14ac:dyDescent="0.2">
      <c r="A686" s="135"/>
      <c r="B686" s="108" t="s">
        <v>7</v>
      </c>
      <c r="C686" s="109">
        <v>2E-3</v>
      </c>
      <c r="D686" s="110">
        <f t="shared" si="78"/>
        <v>3.5999999999999997E-2</v>
      </c>
      <c r="E686" s="111">
        <v>3.7999999999999999E-2</v>
      </c>
    </row>
    <row r="687" spans="1:5" ht="13.5" x14ac:dyDescent="0.2">
      <c r="A687" s="135"/>
      <c r="B687" s="108" t="s">
        <v>82</v>
      </c>
      <c r="C687" s="109">
        <v>1.0999999999999999E-2</v>
      </c>
      <c r="D687" s="110">
        <f t="shared" si="77"/>
        <v>4.0000000000000001E-3</v>
      </c>
      <c r="E687" s="111">
        <v>1.4999999999999999E-2</v>
      </c>
    </row>
    <row r="688" spans="1:5" ht="13.5" x14ac:dyDescent="0.2">
      <c r="A688" s="135"/>
      <c r="B688" s="200"/>
      <c r="C688" s="201"/>
      <c r="D688" s="202"/>
      <c r="E688" s="203"/>
    </row>
    <row r="689" spans="1:5" ht="14.25" thickBot="1" x14ac:dyDescent="0.25">
      <c r="A689" s="136"/>
      <c r="B689" s="112" t="s">
        <v>3</v>
      </c>
      <c r="C689" s="113">
        <v>0.17100000000000001</v>
      </c>
      <c r="D689" s="114">
        <f t="shared" si="77"/>
        <v>0.82899999999999996</v>
      </c>
      <c r="E689" s="115">
        <v>1</v>
      </c>
    </row>
    <row r="693" spans="1:5" ht="12.75" thickBot="1" x14ac:dyDescent="0.25"/>
    <row r="694" spans="1:5" ht="22.15" customHeight="1" x14ac:dyDescent="0.2">
      <c r="A694" s="93"/>
      <c r="B694" s="94"/>
      <c r="C694" s="244" t="s">
        <v>71</v>
      </c>
      <c r="D694" s="244"/>
      <c r="E694" s="244"/>
    </row>
    <row r="695" spans="1:5" ht="12.75" x14ac:dyDescent="0.2">
      <c r="A695" s="95"/>
      <c r="B695" s="96"/>
      <c r="C695" s="97"/>
      <c r="D695" s="97" t="s">
        <v>28</v>
      </c>
      <c r="E695" s="97"/>
    </row>
    <row r="696" spans="1:5" ht="13.5" thickBot="1" x14ac:dyDescent="0.25">
      <c r="A696" s="95"/>
      <c r="B696" s="96"/>
      <c r="C696" s="102" t="s">
        <v>1</v>
      </c>
      <c r="D696" s="103" t="s">
        <v>2</v>
      </c>
      <c r="E696" s="66" t="s">
        <v>3</v>
      </c>
    </row>
    <row r="697" spans="1:5" ht="13.5" x14ac:dyDescent="0.2">
      <c r="A697" s="134" t="s">
        <v>29</v>
      </c>
      <c r="B697" s="104" t="s">
        <v>5</v>
      </c>
      <c r="C697" s="105">
        <v>4.0000000000000001E-3</v>
      </c>
      <c r="D697" s="106">
        <f>E697-C697</f>
        <v>5.2000000000000005E-2</v>
      </c>
      <c r="E697" s="107">
        <v>5.6000000000000001E-2</v>
      </c>
    </row>
    <row r="698" spans="1:5" ht="13.5" x14ac:dyDescent="0.2">
      <c r="A698" s="135"/>
      <c r="B698" s="108" t="s">
        <v>6</v>
      </c>
      <c r="C698" s="109">
        <v>1.0999999999999999E-2</v>
      </c>
      <c r="D698" s="110">
        <f t="shared" ref="D698:D721" si="79">E698-C698</f>
        <v>1.3000000000000001E-2</v>
      </c>
      <c r="E698" s="111">
        <v>2.4E-2</v>
      </c>
    </row>
    <row r="699" spans="1:5" ht="13.5" x14ac:dyDescent="0.2">
      <c r="A699" s="135"/>
      <c r="B699" s="108" t="s">
        <v>16</v>
      </c>
      <c r="C699" s="109">
        <v>0</v>
      </c>
      <c r="D699" s="110">
        <f t="shared" si="79"/>
        <v>0.02</v>
      </c>
      <c r="E699" s="111">
        <v>0.02</v>
      </c>
    </row>
    <row r="700" spans="1:5" ht="13.5" x14ac:dyDescent="0.2">
      <c r="A700" s="135"/>
      <c r="B700" s="108" t="s">
        <v>8</v>
      </c>
      <c r="C700" s="109">
        <v>0</v>
      </c>
      <c r="D700" s="110">
        <f t="shared" si="79"/>
        <v>0</v>
      </c>
      <c r="E700" s="111">
        <v>0</v>
      </c>
    </row>
    <row r="701" spans="1:5" ht="13.5" x14ac:dyDescent="0.2">
      <c r="A701" s="135"/>
      <c r="B701" s="108" t="s">
        <v>10</v>
      </c>
      <c r="C701" s="109">
        <v>7.0000000000000001E-3</v>
      </c>
      <c r="D701" s="110">
        <f t="shared" si="79"/>
        <v>1.0999999999999999E-2</v>
      </c>
      <c r="E701" s="111">
        <v>1.7999999999999999E-2</v>
      </c>
    </row>
    <row r="702" spans="1:5" ht="13.5" x14ac:dyDescent="0.2">
      <c r="A702" s="135"/>
      <c r="B702" s="108" t="s">
        <v>12</v>
      </c>
      <c r="C702" s="109">
        <v>0</v>
      </c>
      <c r="D702" s="110">
        <f t="shared" si="79"/>
        <v>7.0000000000000001E-3</v>
      </c>
      <c r="E702" s="111">
        <v>7.0000000000000001E-3</v>
      </c>
    </row>
    <row r="703" spans="1:5" ht="13.5" x14ac:dyDescent="0.2">
      <c r="A703" s="135"/>
      <c r="B703" s="108" t="s">
        <v>13</v>
      </c>
      <c r="C703" s="109">
        <v>5.0000000000000001E-3</v>
      </c>
      <c r="D703" s="110">
        <f t="shared" si="79"/>
        <v>0.04</v>
      </c>
      <c r="E703" s="111">
        <v>4.4999999999999998E-2</v>
      </c>
    </row>
    <row r="704" spans="1:5" ht="13.5" x14ac:dyDescent="0.2">
      <c r="A704" s="135"/>
      <c r="B704" s="108" t="s">
        <v>14</v>
      </c>
      <c r="C704" s="109">
        <v>1.2999999999999999E-2</v>
      </c>
      <c r="D704" s="110">
        <f t="shared" si="79"/>
        <v>2.7000000000000003E-2</v>
      </c>
      <c r="E704" s="111">
        <v>0.04</v>
      </c>
    </row>
    <row r="705" spans="1:5" ht="13.5" x14ac:dyDescent="0.2">
      <c r="A705" s="135"/>
      <c r="B705" s="108" t="s">
        <v>9</v>
      </c>
      <c r="C705" s="109">
        <v>8.9999999999999993E-3</v>
      </c>
      <c r="D705" s="110">
        <f t="shared" si="79"/>
        <v>0.22899999999999998</v>
      </c>
      <c r="E705" s="111">
        <v>0.23799999999999999</v>
      </c>
    </row>
    <row r="706" spans="1:5" ht="13.5" x14ac:dyDescent="0.2">
      <c r="A706" s="135"/>
      <c r="B706" s="108" t="s">
        <v>15</v>
      </c>
      <c r="C706" s="109">
        <v>0</v>
      </c>
      <c r="D706" s="110">
        <f t="shared" ref="D706:D718" si="80">E706-C706</f>
        <v>1.4999999999999999E-2</v>
      </c>
      <c r="E706" s="111">
        <v>1.4999999999999999E-2</v>
      </c>
    </row>
    <row r="707" spans="1:5" ht="13.5" x14ac:dyDescent="0.2">
      <c r="A707" s="135"/>
      <c r="B707" s="108" t="s">
        <v>17</v>
      </c>
      <c r="C707" s="109">
        <v>2E-3</v>
      </c>
      <c r="D707" s="110">
        <f t="shared" si="80"/>
        <v>4.1999999999999996E-2</v>
      </c>
      <c r="E707" s="111">
        <v>4.3999999999999997E-2</v>
      </c>
    </row>
    <row r="708" spans="1:5" ht="13.5" x14ac:dyDescent="0.2">
      <c r="A708" s="135"/>
      <c r="B708" s="108" t="s">
        <v>18</v>
      </c>
      <c r="C708" s="109">
        <v>2E-3</v>
      </c>
      <c r="D708" s="110">
        <f t="shared" si="80"/>
        <v>6.3E-2</v>
      </c>
      <c r="E708" s="111">
        <v>6.5000000000000002E-2</v>
      </c>
    </row>
    <row r="709" spans="1:5" ht="13.5" x14ac:dyDescent="0.2">
      <c r="A709" s="135"/>
      <c r="B709" s="108" t="s">
        <v>19</v>
      </c>
      <c r="C709" s="109">
        <v>2E-3</v>
      </c>
      <c r="D709" s="110">
        <f t="shared" si="80"/>
        <v>6.9999999999999993E-3</v>
      </c>
      <c r="E709" s="111">
        <v>8.9999999999999993E-3</v>
      </c>
    </row>
    <row r="710" spans="1:5" ht="13.5" x14ac:dyDescent="0.2">
      <c r="A710" s="135"/>
      <c r="B710" s="108" t="s">
        <v>20</v>
      </c>
      <c r="C710" s="109">
        <v>0</v>
      </c>
      <c r="D710" s="110">
        <f t="shared" si="80"/>
        <v>1.4999999999999999E-2</v>
      </c>
      <c r="E710" s="111">
        <v>1.4999999999999999E-2</v>
      </c>
    </row>
    <row r="711" spans="1:5" ht="13.5" x14ac:dyDescent="0.2">
      <c r="A711" s="135"/>
      <c r="B711" s="108" t="s">
        <v>25</v>
      </c>
      <c r="C711" s="109">
        <v>4.0000000000000001E-3</v>
      </c>
      <c r="D711" s="110">
        <f t="shared" si="80"/>
        <v>3.0000000000000001E-3</v>
      </c>
      <c r="E711" s="111">
        <v>7.0000000000000001E-3</v>
      </c>
    </row>
    <row r="712" spans="1:5" ht="13.5" x14ac:dyDescent="0.2">
      <c r="A712" s="135"/>
      <c r="B712" s="108" t="s">
        <v>21</v>
      </c>
      <c r="C712" s="109">
        <v>2.1999999999999999E-2</v>
      </c>
      <c r="D712" s="110">
        <f t="shared" si="80"/>
        <v>2.3E-2</v>
      </c>
      <c r="E712" s="111">
        <v>4.4999999999999998E-2</v>
      </c>
    </row>
    <row r="713" spans="1:5" ht="13.5" x14ac:dyDescent="0.2">
      <c r="A713" s="135"/>
      <c r="B713" s="108" t="s">
        <v>22</v>
      </c>
      <c r="C713" s="109">
        <v>0</v>
      </c>
      <c r="D713" s="110">
        <f t="shared" si="80"/>
        <v>1.4999999999999999E-2</v>
      </c>
      <c r="E713" s="111">
        <v>1.4999999999999999E-2</v>
      </c>
    </row>
    <row r="714" spans="1:5" ht="13.5" x14ac:dyDescent="0.2">
      <c r="A714" s="135"/>
      <c r="B714" s="108" t="s">
        <v>23</v>
      </c>
      <c r="C714" s="109">
        <v>0</v>
      </c>
      <c r="D714" s="110">
        <f t="shared" si="80"/>
        <v>0.06</v>
      </c>
      <c r="E714" s="111">
        <v>0.06</v>
      </c>
    </row>
    <row r="715" spans="1:5" ht="13.5" x14ac:dyDescent="0.2">
      <c r="A715" s="135"/>
      <c r="B715" s="108" t="s">
        <v>36</v>
      </c>
      <c r="C715" s="109">
        <v>0</v>
      </c>
      <c r="D715" s="110">
        <f t="shared" si="80"/>
        <v>7.2999999999999995E-2</v>
      </c>
      <c r="E715" s="111">
        <v>7.2999999999999995E-2</v>
      </c>
    </row>
    <row r="716" spans="1:5" ht="13.5" x14ac:dyDescent="0.2">
      <c r="A716" s="135"/>
      <c r="B716" s="108" t="s">
        <v>24</v>
      </c>
      <c r="C716" s="109">
        <v>2E-3</v>
      </c>
      <c r="D716" s="110">
        <f t="shared" si="80"/>
        <v>3.3000000000000002E-2</v>
      </c>
      <c r="E716" s="111">
        <v>3.5000000000000003E-2</v>
      </c>
    </row>
    <row r="717" spans="1:5" ht="13.5" x14ac:dyDescent="0.2">
      <c r="A717" s="135"/>
      <c r="B717" s="108" t="s">
        <v>11</v>
      </c>
      <c r="C717" s="109">
        <v>3.1E-2</v>
      </c>
      <c r="D717" s="110">
        <f t="shared" si="80"/>
        <v>8.5000000000000006E-2</v>
      </c>
      <c r="E717" s="111">
        <v>0.11600000000000001</v>
      </c>
    </row>
    <row r="718" spans="1:5" ht="13.5" x14ac:dyDescent="0.2">
      <c r="A718" s="135"/>
      <c r="B718" s="108" t="s">
        <v>7</v>
      </c>
      <c r="C718" s="109">
        <v>7.0000000000000001E-3</v>
      </c>
      <c r="D718" s="110">
        <f t="shared" si="80"/>
        <v>3.1E-2</v>
      </c>
      <c r="E718" s="111">
        <v>3.7999999999999999E-2</v>
      </c>
    </row>
    <row r="719" spans="1:5" ht="13.5" x14ac:dyDescent="0.2">
      <c r="A719" s="135"/>
      <c r="B719" s="108" t="s">
        <v>82</v>
      </c>
      <c r="C719" s="109">
        <v>2E-3</v>
      </c>
      <c r="D719" s="110">
        <f t="shared" si="79"/>
        <v>1.2999999999999999E-2</v>
      </c>
      <c r="E719" s="111">
        <v>1.4999999999999999E-2</v>
      </c>
    </row>
    <row r="720" spans="1:5" ht="13.5" x14ac:dyDescent="0.2">
      <c r="A720" s="135"/>
      <c r="B720" s="200"/>
      <c r="C720" s="201"/>
      <c r="D720" s="202"/>
      <c r="E720" s="203"/>
    </row>
    <row r="721" spans="1:6" ht="14.25" thickBot="1" x14ac:dyDescent="0.25">
      <c r="A721" s="136"/>
      <c r="B721" s="112" t="s">
        <v>3</v>
      </c>
      <c r="C721" s="113">
        <v>0.122</v>
      </c>
      <c r="D721" s="114">
        <f t="shared" si="79"/>
        <v>0.878</v>
      </c>
      <c r="E721" s="115">
        <v>1</v>
      </c>
    </row>
    <row r="724" spans="1:6" x14ac:dyDescent="0.2">
      <c r="A724" s="92">
        <v>2010</v>
      </c>
    </row>
    <row r="725" spans="1:6" ht="13.15" customHeight="1" x14ac:dyDescent="0.2">
      <c r="A725" s="220"/>
      <c r="B725" s="221"/>
      <c r="C725" s="238" t="s">
        <v>72</v>
      </c>
      <c r="D725" s="239"/>
      <c r="E725" s="239"/>
      <c r="F725" s="240"/>
    </row>
    <row r="726" spans="1:6" ht="13.15" customHeight="1" x14ac:dyDescent="0.2">
      <c r="A726" s="222"/>
      <c r="B726" s="96"/>
      <c r="C726" s="238" t="s">
        <v>28</v>
      </c>
      <c r="D726" s="239"/>
      <c r="E726" s="239"/>
      <c r="F726" s="240"/>
    </row>
    <row r="727" spans="1:6" ht="13.15" customHeight="1" x14ac:dyDescent="0.2">
      <c r="A727" s="223"/>
      <c r="B727" s="224"/>
      <c r="C727" s="225" t="s">
        <v>75</v>
      </c>
      <c r="D727" s="226" t="s">
        <v>1</v>
      </c>
      <c r="E727" s="226" t="s">
        <v>76</v>
      </c>
      <c r="F727" s="227" t="s">
        <v>2</v>
      </c>
    </row>
    <row r="728" spans="1:6" ht="13.15" customHeight="1" x14ac:dyDescent="0.2">
      <c r="A728" s="228" t="s">
        <v>29</v>
      </c>
      <c r="B728" s="229" t="s">
        <v>5</v>
      </c>
      <c r="C728" s="230">
        <f>J8</f>
        <v>1</v>
      </c>
      <c r="D728" s="231">
        <f>C728/$K$39</f>
        <v>1.1834319526627219E-3</v>
      </c>
      <c r="E728" s="230">
        <f>K8-C728</f>
        <v>33</v>
      </c>
      <c r="F728" s="231">
        <f>E728/$K$39</f>
        <v>3.9053254437869819E-2</v>
      </c>
    </row>
    <row r="729" spans="1:6" ht="13.15" customHeight="1" x14ac:dyDescent="0.2">
      <c r="A729" s="197"/>
      <c r="B729" s="117" t="s">
        <v>6</v>
      </c>
      <c r="C729" s="232">
        <f t="shared" ref="C729:C757" si="81">J9</f>
        <v>1</v>
      </c>
      <c r="D729" s="98">
        <f t="shared" ref="D729:D757" si="82">C729/$K$39</f>
        <v>1.1834319526627219E-3</v>
      </c>
      <c r="E729" s="232">
        <f t="shared" ref="E729:E757" si="83">K9-C729</f>
        <v>32</v>
      </c>
      <c r="F729" s="98">
        <f t="shared" ref="F729:F757" si="84">E729/$K$39</f>
        <v>3.7869822485207101E-2</v>
      </c>
    </row>
    <row r="730" spans="1:6" ht="13.15" customHeight="1" x14ac:dyDescent="0.2">
      <c r="A730" s="197"/>
      <c r="B730" s="117" t="s">
        <v>38</v>
      </c>
      <c r="C730" s="232">
        <f t="shared" si="81"/>
        <v>0</v>
      </c>
      <c r="D730" s="98">
        <f t="shared" si="82"/>
        <v>0</v>
      </c>
      <c r="E730" s="232">
        <f t="shared" si="83"/>
        <v>5</v>
      </c>
      <c r="F730" s="98">
        <f t="shared" si="84"/>
        <v>5.9171597633136093E-3</v>
      </c>
    </row>
    <row r="731" spans="1:6" ht="13.15" customHeight="1" x14ac:dyDescent="0.2">
      <c r="A731" s="197"/>
      <c r="B731" s="117" t="s">
        <v>39</v>
      </c>
      <c r="C731" s="232">
        <f t="shared" si="81"/>
        <v>0</v>
      </c>
      <c r="D731" s="98">
        <f t="shared" si="82"/>
        <v>0</v>
      </c>
      <c r="E731" s="232">
        <f t="shared" si="83"/>
        <v>42</v>
      </c>
      <c r="F731" s="98">
        <f t="shared" si="84"/>
        <v>4.9704142011834318E-2</v>
      </c>
    </row>
    <row r="732" spans="1:6" ht="13.15" customHeight="1" x14ac:dyDescent="0.2">
      <c r="A732" s="197"/>
      <c r="B732" s="117" t="s">
        <v>16</v>
      </c>
      <c r="C732" s="232">
        <f t="shared" si="81"/>
        <v>1</v>
      </c>
      <c r="D732" s="98">
        <f t="shared" si="82"/>
        <v>1.1834319526627219E-3</v>
      </c>
      <c r="E732" s="232">
        <f t="shared" si="83"/>
        <v>18</v>
      </c>
      <c r="F732" s="98">
        <f t="shared" si="84"/>
        <v>2.1301775147928994E-2</v>
      </c>
    </row>
    <row r="733" spans="1:6" ht="13.15" customHeight="1" x14ac:dyDescent="0.2">
      <c r="A733" s="197"/>
      <c r="B733" s="117" t="s">
        <v>8</v>
      </c>
      <c r="C733" s="232">
        <f t="shared" si="81"/>
        <v>4</v>
      </c>
      <c r="D733" s="98">
        <f t="shared" si="82"/>
        <v>4.7337278106508876E-3</v>
      </c>
      <c r="E733" s="232">
        <f t="shared" si="83"/>
        <v>40</v>
      </c>
      <c r="F733" s="98">
        <f t="shared" si="84"/>
        <v>4.7337278106508875E-2</v>
      </c>
    </row>
    <row r="734" spans="1:6" ht="13.15" customHeight="1" x14ac:dyDescent="0.2">
      <c r="A734" s="197"/>
      <c r="B734" s="117" t="s">
        <v>10</v>
      </c>
      <c r="C734" s="232">
        <f t="shared" si="81"/>
        <v>0</v>
      </c>
      <c r="D734" s="98">
        <f t="shared" si="82"/>
        <v>0</v>
      </c>
      <c r="E734" s="232">
        <f t="shared" si="83"/>
        <v>6</v>
      </c>
      <c r="F734" s="98">
        <f t="shared" si="84"/>
        <v>7.100591715976331E-3</v>
      </c>
    </row>
    <row r="735" spans="1:6" ht="13.15" customHeight="1" x14ac:dyDescent="0.2">
      <c r="A735" s="197"/>
      <c r="B735" s="117" t="s">
        <v>12</v>
      </c>
      <c r="C735" s="232">
        <f t="shared" si="81"/>
        <v>0</v>
      </c>
      <c r="D735" s="98">
        <f t="shared" si="82"/>
        <v>0</v>
      </c>
      <c r="E735" s="232">
        <f t="shared" si="83"/>
        <v>7</v>
      </c>
      <c r="F735" s="98">
        <f t="shared" si="84"/>
        <v>8.2840236686390536E-3</v>
      </c>
    </row>
    <row r="736" spans="1:6" ht="13.15" customHeight="1" x14ac:dyDescent="0.2">
      <c r="A736" s="197"/>
      <c r="B736" s="117" t="s">
        <v>13</v>
      </c>
      <c r="C736" s="232">
        <f t="shared" si="81"/>
        <v>3</v>
      </c>
      <c r="D736" s="98">
        <f t="shared" si="82"/>
        <v>3.5502958579881655E-3</v>
      </c>
      <c r="E736" s="232">
        <f t="shared" si="83"/>
        <v>35</v>
      </c>
      <c r="F736" s="98">
        <f t="shared" si="84"/>
        <v>4.142011834319527E-2</v>
      </c>
    </row>
    <row r="737" spans="1:6" ht="13.15" customHeight="1" x14ac:dyDescent="0.2">
      <c r="A737" s="197"/>
      <c r="B737" s="117" t="s">
        <v>14</v>
      </c>
      <c r="C737" s="232">
        <f t="shared" si="81"/>
        <v>1</v>
      </c>
      <c r="D737" s="98">
        <f t="shared" si="82"/>
        <v>1.1834319526627219E-3</v>
      </c>
      <c r="E737" s="232">
        <f t="shared" si="83"/>
        <v>15</v>
      </c>
      <c r="F737" s="98">
        <f t="shared" si="84"/>
        <v>1.7751479289940829E-2</v>
      </c>
    </row>
    <row r="738" spans="1:6" ht="13.15" customHeight="1" x14ac:dyDescent="0.2">
      <c r="A738" s="197"/>
      <c r="B738" s="117" t="s">
        <v>40</v>
      </c>
      <c r="C738" s="232">
        <f t="shared" si="81"/>
        <v>3</v>
      </c>
      <c r="D738" s="98">
        <f t="shared" si="82"/>
        <v>3.5502958579881655E-3</v>
      </c>
      <c r="E738" s="232">
        <f t="shared" si="83"/>
        <v>10</v>
      </c>
      <c r="F738" s="98">
        <f t="shared" si="84"/>
        <v>1.1834319526627219E-2</v>
      </c>
    </row>
    <row r="739" spans="1:6" ht="13.15" customHeight="1" x14ac:dyDescent="0.2">
      <c r="A739" s="197"/>
      <c r="B739" s="117" t="s">
        <v>9</v>
      </c>
      <c r="C739" s="232">
        <f t="shared" si="81"/>
        <v>5</v>
      </c>
      <c r="D739" s="98">
        <f t="shared" si="82"/>
        <v>5.9171597633136093E-3</v>
      </c>
      <c r="E739" s="232">
        <f t="shared" si="83"/>
        <v>94</v>
      </c>
      <c r="F739" s="98">
        <f t="shared" si="84"/>
        <v>0.11124260355029586</v>
      </c>
    </row>
    <row r="740" spans="1:6" ht="13.15" customHeight="1" x14ac:dyDescent="0.2">
      <c r="A740" s="197"/>
      <c r="B740" s="117" t="s">
        <v>15</v>
      </c>
      <c r="C740" s="232">
        <f t="shared" si="81"/>
        <v>3</v>
      </c>
      <c r="D740" s="98">
        <f t="shared" si="82"/>
        <v>3.5502958579881655E-3</v>
      </c>
      <c r="E740" s="232">
        <f t="shared" si="83"/>
        <v>28</v>
      </c>
      <c r="F740" s="98">
        <f t="shared" si="84"/>
        <v>3.3136094674556214E-2</v>
      </c>
    </row>
    <row r="741" spans="1:6" ht="13.15" customHeight="1" x14ac:dyDescent="0.2">
      <c r="A741" s="197"/>
      <c r="B741" s="117" t="s">
        <v>17</v>
      </c>
      <c r="C741" s="232">
        <f t="shared" si="81"/>
        <v>6</v>
      </c>
      <c r="D741" s="98">
        <f t="shared" si="82"/>
        <v>7.100591715976331E-3</v>
      </c>
      <c r="E741" s="232">
        <f t="shared" si="83"/>
        <v>40</v>
      </c>
      <c r="F741" s="98">
        <f t="shared" si="84"/>
        <v>4.7337278106508875E-2</v>
      </c>
    </row>
    <row r="742" spans="1:6" ht="13.15" customHeight="1" x14ac:dyDescent="0.2">
      <c r="A742" s="197"/>
      <c r="B742" s="117" t="s">
        <v>18</v>
      </c>
      <c r="C742" s="232">
        <f t="shared" si="81"/>
        <v>3</v>
      </c>
      <c r="D742" s="98">
        <f t="shared" si="82"/>
        <v>3.5502958579881655E-3</v>
      </c>
      <c r="E742" s="232">
        <f t="shared" si="83"/>
        <v>20</v>
      </c>
      <c r="F742" s="98">
        <f t="shared" si="84"/>
        <v>2.3668639053254437E-2</v>
      </c>
    </row>
    <row r="743" spans="1:6" ht="13.15" customHeight="1" x14ac:dyDescent="0.2">
      <c r="A743" s="197"/>
      <c r="B743" s="117" t="s">
        <v>19</v>
      </c>
      <c r="C743" s="232">
        <f t="shared" si="81"/>
        <v>2</v>
      </c>
      <c r="D743" s="98">
        <f t="shared" si="82"/>
        <v>2.3668639053254438E-3</v>
      </c>
      <c r="E743" s="232">
        <f t="shared" si="83"/>
        <v>105</v>
      </c>
      <c r="F743" s="98">
        <f t="shared" si="84"/>
        <v>0.1242603550295858</v>
      </c>
    </row>
    <row r="744" spans="1:6" ht="13.15" customHeight="1" x14ac:dyDescent="0.2">
      <c r="A744" s="197"/>
      <c r="B744" s="117" t="s">
        <v>41</v>
      </c>
      <c r="C744" s="232">
        <f t="shared" si="81"/>
        <v>0</v>
      </c>
      <c r="D744" s="98">
        <f t="shared" si="82"/>
        <v>0</v>
      </c>
      <c r="E744" s="232">
        <f t="shared" si="83"/>
        <v>14</v>
      </c>
      <c r="F744" s="98">
        <f t="shared" si="84"/>
        <v>1.6568047337278107E-2</v>
      </c>
    </row>
    <row r="745" spans="1:6" ht="13.15" customHeight="1" x14ac:dyDescent="0.2">
      <c r="A745" s="197"/>
      <c r="B745" s="117" t="s">
        <v>20</v>
      </c>
      <c r="C745" s="232">
        <f t="shared" si="81"/>
        <v>0</v>
      </c>
      <c r="D745" s="98">
        <f t="shared" si="82"/>
        <v>0</v>
      </c>
      <c r="E745" s="232">
        <f t="shared" si="83"/>
        <v>1</v>
      </c>
      <c r="F745" s="98">
        <f t="shared" si="84"/>
        <v>1.1834319526627219E-3</v>
      </c>
    </row>
    <row r="746" spans="1:6" ht="13.15" customHeight="1" x14ac:dyDescent="0.2">
      <c r="A746" s="197"/>
      <c r="B746" s="117" t="s">
        <v>25</v>
      </c>
      <c r="C746" s="232">
        <f t="shared" si="81"/>
        <v>0</v>
      </c>
      <c r="D746" s="98">
        <f t="shared" si="82"/>
        <v>0</v>
      </c>
      <c r="E746" s="232">
        <f t="shared" si="83"/>
        <v>5</v>
      </c>
      <c r="F746" s="98">
        <f t="shared" si="84"/>
        <v>5.9171597633136093E-3</v>
      </c>
    </row>
    <row r="747" spans="1:6" ht="13.15" customHeight="1" x14ac:dyDescent="0.2">
      <c r="A747" s="197"/>
      <c r="B747" s="117" t="s">
        <v>21</v>
      </c>
      <c r="C747" s="232">
        <f t="shared" si="81"/>
        <v>0</v>
      </c>
      <c r="D747" s="98">
        <f t="shared" si="82"/>
        <v>0</v>
      </c>
      <c r="E747" s="232">
        <f t="shared" si="83"/>
        <v>9</v>
      </c>
      <c r="F747" s="98">
        <f t="shared" si="84"/>
        <v>1.0650887573964497E-2</v>
      </c>
    </row>
    <row r="748" spans="1:6" ht="13.15" customHeight="1" x14ac:dyDescent="0.2">
      <c r="A748" s="197"/>
      <c r="B748" s="117" t="s">
        <v>22</v>
      </c>
      <c r="C748" s="232">
        <f t="shared" si="81"/>
        <v>0</v>
      </c>
      <c r="D748" s="98">
        <f t="shared" si="82"/>
        <v>0</v>
      </c>
      <c r="E748" s="232">
        <f t="shared" si="83"/>
        <v>12</v>
      </c>
      <c r="F748" s="98">
        <f t="shared" si="84"/>
        <v>1.4201183431952662E-2</v>
      </c>
    </row>
    <row r="749" spans="1:6" ht="13.15" customHeight="1" x14ac:dyDescent="0.2">
      <c r="A749" s="197"/>
      <c r="B749" s="117" t="s">
        <v>23</v>
      </c>
      <c r="C749" s="232">
        <f t="shared" si="81"/>
        <v>0</v>
      </c>
      <c r="D749" s="98">
        <f t="shared" si="82"/>
        <v>0</v>
      </c>
      <c r="E749" s="232">
        <f t="shared" si="83"/>
        <v>31</v>
      </c>
      <c r="F749" s="98">
        <f t="shared" si="84"/>
        <v>3.6686390532544376E-2</v>
      </c>
    </row>
    <row r="750" spans="1:6" ht="13.15" customHeight="1" x14ac:dyDescent="0.2">
      <c r="A750" s="197"/>
      <c r="B750" s="117" t="s">
        <v>42</v>
      </c>
      <c r="C750" s="232">
        <f t="shared" si="81"/>
        <v>0</v>
      </c>
      <c r="D750" s="98">
        <f t="shared" si="82"/>
        <v>0</v>
      </c>
      <c r="E750" s="232">
        <f t="shared" si="83"/>
        <v>27</v>
      </c>
      <c r="F750" s="98">
        <f t="shared" si="84"/>
        <v>3.1952662721893489E-2</v>
      </c>
    </row>
    <row r="751" spans="1:6" ht="13.15" customHeight="1" x14ac:dyDescent="0.2">
      <c r="A751" s="197"/>
      <c r="B751" s="117" t="s">
        <v>43</v>
      </c>
      <c r="C751" s="232">
        <f t="shared" si="81"/>
        <v>0</v>
      </c>
      <c r="D751" s="98">
        <f t="shared" si="82"/>
        <v>0</v>
      </c>
      <c r="E751" s="232">
        <f t="shared" si="83"/>
        <v>20</v>
      </c>
      <c r="F751" s="98">
        <f t="shared" si="84"/>
        <v>2.3668639053254437E-2</v>
      </c>
    </row>
    <row r="752" spans="1:6" ht="13.15" customHeight="1" x14ac:dyDescent="0.2">
      <c r="A752" s="197"/>
      <c r="B752" s="117" t="s">
        <v>36</v>
      </c>
      <c r="C752" s="232">
        <f t="shared" si="81"/>
        <v>1</v>
      </c>
      <c r="D752" s="98">
        <f t="shared" si="82"/>
        <v>1.1834319526627219E-3</v>
      </c>
      <c r="E752" s="232">
        <f t="shared" si="83"/>
        <v>28</v>
      </c>
      <c r="F752" s="98">
        <f t="shared" si="84"/>
        <v>3.3136094674556214E-2</v>
      </c>
    </row>
    <row r="753" spans="1:6" ht="13.15" customHeight="1" x14ac:dyDescent="0.2">
      <c r="A753" s="197"/>
      <c r="B753" s="117" t="s">
        <v>24</v>
      </c>
      <c r="C753" s="232">
        <f t="shared" si="81"/>
        <v>1</v>
      </c>
      <c r="D753" s="98">
        <f t="shared" si="82"/>
        <v>1.1834319526627219E-3</v>
      </c>
      <c r="E753" s="232">
        <f t="shared" si="83"/>
        <v>15</v>
      </c>
      <c r="F753" s="98">
        <f t="shared" si="84"/>
        <v>1.7751479289940829E-2</v>
      </c>
    </row>
    <row r="754" spans="1:6" ht="13.15" customHeight="1" x14ac:dyDescent="0.2">
      <c r="A754" s="197"/>
      <c r="B754" s="117" t="s">
        <v>11</v>
      </c>
      <c r="C754" s="232">
        <f t="shared" si="81"/>
        <v>5</v>
      </c>
      <c r="D754" s="98">
        <f t="shared" si="82"/>
        <v>5.9171597633136093E-3</v>
      </c>
      <c r="E754" s="232">
        <f t="shared" si="83"/>
        <v>63</v>
      </c>
      <c r="F754" s="98">
        <f t="shared" si="84"/>
        <v>7.4556213017751477E-2</v>
      </c>
    </row>
    <row r="755" spans="1:6" ht="13.15" customHeight="1" x14ac:dyDescent="0.2">
      <c r="A755" s="197"/>
      <c r="B755" s="117" t="s">
        <v>37</v>
      </c>
      <c r="C755" s="232">
        <f t="shared" si="81"/>
        <v>0</v>
      </c>
      <c r="D755" s="98">
        <f t="shared" si="82"/>
        <v>0</v>
      </c>
      <c r="E755" s="232">
        <f t="shared" si="83"/>
        <v>13</v>
      </c>
      <c r="F755" s="98">
        <f t="shared" si="84"/>
        <v>1.5384615384615385E-2</v>
      </c>
    </row>
    <row r="756" spans="1:6" ht="13.15" customHeight="1" x14ac:dyDescent="0.2">
      <c r="A756" s="197"/>
      <c r="B756" s="117" t="s">
        <v>7</v>
      </c>
      <c r="C756" s="232">
        <f t="shared" si="81"/>
        <v>0</v>
      </c>
      <c r="D756" s="98">
        <f t="shared" si="82"/>
        <v>0</v>
      </c>
      <c r="E756" s="232">
        <f t="shared" si="83"/>
        <v>19</v>
      </c>
      <c r="F756" s="98">
        <f t="shared" si="84"/>
        <v>2.2485207100591716E-2</v>
      </c>
    </row>
    <row r="757" spans="1:6" ht="13.15" customHeight="1" x14ac:dyDescent="0.2">
      <c r="A757" s="197"/>
      <c r="B757" s="117" t="s">
        <v>82</v>
      </c>
      <c r="C757" s="232">
        <f t="shared" si="81"/>
        <v>0</v>
      </c>
      <c r="D757" s="98">
        <f t="shared" si="82"/>
        <v>0</v>
      </c>
      <c r="E757" s="232">
        <f t="shared" si="83"/>
        <v>18</v>
      </c>
      <c r="F757" s="98">
        <f t="shared" si="84"/>
        <v>2.1301775147928994E-2</v>
      </c>
    </row>
    <row r="758" spans="1:6" ht="13.15" customHeight="1" x14ac:dyDescent="0.2">
      <c r="A758" s="198"/>
      <c r="B758" s="100"/>
      <c r="C758" s="232"/>
      <c r="D758" s="98"/>
      <c r="E758" s="232"/>
      <c r="F758" s="98"/>
    </row>
    <row r="759" spans="1:6" ht="13.15" customHeight="1" x14ac:dyDescent="0.2">
      <c r="A759" s="199"/>
      <c r="B759" s="101" t="s">
        <v>3</v>
      </c>
      <c r="C759" s="232">
        <f>J39</f>
        <v>40</v>
      </c>
      <c r="D759" s="98">
        <f>C759/$K$39</f>
        <v>4.7337278106508875E-2</v>
      </c>
      <c r="E759" s="232">
        <f>K39-C759</f>
        <v>805</v>
      </c>
      <c r="F759" s="98">
        <f>E759/$K$39</f>
        <v>0.9526627218934911</v>
      </c>
    </row>
    <row r="763" spans="1:6" ht="12.75" thickBot="1" x14ac:dyDescent="0.25">
      <c r="A763" s="92">
        <v>2005</v>
      </c>
      <c r="C763" s="91"/>
      <c r="E763" s="91"/>
    </row>
    <row r="764" spans="1:6" ht="13.5" customHeight="1" x14ac:dyDescent="0.2">
      <c r="A764" s="93"/>
      <c r="B764" s="94"/>
      <c r="C764" s="244" t="s">
        <v>72</v>
      </c>
      <c r="D764" s="244"/>
      <c r="E764" s="244"/>
    </row>
    <row r="765" spans="1:6" ht="12.75" x14ac:dyDescent="0.2">
      <c r="A765" s="95"/>
      <c r="B765" s="96"/>
      <c r="C765" s="97"/>
      <c r="D765" s="97" t="s">
        <v>28</v>
      </c>
      <c r="E765" s="97"/>
    </row>
    <row r="766" spans="1:6" ht="13.5" thickBot="1" x14ac:dyDescent="0.25">
      <c r="A766" s="95"/>
      <c r="B766" s="96"/>
      <c r="C766" s="102" t="s">
        <v>1</v>
      </c>
      <c r="D766" s="103" t="s">
        <v>2</v>
      </c>
      <c r="E766" s="66" t="s">
        <v>3</v>
      </c>
    </row>
    <row r="767" spans="1:6" ht="13.5" x14ac:dyDescent="0.2">
      <c r="A767" s="134" t="s">
        <v>29</v>
      </c>
      <c r="B767" s="104" t="s">
        <v>5</v>
      </c>
      <c r="C767" s="105">
        <v>5.0000000000000001E-3</v>
      </c>
      <c r="D767" s="106">
        <f>E767-C767</f>
        <v>5.1000000000000004E-2</v>
      </c>
      <c r="E767" s="107">
        <v>5.6000000000000001E-2</v>
      </c>
    </row>
    <row r="768" spans="1:6" ht="13.5" x14ac:dyDescent="0.2">
      <c r="A768" s="135"/>
      <c r="B768" s="108" t="s">
        <v>6</v>
      </c>
      <c r="C768" s="109">
        <v>0</v>
      </c>
      <c r="D768" s="110">
        <f t="shared" ref="D768:D791" si="85">E768-C768</f>
        <v>2.4E-2</v>
      </c>
      <c r="E768" s="111">
        <v>2.4E-2</v>
      </c>
    </row>
    <row r="769" spans="1:5" ht="13.5" x14ac:dyDescent="0.2">
      <c r="A769" s="135"/>
      <c r="B769" s="108" t="s">
        <v>16</v>
      </c>
      <c r="C769" s="109">
        <v>2E-3</v>
      </c>
      <c r="D769" s="110">
        <f t="shared" si="85"/>
        <v>1.8000000000000002E-2</v>
      </c>
      <c r="E769" s="111">
        <v>0.02</v>
      </c>
    </row>
    <row r="770" spans="1:5" ht="13.5" x14ac:dyDescent="0.2">
      <c r="A770" s="135"/>
      <c r="B770" s="108" t="s">
        <v>8</v>
      </c>
      <c r="C770" s="109">
        <v>0</v>
      </c>
      <c r="D770" s="110">
        <f t="shared" si="85"/>
        <v>0</v>
      </c>
      <c r="E770" s="111">
        <v>0</v>
      </c>
    </row>
    <row r="771" spans="1:5" ht="13.5" x14ac:dyDescent="0.2">
      <c r="A771" s="135"/>
      <c r="B771" s="108" t="s">
        <v>10</v>
      </c>
      <c r="C771" s="109">
        <v>2E-3</v>
      </c>
      <c r="D771" s="110">
        <f t="shared" si="85"/>
        <v>1.6E-2</v>
      </c>
      <c r="E771" s="111">
        <v>1.7999999999999999E-2</v>
      </c>
    </row>
    <row r="772" spans="1:5" ht="13.5" x14ac:dyDescent="0.2">
      <c r="A772" s="135"/>
      <c r="B772" s="108" t="s">
        <v>12</v>
      </c>
      <c r="C772" s="109">
        <v>0</v>
      </c>
      <c r="D772" s="110">
        <f t="shared" si="85"/>
        <v>7.0000000000000001E-3</v>
      </c>
      <c r="E772" s="111">
        <v>7.0000000000000001E-3</v>
      </c>
    </row>
    <row r="773" spans="1:5" ht="13.5" x14ac:dyDescent="0.2">
      <c r="A773" s="135"/>
      <c r="B773" s="108" t="s">
        <v>13</v>
      </c>
      <c r="C773" s="109">
        <v>2E-3</v>
      </c>
      <c r="D773" s="110">
        <f t="shared" si="85"/>
        <v>4.2999999999999997E-2</v>
      </c>
      <c r="E773" s="111">
        <v>4.4999999999999998E-2</v>
      </c>
    </row>
    <row r="774" spans="1:5" ht="13.5" x14ac:dyDescent="0.2">
      <c r="A774" s="135"/>
      <c r="B774" s="108" t="s">
        <v>14</v>
      </c>
      <c r="C774" s="109">
        <v>7.0000000000000001E-3</v>
      </c>
      <c r="D774" s="110">
        <f t="shared" si="85"/>
        <v>3.3000000000000002E-2</v>
      </c>
      <c r="E774" s="111">
        <v>0.04</v>
      </c>
    </row>
    <row r="775" spans="1:5" ht="13.5" x14ac:dyDescent="0.2">
      <c r="A775" s="135"/>
      <c r="B775" s="108" t="s">
        <v>9</v>
      </c>
      <c r="C775" s="109">
        <v>8.9999999999999993E-3</v>
      </c>
      <c r="D775" s="110">
        <f t="shared" si="85"/>
        <v>0.22899999999999998</v>
      </c>
      <c r="E775" s="111">
        <v>0.23799999999999999</v>
      </c>
    </row>
    <row r="776" spans="1:5" ht="13.5" x14ac:dyDescent="0.2">
      <c r="A776" s="135"/>
      <c r="B776" s="108" t="s">
        <v>15</v>
      </c>
      <c r="C776" s="109">
        <v>0</v>
      </c>
      <c r="D776" s="110">
        <f t="shared" ref="D776:D788" si="86">E776-C776</f>
        <v>1.4999999999999999E-2</v>
      </c>
      <c r="E776" s="111">
        <v>1.4999999999999999E-2</v>
      </c>
    </row>
    <row r="777" spans="1:5" ht="13.5" x14ac:dyDescent="0.2">
      <c r="A777" s="135"/>
      <c r="B777" s="108" t="s">
        <v>17</v>
      </c>
      <c r="C777" s="109">
        <v>2E-3</v>
      </c>
      <c r="D777" s="110">
        <f t="shared" si="86"/>
        <v>4.1999999999999996E-2</v>
      </c>
      <c r="E777" s="111">
        <v>4.3999999999999997E-2</v>
      </c>
    </row>
    <row r="778" spans="1:5" ht="13.5" x14ac:dyDescent="0.2">
      <c r="A778" s="135"/>
      <c r="B778" s="108" t="s">
        <v>18</v>
      </c>
      <c r="C778" s="109">
        <v>1.2999999999999999E-2</v>
      </c>
      <c r="D778" s="110">
        <f t="shared" si="86"/>
        <v>5.2000000000000005E-2</v>
      </c>
      <c r="E778" s="111">
        <v>6.5000000000000002E-2</v>
      </c>
    </row>
    <row r="779" spans="1:5" ht="13.5" x14ac:dyDescent="0.2">
      <c r="A779" s="135"/>
      <c r="B779" s="108" t="s">
        <v>19</v>
      </c>
      <c r="C779" s="109">
        <v>2E-3</v>
      </c>
      <c r="D779" s="110">
        <f t="shared" si="86"/>
        <v>6.9999999999999993E-3</v>
      </c>
      <c r="E779" s="111">
        <v>8.9999999999999993E-3</v>
      </c>
    </row>
    <row r="780" spans="1:5" ht="13.5" x14ac:dyDescent="0.2">
      <c r="A780" s="135"/>
      <c r="B780" s="108" t="s">
        <v>20</v>
      </c>
      <c r="C780" s="109">
        <v>0</v>
      </c>
      <c r="D780" s="110">
        <f t="shared" si="86"/>
        <v>1.4999999999999999E-2</v>
      </c>
      <c r="E780" s="111">
        <v>1.4999999999999999E-2</v>
      </c>
    </row>
    <row r="781" spans="1:5" ht="13.5" x14ac:dyDescent="0.2">
      <c r="A781" s="135"/>
      <c r="B781" s="108" t="s">
        <v>25</v>
      </c>
      <c r="C781" s="109">
        <v>0</v>
      </c>
      <c r="D781" s="110">
        <f t="shared" si="86"/>
        <v>7.0000000000000001E-3</v>
      </c>
      <c r="E781" s="111">
        <v>7.0000000000000001E-3</v>
      </c>
    </row>
    <row r="782" spans="1:5" ht="13.5" x14ac:dyDescent="0.2">
      <c r="A782" s="135"/>
      <c r="B782" s="108" t="s">
        <v>21</v>
      </c>
      <c r="C782" s="109">
        <v>4.0000000000000001E-3</v>
      </c>
      <c r="D782" s="110">
        <f t="shared" si="86"/>
        <v>4.0999999999999995E-2</v>
      </c>
      <c r="E782" s="111">
        <v>4.4999999999999998E-2</v>
      </c>
    </row>
    <row r="783" spans="1:5" ht="13.5" x14ac:dyDescent="0.2">
      <c r="A783" s="135"/>
      <c r="B783" s="108" t="s">
        <v>22</v>
      </c>
      <c r="C783" s="109">
        <v>0</v>
      </c>
      <c r="D783" s="110">
        <f t="shared" si="86"/>
        <v>1.4999999999999999E-2</v>
      </c>
      <c r="E783" s="111">
        <v>1.4999999999999999E-2</v>
      </c>
    </row>
    <row r="784" spans="1:5" ht="13.5" x14ac:dyDescent="0.2">
      <c r="A784" s="135"/>
      <c r="B784" s="108" t="s">
        <v>23</v>
      </c>
      <c r="C784" s="109">
        <v>1.0999999999999999E-2</v>
      </c>
      <c r="D784" s="110">
        <f t="shared" si="86"/>
        <v>4.9000000000000002E-2</v>
      </c>
      <c r="E784" s="111">
        <v>0.06</v>
      </c>
    </row>
    <row r="785" spans="1:5" ht="13.5" x14ac:dyDescent="0.2">
      <c r="A785" s="135"/>
      <c r="B785" s="108" t="s">
        <v>36</v>
      </c>
      <c r="C785" s="109">
        <v>0</v>
      </c>
      <c r="D785" s="110">
        <f t="shared" si="86"/>
        <v>7.2999999999999995E-2</v>
      </c>
      <c r="E785" s="111">
        <v>7.2999999999999995E-2</v>
      </c>
    </row>
    <row r="786" spans="1:5" ht="13.5" x14ac:dyDescent="0.2">
      <c r="A786" s="135"/>
      <c r="B786" s="108" t="s">
        <v>24</v>
      </c>
      <c r="C786" s="109">
        <v>2E-3</v>
      </c>
      <c r="D786" s="110">
        <f t="shared" si="86"/>
        <v>3.3000000000000002E-2</v>
      </c>
      <c r="E786" s="111">
        <v>3.5000000000000003E-2</v>
      </c>
    </row>
    <row r="787" spans="1:5" ht="13.5" x14ac:dyDescent="0.2">
      <c r="A787" s="135"/>
      <c r="B787" s="108" t="s">
        <v>11</v>
      </c>
      <c r="C787" s="109">
        <v>1.0999999999999999E-2</v>
      </c>
      <c r="D787" s="110">
        <f t="shared" si="86"/>
        <v>0.10500000000000001</v>
      </c>
      <c r="E787" s="111">
        <v>0.11600000000000001</v>
      </c>
    </row>
    <row r="788" spans="1:5" ht="13.5" x14ac:dyDescent="0.2">
      <c r="A788" s="135"/>
      <c r="B788" s="108" t="s">
        <v>7</v>
      </c>
      <c r="C788" s="109">
        <v>4.0000000000000001E-3</v>
      </c>
      <c r="D788" s="110">
        <f t="shared" si="86"/>
        <v>3.4000000000000002E-2</v>
      </c>
      <c r="E788" s="111">
        <v>3.7999999999999999E-2</v>
      </c>
    </row>
    <row r="789" spans="1:5" ht="13.5" x14ac:dyDescent="0.2">
      <c r="A789" s="135"/>
      <c r="B789" s="108" t="s">
        <v>82</v>
      </c>
      <c r="C789" s="109">
        <v>4.0000000000000001E-3</v>
      </c>
      <c r="D789" s="110">
        <f t="shared" si="85"/>
        <v>1.0999999999999999E-2</v>
      </c>
      <c r="E789" s="111">
        <v>1.4999999999999999E-2</v>
      </c>
    </row>
    <row r="790" spans="1:5" ht="13.5" x14ac:dyDescent="0.2">
      <c r="A790" s="135"/>
      <c r="B790" s="200"/>
      <c r="C790" s="201"/>
      <c r="D790" s="202"/>
      <c r="E790" s="203"/>
    </row>
    <row r="791" spans="1:5" ht="14.25" thickBot="1" x14ac:dyDescent="0.25">
      <c r="A791" s="136"/>
      <c r="B791" s="112" t="s">
        <v>3</v>
      </c>
      <c r="C791" s="113">
        <v>7.8E-2</v>
      </c>
      <c r="D791" s="114">
        <f t="shared" si="85"/>
        <v>0.92200000000000004</v>
      </c>
      <c r="E791" s="115">
        <v>1</v>
      </c>
    </row>
    <row r="795" spans="1:5" x14ac:dyDescent="0.2">
      <c r="A795" s="118" t="s">
        <v>78</v>
      </c>
    </row>
    <row r="796" spans="1:5" ht="13.15" customHeight="1" x14ac:dyDescent="0.2">
      <c r="A796" s="204"/>
      <c r="B796" s="241" t="s">
        <v>64</v>
      </c>
      <c r="C796" s="242"/>
      <c r="D796" s="242"/>
      <c r="E796" s="243"/>
    </row>
    <row r="797" spans="1:5" ht="13.15" customHeight="1" x14ac:dyDescent="0.2">
      <c r="A797" s="205"/>
      <c r="B797" s="206"/>
      <c r="C797" s="214" t="s">
        <v>89</v>
      </c>
      <c r="D797" s="214">
        <v>2010</v>
      </c>
      <c r="E797" s="215">
        <v>2005</v>
      </c>
    </row>
    <row r="798" spans="1:5" ht="13.15" customHeight="1" x14ac:dyDescent="0.25">
      <c r="A798" s="207"/>
      <c r="B798" s="99" t="s">
        <v>5</v>
      </c>
      <c r="C798" s="208">
        <f>C8</f>
        <v>1</v>
      </c>
      <c r="D798" s="209">
        <f>C45</f>
        <v>2.9411764705882353E-2</v>
      </c>
      <c r="E798" s="210">
        <v>3.2000000000000001E-2</v>
      </c>
    </row>
    <row r="799" spans="1:5" ht="13.15" customHeight="1" x14ac:dyDescent="0.25">
      <c r="A799" s="207"/>
      <c r="B799" s="99" t="s">
        <v>6</v>
      </c>
      <c r="C799" s="208">
        <f t="shared" ref="C799:C827" si="87">C9</f>
        <v>29</v>
      </c>
      <c r="D799" s="209">
        <f t="shared" ref="D799:D827" si="88">C46</f>
        <v>0.87878787878787878</v>
      </c>
      <c r="E799" s="211">
        <v>0.69199999999999995</v>
      </c>
    </row>
    <row r="800" spans="1:5" ht="13.15" customHeight="1" x14ac:dyDescent="0.25">
      <c r="A800" s="207"/>
      <c r="B800" s="99" t="s">
        <v>79</v>
      </c>
      <c r="C800" s="208">
        <f t="shared" si="87"/>
        <v>1</v>
      </c>
      <c r="D800" s="209">
        <f t="shared" si="88"/>
        <v>0.2</v>
      </c>
      <c r="E800" s="211"/>
    </row>
    <row r="801" spans="1:5" ht="13.15" customHeight="1" x14ac:dyDescent="0.25">
      <c r="A801" s="207"/>
      <c r="B801" s="99" t="s">
        <v>39</v>
      </c>
      <c r="C801" s="208">
        <f t="shared" si="87"/>
        <v>21</v>
      </c>
      <c r="D801" s="209">
        <f t="shared" si="88"/>
        <v>0.5</v>
      </c>
      <c r="E801" s="211"/>
    </row>
    <row r="802" spans="1:5" ht="13.15" customHeight="1" x14ac:dyDescent="0.25">
      <c r="A802" s="207"/>
      <c r="B802" s="99" t="s">
        <v>16</v>
      </c>
      <c r="C802" s="208">
        <f t="shared" si="87"/>
        <v>2</v>
      </c>
      <c r="D802" s="209">
        <f t="shared" si="88"/>
        <v>0.10526315789473684</v>
      </c>
      <c r="E802" s="211">
        <v>0.36399999999999999</v>
      </c>
    </row>
    <row r="803" spans="1:5" ht="13.15" customHeight="1" x14ac:dyDescent="0.25">
      <c r="A803" s="207"/>
      <c r="B803" s="99" t="s">
        <v>8</v>
      </c>
      <c r="C803" s="208">
        <f t="shared" si="87"/>
        <v>0</v>
      </c>
      <c r="D803" s="209">
        <f t="shared" si="88"/>
        <v>0</v>
      </c>
      <c r="E803" s="211">
        <v>0</v>
      </c>
    </row>
    <row r="804" spans="1:5" ht="13.15" customHeight="1" x14ac:dyDescent="0.25">
      <c r="A804" s="207"/>
      <c r="B804" s="99" t="s">
        <v>10</v>
      </c>
      <c r="C804" s="208">
        <f t="shared" si="87"/>
        <v>0</v>
      </c>
      <c r="D804" s="209">
        <f t="shared" si="88"/>
        <v>0</v>
      </c>
      <c r="E804" s="211">
        <v>0</v>
      </c>
    </row>
    <row r="805" spans="1:5" ht="13.15" customHeight="1" x14ac:dyDescent="0.25">
      <c r="A805" s="207"/>
      <c r="B805" s="99" t="s">
        <v>12</v>
      </c>
      <c r="C805" s="208">
        <f t="shared" si="87"/>
        <v>0</v>
      </c>
      <c r="D805" s="209">
        <f t="shared" si="88"/>
        <v>0</v>
      </c>
      <c r="E805" s="211">
        <v>0</v>
      </c>
    </row>
    <row r="806" spans="1:5" ht="13.15" customHeight="1" x14ac:dyDescent="0.25">
      <c r="A806" s="207"/>
      <c r="B806" s="99" t="s">
        <v>13</v>
      </c>
      <c r="C806" s="208">
        <f t="shared" si="87"/>
        <v>4</v>
      </c>
      <c r="D806" s="209">
        <f t="shared" si="88"/>
        <v>0.10526315789473684</v>
      </c>
      <c r="E806" s="211">
        <v>0.16</v>
      </c>
    </row>
    <row r="807" spans="1:5" ht="13.15" customHeight="1" x14ac:dyDescent="0.25">
      <c r="A807" s="207"/>
      <c r="B807" s="99" t="s">
        <v>14</v>
      </c>
      <c r="C807" s="208">
        <f t="shared" si="87"/>
        <v>8</v>
      </c>
      <c r="D807" s="209">
        <f t="shared" si="88"/>
        <v>0.5</v>
      </c>
      <c r="E807" s="211">
        <v>0.5</v>
      </c>
    </row>
    <row r="808" spans="1:5" ht="13.15" customHeight="1" x14ac:dyDescent="0.25">
      <c r="A808" s="207"/>
      <c r="B808" s="99" t="s">
        <v>80</v>
      </c>
      <c r="C808" s="208">
        <f t="shared" si="87"/>
        <v>1</v>
      </c>
      <c r="D808" s="209">
        <f t="shared" si="88"/>
        <v>7.6923076923076927E-2</v>
      </c>
      <c r="E808" s="211"/>
    </row>
    <row r="809" spans="1:5" ht="13.15" customHeight="1" x14ac:dyDescent="0.25">
      <c r="A809" s="207"/>
      <c r="B809" s="99" t="s">
        <v>9</v>
      </c>
      <c r="C809" s="208">
        <f t="shared" si="87"/>
        <v>15</v>
      </c>
      <c r="D809" s="209">
        <f t="shared" si="88"/>
        <v>0.15151515151515152</v>
      </c>
      <c r="E809" s="211">
        <v>5.2999999999999999E-2</v>
      </c>
    </row>
    <row r="810" spans="1:5" ht="13.15" customHeight="1" x14ac:dyDescent="0.25">
      <c r="A810" s="207"/>
      <c r="B810" s="99" t="s">
        <v>15</v>
      </c>
      <c r="C810" s="208">
        <f t="shared" si="87"/>
        <v>8</v>
      </c>
      <c r="D810" s="209">
        <f t="shared" si="88"/>
        <v>0.25806451612903225</v>
      </c>
      <c r="E810" s="211">
        <v>0.375</v>
      </c>
    </row>
    <row r="811" spans="1:5" ht="13.15" customHeight="1" x14ac:dyDescent="0.25">
      <c r="A811" s="207"/>
      <c r="B811" s="99" t="s">
        <v>17</v>
      </c>
      <c r="C811" s="208">
        <f t="shared" si="87"/>
        <v>8</v>
      </c>
      <c r="D811" s="209">
        <f t="shared" si="88"/>
        <v>0.17391304347826086</v>
      </c>
      <c r="E811" s="211">
        <v>0.29199999999999998</v>
      </c>
    </row>
    <row r="812" spans="1:5" ht="13.15" customHeight="1" x14ac:dyDescent="0.25">
      <c r="A812" s="207"/>
      <c r="B812" s="99" t="s">
        <v>18</v>
      </c>
      <c r="C812" s="208">
        <f t="shared" si="87"/>
        <v>0</v>
      </c>
      <c r="D812" s="209">
        <f t="shared" si="88"/>
        <v>0</v>
      </c>
      <c r="E812" s="211">
        <v>5.6000000000000001E-2</v>
      </c>
    </row>
    <row r="813" spans="1:5" ht="13.15" customHeight="1" x14ac:dyDescent="0.25">
      <c r="A813" s="207"/>
      <c r="B813" s="99" t="s">
        <v>19</v>
      </c>
      <c r="C813" s="208">
        <f t="shared" si="87"/>
        <v>23</v>
      </c>
      <c r="D813" s="209">
        <f t="shared" si="88"/>
        <v>0.21495327102803738</v>
      </c>
      <c r="E813" s="211">
        <v>0</v>
      </c>
    </row>
    <row r="814" spans="1:5" ht="13.15" customHeight="1" x14ac:dyDescent="0.25">
      <c r="A814" s="207"/>
      <c r="B814" s="99" t="s">
        <v>41</v>
      </c>
      <c r="C814" s="208">
        <f t="shared" si="87"/>
        <v>4</v>
      </c>
      <c r="D814" s="209">
        <f t="shared" si="88"/>
        <v>0.2857142857142857</v>
      </c>
      <c r="E814" s="211"/>
    </row>
    <row r="815" spans="1:5" ht="13.15" customHeight="1" x14ac:dyDescent="0.25">
      <c r="A815" s="207"/>
      <c r="B815" s="99" t="s">
        <v>20</v>
      </c>
      <c r="C815" s="208">
        <f t="shared" si="87"/>
        <v>0</v>
      </c>
      <c r="D815" s="209">
        <f t="shared" si="88"/>
        <v>0</v>
      </c>
      <c r="E815" s="211">
        <v>0.25</v>
      </c>
    </row>
    <row r="816" spans="1:5" ht="13.15" customHeight="1" x14ac:dyDescent="0.25">
      <c r="A816" s="207"/>
      <c r="B816" s="99" t="s">
        <v>25</v>
      </c>
      <c r="C816" s="208">
        <f t="shared" si="87"/>
        <v>3</v>
      </c>
      <c r="D816" s="209">
        <f t="shared" si="88"/>
        <v>0.6</v>
      </c>
      <c r="E816" s="211">
        <v>0.25</v>
      </c>
    </row>
    <row r="817" spans="1:5" ht="13.15" customHeight="1" x14ac:dyDescent="0.25">
      <c r="A817" s="207"/>
      <c r="B817" s="99" t="s">
        <v>21</v>
      </c>
      <c r="C817" s="208">
        <f t="shared" si="87"/>
        <v>8</v>
      </c>
      <c r="D817" s="209">
        <f t="shared" si="88"/>
        <v>0.88888888888888884</v>
      </c>
      <c r="E817" s="211">
        <v>0.92</v>
      </c>
    </row>
    <row r="818" spans="1:5" ht="13.15" customHeight="1" x14ac:dyDescent="0.25">
      <c r="A818" s="207"/>
      <c r="B818" s="99" t="s">
        <v>22</v>
      </c>
      <c r="C818" s="208">
        <f t="shared" si="87"/>
        <v>2</v>
      </c>
      <c r="D818" s="209">
        <f t="shared" si="88"/>
        <v>0.16666666666666666</v>
      </c>
      <c r="E818" s="211">
        <v>0.25</v>
      </c>
    </row>
    <row r="819" spans="1:5" ht="13.15" customHeight="1" x14ac:dyDescent="0.25">
      <c r="A819" s="207"/>
      <c r="B819" s="99" t="s">
        <v>23</v>
      </c>
      <c r="C819" s="208">
        <f t="shared" si="87"/>
        <v>2</v>
      </c>
      <c r="D819" s="209">
        <f t="shared" si="88"/>
        <v>6.4516129032258063E-2</v>
      </c>
      <c r="E819" s="211">
        <v>9.0999999999999998E-2</v>
      </c>
    </row>
    <row r="820" spans="1:5" ht="13.15" customHeight="1" x14ac:dyDescent="0.25">
      <c r="A820" s="207"/>
      <c r="B820" s="99" t="s">
        <v>42</v>
      </c>
      <c r="C820" s="208">
        <f t="shared" si="87"/>
        <v>25</v>
      </c>
      <c r="D820" s="209">
        <f t="shared" si="88"/>
        <v>0.92592592592592593</v>
      </c>
      <c r="E820" s="211"/>
    </row>
    <row r="821" spans="1:5" ht="13.15" customHeight="1" x14ac:dyDescent="0.25">
      <c r="A821" s="207"/>
      <c r="B821" s="99" t="s">
        <v>43</v>
      </c>
      <c r="C821" s="208">
        <f t="shared" si="87"/>
        <v>9</v>
      </c>
      <c r="D821" s="209">
        <f t="shared" si="88"/>
        <v>0.45</v>
      </c>
      <c r="E821" s="211"/>
    </row>
    <row r="822" spans="1:5" ht="13.15" customHeight="1" x14ac:dyDescent="0.25">
      <c r="A822" s="207"/>
      <c r="B822" s="99" t="s">
        <v>36</v>
      </c>
      <c r="C822" s="208">
        <f t="shared" si="87"/>
        <v>0</v>
      </c>
      <c r="D822" s="209">
        <f t="shared" si="88"/>
        <v>0</v>
      </c>
      <c r="E822" s="211">
        <v>0</v>
      </c>
    </row>
    <row r="823" spans="1:5" ht="13.15" customHeight="1" x14ac:dyDescent="0.25">
      <c r="A823" s="207"/>
      <c r="B823" s="99" t="s">
        <v>24</v>
      </c>
      <c r="C823" s="208">
        <f t="shared" si="87"/>
        <v>1</v>
      </c>
      <c r="D823" s="209">
        <f t="shared" si="88"/>
        <v>6.25E-2</v>
      </c>
      <c r="E823" s="211">
        <v>5.2999999999999999E-2</v>
      </c>
    </row>
    <row r="824" spans="1:5" ht="13.15" customHeight="1" x14ac:dyDescent="0.25">
      <c r="A824" s="207"/>
      <c r="B824" s="99" t="s">
        <v>11</v>
      </c>
      <c r="C824" s="208">
        <f t="shared" si="87"/>
        <v>53</v>
      </c>
      <c r="D824" s="209">
        <f t="shared" si="88"/>
        <v>0.77941176470588236</v>
      </c>
      <c r="E824" s="211">
        <v>0.95299999999999996</v>
      </c>
    </row>
    <row r="825" spans="1:5" ht="13.15" customHeight="1" x14ac:dyDescent="0.25">
      <c r="A825" s="207"/>
      <c r="B825" s="99" t="s">
        <v>37</v>
      </c>
      <c r="C825" s="208">
        <f t="shared" si="87"/>
        <v>6</v>
      </c>
      <c r="D825" s="209">
        <f t="shared" si="88"/>
        <v>0.46153846153846156</v>
      </c>
      <c r="E825" s="211"/>
    </row>
    <row r="826" spans="1:5" ht="13.15" customHeight="1" x14ac:dyDescent="0.25">
      <c r="A826" s="207"/>
      <c r="B826" s="99" t="s">
        <v>7</v>
      </c>
      <c r="C826" s="208">
        <f t="shared" si="87"/>
        <v>1</v>
      </c>
      <c r="D826" s="209">
        <f t="shared" si="88"/>
        <v>5.2631578947368418E-2</v>
      </c>
      <c r="E826" s="211">
        <v>4.8000000000000001E-2</v>
      </c>
    </row>
    <row r="827" spans="1:5" ht="13.15" customHeight="1" x14ac:dyDescent="0.25">
      <c r="A827" s="205"/>
      <c r="B827" s="212" t="s">
        <v>82</v>
      </c>
      <c r="C827" s="216">
        <f t="shared" si="87"/>
        <v>0</v>
      </c>
      <c r="D827" s="217">
        <f t="shared" si="88"/>
        <v>0</v>
      </c>
      <c r="E827" s="213">
        <v>0</v>
      </c>
    </row>
    <row r="828" spans="1:5" ht="13.15" customHeight="1" x14ac:dyDescent="0.2"/>
    <row r="829" spans="1:5" ht="13.15" customHeight="1" x14ac:dyDescent="0.2"/>
    <row r="830" spans="1:5" ht="13.15" customHeight="1" x14ac:dyDescent="0.2"/>
    <row r="831" spans="1:5" ht="13.15" customHeight="1" x14ac:dyDescent="0.2">
      <c r="A831" s="204"/>
      <c r="B831" s="241" t="s">
        <v>65</v>
      </c>
      <c r="C831" s="242"/>
      <c r="D831" s="242"/>
      <c r="E831" s="243"/>
    </row>
    <row r="832" spans="1:5" ht="13.15" customHeight="1" x14ac:dyDescent="0.2">
      <c r="A832" s="205"/>
      <c r="B832" s="206"/>
      <c r="C832" s="214" t="s">
        <v>89</v>
      </c>
      <c r="D832" s="214">
        <v>2010</v>
      </c>
      <c r="E832" s="215">
        <v>2005</v>
      </c>
    </row>
    <row r="833" spans="1:5" ht="13.15" customHeight="1" x14ac:dyDescent="0.25">
      <c r="A833" s="207"/>
      <c r="B833" s="99" t="s">
        <v>5</v>
      </c>
      <c r="C833" s="208">
        <f>D8</f>
        <v>32</v>
      </c>
      <c r="D833" s="209">
        <f>D45</f>
        <v>0.94117647058823528</v>
      </c>
      <c r="E833" s="210">
        <v>0.871</v>
      </c>
    </row>
    <row r="834" spans="1:5" ht="13.15" customHeight="1" x14ac:dyDescent="0.25">
      <c r="A834" s="207"/>
      <c r="B834" s="99" t="s">
        <v>6</v>
      </c>
      <c r="C834" s="208">
        <f t="shared" ref="C834:C862" si="89">D9</f>
        <v>26</v>
      </c>
      <c r="D834" s="209">
        <f t="shared" ref="D834:D862" si="90">D46</f>
        <v>0.78787878787878785</v>
      </c>
      <c r="E834" s="211">
        <v>0.76900000000000002</v>
      </c>
    </row>
    <row r="835" spans="1:5" ht="13.15" customHeight="1" x14ac:dyDescent="0.25">
      <c r="A835" s="207"/>
      <c r="B835" s="99" t="s">
        <v>79</v>
      </c>
      <c r="C835" s="208">
        <f t="shared" si="89"/>
        <v>0</v>
      </c>
      <c r="D835" s="209">
        <f t="shared" si="90"/>
        <v>0</v>
      </c>
      <c r="E835" s="211"/>
    </row>
    <row r="836" spans="1:5" ht="13.15" customHeight="1" x14ac:dyDescent="0.25">
      <c r="A836" s="207"/>
      <c r="B836" s="99" t="s">
        <v>39</v>
      </c>
      <c r="C836" s="208">
        <f t="shared" si="89"/>
        <v>2</v>
      </c>
      <c r="D836" s="209">
        <f t="shared" si="90"/>
        <v>4.7619047619047616E-2</v>
      </c>
      <c r="E836" s="211"/>
    </row>
    <row r="837" spans="1:5" ht="13.15" customHeight="1" x14ac:dyDescent="0.25">
      <c r="A837" s="207"/>
      <c r="B837" s="99" t="s">
        <v>16</v>
      </c>
      <c r="C837" s="208">
        <f t="shared" si="89"/>
        <v>8</v>
      </c>
      <c r="D837" s="209">
        <f t="shared" si="90"/>
        <v>0.42105263157894735</v>
      </c>
      <c r="E837" s="211">
        <v>0.45500000000000002</v>
      </c>
    </row>
    <row r="838" spans="1:5" ht="13.15" customHeight="1" x14ac:dyDescent="0.25">
      <c r="A838" s="207"/>
      <c r="B838" s="99" t="s">
        <v>8</v>
      </c>
      <c r="C838" s="208">
        <f t="shared" si="89"/>
        <v>21</v>
      </c>
      <c r="D838" s="209">
        <f t="shared" si="90"/>
        <v>0.47727272727272729</v>
      </c>
      <c r="E838" s="211">
        <v>0</v>
      </c>
    </row>
    <row r="839" spans="1:5" ht="13.15" customHeight="1" x14ac:dyDescent="0.25">
      <c r="A839" s="207"/>
      <c r="B839" s="99" t="s">
        <v>10</v>
      </c>
      <c r="C839" s="208">
        <f t="shared" si="89"/>
        <v>6</v>
      </c>
      <c r="D839" s="209">
        <f t="shared" si="90"/>
        <v>1</v>
      </c>
      <c r="E839" s="211">
        <v>0.7</v>
      </c>
    </row>
    <row r="840" spans="1:5" ht="13.15" customHeight="1" x14ac:dyDescent="0.25">
      <c r="A840" s="207"/>
      <c r="B840" s="99" t="s">
        <v>12</v>
      </c>
      <c r="C840" s="208">
        <f t="shared" si="89"/>
        <v>2</v>
      </c>
      <c r="D840" s="209">
        <f t="shared" si="90"/>
        <v>0.2857142857142857</v>
      </c>
      <c r="E840" s="211">
        <v>0.25</v>
      </c>
    </row>
    <row r="841" spans="1:5" ht="13.15" customHeight="1" x14ac:dyDescent="0.25">
      <c r="A841" s="207"/>
      <c r="B841" s="99" t="s">
        <v>13</v>
      </c>
      <c r="C841" s="208">
        <f t="shared" si="89"/>
        <v>21</v>
      </c>
      <c r="D841" s="209">
        <f t="shared" si="90"/>
        <v>0.55263157894736847</v>
      </c>
      <c r="E841" s="211">
        <v>0.6</v>
      </c>
    </row>
    <row r="842" spans="1:5" ht="13.15" customHeight="1" x14ac:dyDescent="0.25">
      <c r="A842" s="207"/>
      <c r="B842" s="99" t="s">
        <v>14</v>
      </c>
      <c r="C842" s="208">
        <f t="shared" si="89"/>
        <v>9</v>
      </c>
      <c r="D842" s="209">
        <f t="shared" si="90"/>
        <v>0.5625</v>
      </c>
      <c r="E842" s="211">
        <v>0.63600000000000001</v>
      </c>
    </row>
    <row r="843" spans="1:5" ht="13.15" customHeight="1" x14ac:dyDescent="0.25">
      <c r="A843" s="207"/>
      <c r="B843" s="99" t="s">
        <v>80</v>
      </c>
      <c r="C843" s="208">
        <f t="shared" si="89"/>
        <v>0</v>
      </c>
      <c r="D843" s="209">
        <f t="shared" si="90"/>
        <v>0</v>
      </c>
      <c r="E843" s="211"/>
    </row>
    <row r="844" spans="1:5" ht="13.15" customHeight="1" x14ac:dyDescent="0.25">
      <c r="A844" s="207"/>
      <c r="B844" s="99" t="s">
        <v>9</v>
      </c>
      <c r="C844" s="208">
        <f t="shared" si="89"/>
        <v>87</v>
      </c>
      <c r="D844" s="209">
        <f t="shared" si="90"/>
        <v>0.87878787878787878</v>
      </c>
      <c r="E844" s="211">
        <v>0.90800000000000003</v>
      </c>
    </row>
    <row r="845" spans="1:5" ht="13.15" customHeight="1" x14ac:dyDescent="0.25">
      <c r="A845" s="207"/>
      <c r="B845" s="99" t="s">
        <v>15</v>
      </c>
      <c r="C845" s="208">
        <f t="shared" si="89"/>
        <v>3</v>
      </c>
      <c r="D845" s="209">
        <f t="shared" si="90"/>
        <v>9.6774193548387094E-2</v>
      </c>
      <c r="E845" s="211">
        <v>0</v>
      </c>
    </row>
    <row r="846" spans="1:5" ht="13.15" customHeight="1" x14ac:dyDescent="0.25">
      <c r="A846" s="207"/>
      <c r="B846" s="99" t="s">
        <v>17</v>
      </c>
      <c r="C846" s="208">
        <f t="shared" si="89"/>
        <v>14</v>
      </c>
      <c r="D846" s="209">
        <f t="shared" si="90"/>
        <v>0.30434782608695654</v>
      </c>
      <c r="E846" s="211">
        <v>0.25</v>
      </c>
    </row>
    <row r="847" spans="1:5" ht="13.15" customHeight="1" x14ac:dyDescent="0.25">
      <c r="A847" s="207"/>
      <c r="B847" s="99" t="s">
        <v>18</v>
      </c>
      <c r="C847" s="208">
        <f t="shared" si="89"/>
        <v>14</v>
      </c>
      <c r="D847" s="209">
        <f t="shared" si="90"/>
        <v>0.60869565217391308</v>
      </c>
      <c r="E847" s="211">
        <v>0.66700000000000004</v>
      </c>
    </row>
    <row r="848" spans="1:5" ht="13.15" customHeight="1" x14ac:dyDescent="0.25">
      <c r="A848" s="207"/>
      <c r="B848" s="99" t="s">
        <v>19</v>
      </c>
      <c r="C848" s="208">
        <f t="shared" si="89"/>
        <v>67</v>
      </c>
      <c r="D848" s="209">
        <f t="shared" si="90"/>
        <v>0.62616822429906538</v>
      </c>
      <c r="E848" s="211">
        <v>0.6</v>
      </c>
    </row>
    <row r="849" spans="1:5" ht="13.15" customHeight="1" x14ac:dyDescent="0.25">
      <c r="A849" s="207"/>
      <c r="B849" s="99" t="s">
        <v>41</v>
      </c>
      <c r="C849" s="208">
        <f t="shared" si="89"/>
        <v>0</v>
      </c>
      <c r="D849" s="209">
        <f t="shared" si="90"/>
        <v>0</v>
      </c>
      <c r="E849" s="211"/>
    </row>
    <row r="850" spans="1:5" ht="13.15" customHeight="1" x14ac:dyDescent="0.25">
      <c r="A850" s="207"/>
      <c r="B850" s="99" t="s">
        <v>20</v>
      </c>
      <c r="C850" s="208">
        <f t="shared" si="89"/>
        <v>0</v>
      </c>
      <c r="D850" s="209">
        <f t="shared" si="90"/>
        <v>0</v>
      </c>
      <c r="E850" s="211">
        <v>0</v>
      </c>
    </row>
    <row r="851" spans="1:5" ht="13.15" customHeight="1" x14ac:dyDescent="0.25">
      <c r="A851" s="207"/>
      <c r="B851" s="99" t="s">
        <v>25</v>
      </c>
      <c r="C851" s="208">
        <f t="shared" si="89"/>
        <v>5</v>
      </c>
      <c r="D851" s="209">
        <f t="shared" si="90"/>
        <v>1</v>
      </c>
      <c r="E851" s="211">
        <v>0.75</v>
      </c>
    </row>
    <row r="852" spans="1:5" ht="13.15" customHeight="1" x14ac:dyDescent="0.25">
      <c r="A852" s="207"/>
      <c r="B852" s="99" t="s">
        <v>21</v>
      </c>
      <c r="C852" s="208">
        <f t="shared" si="89"/>
        <v>8</v>
      </c>
      <c r="D852" s="209">
        <f t="shared" si="90"/>
        <v>0.88888888888888884</v>
      </c>
      <c r="E852" s="211">
        <v>1</v>
      </c>
    </row>
    <row r="853" spans="1:5" ht="13.15" customHeight="1" x14ac:dyDescent="0.25">
      <c r="A853" s="207"/>
      <c r="B853" s="99" t="s">
        <v>22</v>
      </c>
      <c r="C853" s="208">
        <f t="shared" si="89"/>
        <v>12</v>
      </c>
      <c r="D853" s="209">
        <f t="shared" si="90"/>
        <v>1</v>
      </c>
      <c r="E853" s="211">
        <v>1</v>
      </c>
    </row>
    <row r="854" spans="1:5" ht="13.15" customHeight="1" x14ac:dyDescent="0.25">
      <c r="A854" s="207"/>
      <c r="B854" s="99" t="s">
        <v>23</v>
      </c>
      <c r="C854" s="208">
        <f t="shared" si="89"/>
        <v>5</v>
      </c>
      <c r="D854" s="209">
        <f t="shared" si="90"/>
        <v>0.16129032258064516</v>
      </c>
      <c r="E854" s="211">
        <v>0.182</v>
      </c>
    </row>
    <row r="855" spans="1:5" ht="13.15" customHeight="1" x14ac:dyDescent="0.25">
      <c r="A855" s="207"/>
      <c r="B855" s="99" t="s">
        <v>42</v>
      </c>
      <c r="C855" s="208">
        <f t="shared" si="89"/>
        <v>16</v>
      </c>
      <c r="D855" s="209">
        <f t="shared" si="90"/>
        <v>0.59259259259259256</v>
      </c>
      <c r="E855" s="211"/>
    </row>
    <row r="856" spans="1:5" ht="13.15" customHeight="1" x14ac:dyDescent="0.25">
      <c r="A856" s="207"/>
      <c r="B856" s="99" t="s">
        <v>43</v>
      </c>
      <c r="C856" s="208">
        <f t="shared" si="89"/>
        <v>0</v>
      </c>
      <c r="D856" s="209">
        <f t="shared" si="90"/>
        <v>0</v>
      </c>
      <c r="E856" s="211"/>
    </row>
    <row r="857" spans="1:5" ht="13.15" customHeight="1" x14ac:dyDescent="0.25">
      <c r="A857" s="207"/>
      <c r="B857" s="99" t="s">
        <v>36</v>
      </c>
      <c r="C857" s="208">
        <f t="shared" si="89"/>
        <v>7</v>
      </c>
      <c r="D857" s="209">
        <f t="shared" si="90"/>
        <v>0.2413793103448276</v>
      </c>
      <c r="E857" s="211">
        <v>0.1</v>
      </c>
    </row>
    <row r="858" spans="1:5" ht="13.15" customHeight="1" x14ac:dyDescent="0.25">
      <c r="A858" s="207"/>
      <c r="B858" s="99" t="s">
        <v>24</v>
      </c>
      <c r="C858" s="208">
        <f t="shared" si="89"/>
        <v>5</v>
      </c>
      <c r="D858" s="209">
        <f t="shared" si="90"/>
        <v>0.3125</v>
      </c>
      <c r="E858" s="211">
        <v>0.21099999999999999</v>
      </c>
    </row>
    <row r="859" spans="1:5" ht="13.15" customHeight="1" x14ac:dyDescent="0.25">
      <c r="A859" s="207"/>
      <c r="B859" s="99" t="s">
        <v>11</v>
      </c>
      <c r="C859" s="208">
        <f t="shared" si="89"/>
        <v>51</v>
      </c>
      <c r="D859" s="209">
        <f t="shared" si="90"/>
        <v>0.75</v>
      </c>
      <c r="E859" s="211">
        <v>0.79700000000000004</v>
      </c>
    </row>
    <row r="860" spans="1:5" ht="13.15" customHeight="1" x14ac:dyDescent="0.25">
      <c r="A860" s="207"/>
      <c r="B860" s="99" t="s">
        <v>37</v>
      </c>
      <c r="C860" s="208">
        <f t="shared" si="89"/>
        <v>13</v>
      </c>
      <c r="D860" s="209">
        <f t="shared" si="90"/>
        <v>1</v>
      </c>
      <c r="E860" s="211"/>
    </row>
    <row r="861" spans="1:5" ht="13.15" customHeight="1" x14ac:dyDescent="0.25">
      <c r="A861" s="207"/>
      <c r="B861" s="99" t="s">
        <v>7</v>
      </c>
      <c r="C861" s="208">
        <f t="shared" si="89"/>
        <v>14</v>
      </c>
      <c r="D861" s="209">
        <f t="shared" si="90"/>
        <v>0.73684210526315785</v>
      </c>
      <c r="E861" s="211">
        <v>0.85699999999999998</v>
      </c>
    </row>
    <row r="862" spans="1:5" ht="13.15" customHeight="1" x14ac:dyDescent="0.25">
      <c r="A862" s="205"/>
      <c r="B862" s="212" t="s">
        <v>82</v>
      </c>
      <c r="C862" s="216">
        <f t="shared" si="89"/>
        <v>14</v>
      </c>
      <c r="D862" s="217">
        <f t="shared" si="90"/>
        <v>0.77777777777777779</v>
      </c>
      <c r="E862" s="213">
        <v>1</v>
      </c>
    </row>
    <row r="863" spans="1:5" ht="13.15" customHeight="1" x14ac:dyDescent="0.2"/>
    <row r="864" spans="1:5" ht="13.15" customHeight="1" x14ac:dyDescent="0.2"/>
    <row r="865" spans="1:5" ht="13.15" customHeight="1" x14ac:dyDescent="0.2"/>
    <row r="866" spans="1:5" ht="13.15" customHeight="1" x14ac:dyDescent="0.2">
      <c r="A866" s="204"/>
      <c r="B866" s="241" t="s">
        <v>66</v>
      </c>
      <c r="C866" s="242"/>
      <c r="D866" s="242"/>
      <c r="E866" s="243"/>
    </row>
    <row r="867" spans="1:5" ht="13.15" customHeight="1" x14ac:dyDescent="0.2">
      <c r="A867" s="205"/>
      <c r="B867" s="206"/>
      <c r="C867" s="214" t="s">
        <v>89</v>
      </c>
      <c r="D867" s="214">
        <v>2010</v>
      </c>
      <c r="E867" s="215">
        <v>2005</v>
      </c>
    </row>
    <row r="868" spans="1:5" ht="13.15" customHeight="1" x14ac:dyDescent="0.25">
      <c r="A868" s="207"/>
      <c r="B868" s="99" t="s">
        <v>5</v>
      </c>
      <c r="C868" s="208">
        <f>E8</f>
        <v>1</v>
      </c>
      <c r="D868" s="209">
        <f>E45</f>
        <v>2.9411764705882353E-2</v>
      </c>
      <c r="E868" s="210">
        <v>0.129</v>
      </c>
    </row>
    <row r="869" spans="1:5" ht="13.15" customHeight="1" x14ac:dyDescent="0.25">
      <c r="A869" s="207"/>
      <c r="B869" s="99" t="s">
        <v>6</v>
      </c>
      <c r="C869" s="208">
        <f t="shared" ref="C869:C897" si="91">E9</f>
        <v>7</v>
      </c>
      <c r="D869" s="209">
        <f t="shared" ref="D869:D897" si="92">E46</f>
        <v>0.21212121212121213</v>
      </c>
      <c r="E869" s="211">
        <v>0.23100000000000001</v>
      </c>
    </row>
    <row r="870" spans="1:5" ht="13.15" customHeight="1" x14ac:dyDescent="0.25">
      <c r="A870" s="207"/>
      <c r="B870" s="99" t="s">
        <v>79</v>
      </c>
      <c r="C870" s="208">
        <f t="shared" si="91"/>
        <v>0</v>
      </c>
      <c r="D870" s="209">
        <f t="shared" si="92"/>
        <v>0</v>
      </c>
      <c r="E870" s="211"/>
    </row>
    <row r="871" spans="1:5" ht="13.15" customHeight="1" x14ac:dyDescent="0.25">
      <c r="A871" s="207"/>
      <c r="B871" s="99" t="s">
        <v>39</v>
      </c>
      <c r="C871" s="208">
        <f t="shared" si="91"/>
        <v>0</v>
      </c>
      <c r="D871" s="209">
        <f t="shared" si="92"/>
        <v>0</v>
      </c>
      <c r="E871" s="211"/>
    </row>
    <row r="872" spans="1:5" ht="13.15" customHeight="1" x14ac:dyDescent="0.25">
      <c r="A872" s="207"/>
      <c r="B872" s="99" t="s">
        <v>16</v>
      </c>
      <c r="C872" s="208">
        <f t="shared" si="91"/>
        <v>2</v>
      </c>
      <c r="D872" s="209">
        <f t="shared" si="92"/>
        <v>0.10526315789473684</v>
      </c>
      <c r="E872" s="211">
        <v>9.0999999999999998E-2</v>
      </c>
    </row>
    <row r="873" spans="1:5" ht="13.15" customHeight="1" x14ac:dyDescent="0.25">
      <c r="A873" s="207"/>
      <c r="B873" s="99" t="s">
        <v>8</v>
      </c>
      <c r="C873" s="208">
        <f t="shared" si="91"/>
        <v>4</v>
      </c>
      <c r="D873" s="209">
        <f t="shared" si="92"/>
        <v>9.0909090909090912E-2</v>
      </c>
      <c r="E873" s="211">
        <v>0</v>
      </c>
    </row>
    <row r="874" spans="1:5" ht="13.15" customHeight="1" x14ac:dyDescent="0.25">
      <c r="A874" s="207"/>
      <c r="B874" s="99" t="s">
        <v>10</v>
      </c>
      <c r="C874" s="208">
        <f t="shared" si="91"/>
        <v>0</v>
      </c>
      <c r="D874" s="209">
        <f t="shared" si="92"/>
        <v>0</v>
      </c>
      <c r="E874" s="211">
        <v>0.4</v>
      </c>
    </row>
    <row r="875" spans="1:5" ht="13.15" customHeight="1" x14ac:dyDescent="0.25">
      <c r="A875" s="207"/>
      <c r="B875" s="99" t="s">
        <v>12</v>
      </c>
      <c r="C875" s="208">
        <f t="shared" si="91"/>
        <v>2</v>
      </c>
      <c r="D875" s="209">
        <f t="shared" si="92"/>
        <v>0.2857142857142857</v>
      </c>
      <c r="E875" s="211">
        <v>0</v>
      </c>
    </row>
    <row r="876" spans="1:5" ht="13.15" customHeight="1" x14ac:dyDescent="0.25">
      <c r="A876" s="207"/>
      <c r="B876" s="99" t="s">
        <v>13</v>
      </c>
      <c r="C876" s="208">
        <f t="shared" si="91"/>
        <v>4</v>
      </c>
      <c r="D876" s="209">
        <f t="shared" si="92"/>
        <v>0.10526315789473684</v>
      </c>
      <c r="E876" s="211">
        <v>0.04</v>
      </c>
    </row>
    <row r="877" spans="1:5" ht="13.15" customHeight="1" x14ac:dyDescent="0.25">
      <c r="A877" s="207"/>
      <c r="B877" s="99" t="s">
        <v>14</v>
      </c>
      <c r="C877" s="208">
        <f t="shared" si="91"/>
        <v>1</v>
      </c>
      <c r="D877" s="209">
        <f t="shared" si="92"/>
        <v>6.25E-2</v>
      </c>
      <c r="E877" s="211">
        <v>0</v>
      </c>
    </row>
    <row r="878" spans="1:5" ht="13.15" customHeight="1" x14ac:dyDescent="0.25">
      <c r="A878" s="207"/>
      <c r="B878" s="99" t="s">
        <v>80</v>
      </c>
      <c r="C878" s="208">
        <f t="shared" si="91"/>
        <v>0</v>
      </c>
      <c r="D878" s="209">
        <f t="shared" si="92"/>
        <v>0</v>
      </c>
      <c r="E878" s="211"/>
    </row>
    <row r="879" spans="1:5" ht="13.15" customHeight="1" x14ac:dyDescent="0.25">
      <c r="A879" s="207"/>
      <c r="B879" s="99" t="s">
        <v>9</v>
      </c>
      <c r="C879" s="208">
        <f t="shared" si="91"/>
        <v>13</v>
      </c>
      <c r="D879" s="209">
        <f t="shared" si="92"/>
        <v>0.13131313131313133</v>
      </c>
      <c r="E879" s="211">
        <v>0.115</v>
      </c>
    </row>
    <row r="880" spans="1:5" ht="13.15" customHeight="1" x14ac:dyDescent="0.25">
      <c r="A880" s="207"/>
      <c r="B880" s="99" t="s">
        <v>15</v>
      </c>
      <c r="C880" s="208">
        <f t="shared" si="91"/>
        <v>1</v>
      </c>
      <c r="D880" s="209">
        <f t="shared" si="92"/>
        <v>3.2258064516129031E-2</v>
      </c>
      <c r="E880" s="211">
        <v>0.125</v>
      </c>
    </row>
    <row r="881" spans="1:5" ht="13.15" customHeight="1" x14ac:dyDescent="0.25">
      <c r="A881" s="207"/>
      <c r="B881" s="99" t="s">
        <v>17</v>
      </c>
      <c r="C881" s="208">
        <f t="shared" si="91"/>
        <v>0</v>
      </c>
      <c r="D881" s="209">
        <f t="shared" si="92"/>
        <v>0</v>
      </c>
      <c r="E881" s="211">
        <v>4.2000000000000003E-2</v>
      </c>
    </row>
    <row r="882" spans="1:5" ht="13.15" customHeight="1" x14ac:dyDescent="0.25">
      <c r="A882" s="207"/>
      <c r="B882" s="99" t="s">
        <v>18</v>
      </c>
      <c r="C882" s="208">
        <f t="shared" si="91"/>
        <v>1</v>
      </c>
      <c r="D882" s="209">
        <f t="shared" si="92"/>
        <v>4.3478260869565216E-2</v>
      </c>
      <c r="E882" s="211">
        <v>2.8000000000000001E-2</v>
      </c>
    </row>
    <row r="883" spans="1:5" ht="13.15" customHeight="1" x14ac:dyDescent="0.25">
      <c r="A883" s="207"/>
      <c r="B883" s="99" t="s">
        <v>19</v>
      </c>
      <c r="C883" s="208">
        <f t="shared" si="91"/>
        <v>18</v>
      </c>
      <c r="D883" s="209">
        <f t="shared" si="92"/>
        <v>0.16822429906542055</v>
      </c>
      <c r="E883" s="211">
        <v>0.2</v>
      </c>
    </row>
    <row r="884" spans="1:5" ht="13.15" customHeight="1" x14ac:dyDescent="0.25">
      <c r="A884" s="207"/>
      <c r="B884" s="99" t="s">
        <v>41</v>
      </c>
      <c r="C884" s="208">
        <f t="shared" si="91"/>
        <v>0</v>
      </c>
      <c r="D884" s="209">
        <f t="shared" si="92"/>
        <v>0</v>
      </c>
      <c r="E884" s="211"/>
    </row>
    <row r="885" spans="1:5" ht="13.15" customHeight="1" x14ac:dyDescent="0.25">
      <c r="A885" s="207"/>
      <c r="B885" s="99" t="s">
        <v>20</v>
      </c>
      <c r="C885" s="208">
        <f t="shared" si="91"/>
        <v>0</v>
      </c>
      <c r="D885" s="209">
        <f t="shared" si="92"/>
        <v>0</v>
      </c>
      <c r="E885" s="211">
        <v>0.25</v>
      </c>
    </row>
    <row r="886" spans="1:5" ht="13.15" customHeight="1" x14ac:dyDescent="0.25">
      <c r="A886" s="207"/>
      <c r="B886" s="99" t="s">
        <v>25</v>
      </c>
      <c r="C886" s="208">
        <f t="shared" si="91"/>
        <v>0</v>
      </c>
      <c r="D886" s="209">
        <f t="shared" si="92"/>
        <v>0</v>
      </c>
      <c r="E886" s="211">
        <v>0</v>
      </c>
    </row>
    <row r="887" spans="1:5" ht="13.15" customHeight="1" x14ac:dyDescent="0.25">
      <c r="A887" s="207"/>
      <c r="B887" s="99" t="s">
        <v>21</v>
      </c>
      <c r="C887" s="208">
        <f t="shared" si="91"/>
        <v>1</v>
      </c>
      <c r="D887" s="209">
        <f t="shared" si="92"/>
        <v>0.1111111111111111</v>
      </c>
      <c r="E887" s="211">
        <v>0.28000000000000003</v>
      </c>
    </row>
    <row r="888" spans="1:5" ht="13.15" customHeight="1" x14ac:dyDescent="0.25">
      <c r="A888" s="207"/>
      <c r="B888" s="99" t="s">
        <v>22</v>
      </c>
      <c r="C888" s="208">
        <f t="shared" si="91"/>
        <v>3</v>
      </c>
      <c r="D888" s="209">
        <f t="shared" si="92"/>
        <v>0.25</v>
      </c>
      <c r="E888" s="211">
        <v>0.125</v>
      </c>
    </row>
    <row r="889" spans="1:5" ht="13.15" customHeight="1" x14ac:dyDescent="0.25">
      <c r="A889" s="207"/>
      <c r="B889" s="99" t="s">
        <v>23</v>
      </c>
      <c r="C889" s="208">
        <f t="shared" si="91"/>
        <v>1</v>
      </c>
      <c r="D889" s="209">
        <f t="shared" si="92"/>
        <v>3.2258064516129031E-2</v>
      </c>
      <c r="E889" s="211">
        <v>0.152</v>
      </c>
    </row>
    <row r="890" spans="1:5" ht="13.15" customHeight="1" x14ac:dyDescent="0.25">
      <c r="A890" s="207"/>
      <c r="B890" s="99" t="s">
        <v>42</v>
      </c>
      <c r="C890" s="208">
        <f t="shared" si="91"/>
        <v>5</v>
      </c>
      <c r="D890" s="209">
        <f t="shared" si="92"/>
        <v>0.18518518518518517</v>
      </c>
      <c r="E890" s="211"/>
    </row>
    <row r="891" spans="1:5" ht="13.15" customHeight="1" x14ac:dyDescent="0.25">
      <c r="A891" s="207"/>
      <c r="B891" s="99" t="s">
        <v>43</v>
      </c>
      <c r="C891" s="208">
        <f t="shared" si="91"/>
        <v>0</v>
      </c>
      <c r="D891" s="209">
        <f t="shared" si="92"/>
        <v>0</v>
      </c>
      <c r="E891" s="211"/>
    </row>
    <row r="892" spans="1:5" ht="13.15" customHeight="1" x14ac:dyDescent="0.25">
      <c r="A892" s="207"/>
      <c r="B892" s="99" t="s">
        <v>36</v>
      </c>
      <c r="C892" s="208">
        <f t="shared" si="91"/>
        <v>0</v>
      </c>
      <c r="D892" s="209">
        <f t="shared" si="92"/>
        <v>0</v>
      </c>
      <c r="E892" s="211">
        <v>2.5000000000000001E-2</v>
      </c>
    </row>
    <row r="893" spans="1:5" ht="13.15" customHeight="1" x14ac:dyDescent="0.25">
      <c r="A893" s="207"/>
      <c r="B893" s="99" t="s">
        <v>24</v>
      </c>
      <c r="C893" s="208">
        <f t="shared" si="91"/>
        <v>1</v>
      </c>
      <c r="D893" s="209">
        <f t="shared" si="92"/>
        <v>6.25E-2</v>
      </c>
      <c r="E893" s="211">
        <v>0</v>
      </c>
    </row>
    <row r="894" spans="1:5" ht="13.15" customHeight="1" x14ac:dyDescent="0.25">
      <c r="A894" s="207"/>
      <c r="B894" s="99" t="s">
        <v>11</v>
      </c>
      <c r="C894" s="208">
        <f t="shared" si="91"/>
        <v>22</v>
      </c>
      <c r="D894" s="209">
        <f t="shared" si="92"/>
        <v>0.3235294117647059</v>
      </c>
      <c r="E894" s="211">
        <v>0.188</v>
      </c>
    </row>
    <row r="895" spans="1:5" ht="13.15" customHeight="1" x14ac:dyDescent="0.25">
      <c r="A895" s="207"/>
      <c r="B895" s="99" t="s">
        <v>37</v>
      </c>
      <c r="C895" s="208">
        <f t="shared" si="91"/>
        <v>0</v>
      </c>
      <c r="D895" s="209">
        <f t="shared" si="92"/>
        <v>0</v>
      </c>
      <c r="E895" s="211"/>
    </row>
    <row r="896" spans="1:5" ht="13.15" customHeight="1" x14ac:dyDescent="0.25">
      <c r="A896" s="207"/>
      <c r="B896" s="99" t="s">
        <v>7</v>
      </c>
      <c r="C896" s="208">
        <f t="shared" si="91"/>
        <v>1</v>
      </c>
      <c r="D896" s="209">
        <f t="shared" si="92"/>
        <v>5.2631578947368418E-2</v>
      </c>
      <c r="E896" s="211">
        <v>0.33300000000000002</v>
      </c>
    </row>
    <row r="897" spans="1:5" ht="13.15" customHeight="1" x14ac:dyDescent="0.25">
      <c r="A897" s="205"/>
      <c r="B897" s="212" t="s">
        <v>82</v>
      </c>
      <c r="C897" s="216">
        <f t="shared" si="91"/>
        <v>7</v>
      </c>
      <c r="D897" s="217">
        <f t="shared" si="92"/>
        <v>0.3888888888888889</v>
      </c>
      <c r="E897" s="213">
        <v>0.75</v>
      </c>
    </row>
    <row r="898" spans="1:5" ht="13.15" customHeight="1" x14ac:dyDescent="0.2"/>
    <row r="899" spans="1:5" ht="13.15" customHeight="1" x14ac:dyDescent="0.2"/>
    <row r="900" spans="1:5" ht="13.15" customHeight="1" x14ac:dyDescent="0.2"/>
    <row r="901" spans="1:5" ht="13.15" customHeight="1" x14ac:dyDescent="0.2">
      <c r="A901" s="204"/>
      <c r="B901" s="241" t="s">
        <v>67</v>
      </c>
      <c r="C901" s="242"/>
      <c r="D901" s="242"/>
      <c r="E901" s="243"/>
    </row>
    <row r="902" spans="1:5" ht="13.15" customHeight="1" x14ac:dyDescent="0.2">
      <c r="A902" s="205"/>
      <c r="B902" s="206"/>
      <c r="C902" s="214" t="s">
        <v>89</v>
      </c>
      <c r="D902" s="214">
        <v>2010</v>
      </c>
      <c r="E902" s="215">
        <v>2005</v>
      </c>
    </row>
    <row r="903" spans="1:5" ht="13.15" customHeight="1" x14ac:dyDescent="0.25">
      <c r="A903" s="207"/>
      <c r="B903" s="99" t="s">
        <v>5</v>
      </c>
      <c r="C903" s="208">
        <f>F8</f>
        <v>2</v>
      </c>
      <c r="D903" s="209">
        <f>F45</f>
        <v>5.8823529411764705E-2</v>
      </c>
      <c r="E903" s="210">
        <v>3.2000000000000001E-2</v>
      </c>
    </row>
    <row r="904" spans="1:5" ht="13.15" customHeight="1" x14ac:dyDescent="0.25">
      <c r="A904" s="207"/>
      <c r="B904" s="99" t="s">
        <v>6</v>
      </c>
      <c r="C904" s="208">
        <f t="shared" ref="C904:C932" si="93">F9</f>
        <v>8</v>
      </c>
      <c r="D904" s="209">
        <f t="shared" ref="D904:D932" si="94">F46</f>
        <v>0.24242424242424243</v>
      </c>
      <c r="E904" s="211">
        <v>0</v>
      </c>
    </row>
    <row r="905" spans="1:5" ht="13.15" customHeight="1" x14ac:dyDescent="0.25">
      <c r="A905" s="207"/>
      <c r="B905" s="99" t="s">
        <v>79</v>
      </c>
      <c r="C905" s="208">
        <f t="shared" si="93"/>
        <v>1</v>
      </c>
      <c r="D905" s="209">
        <f t="shared" si="94"/>
        <v>0.2</v>
      </c>
      <c r="E905" s="211"/>
    </row>
    <row r="906" spans="1:5" ht="13.15" customHeight="1" x14ac:dyDescent="0.25">
      <c r="A906" s="207"/>
      <c r="B906" s="99" t="s">
        <v>39</v>
      </c>
      <c r="C906" s="208">
        <f t="shared" si="93"/>
        <v>8</v>
      </c>
      <c r="D906" s="209">
        <f t="shared" si="94"/>
        <v>0.19047619047619047</v>
      </c>
      <c r="E906" s="211"/>
    </row>
    <row r="907" spans="1:5" ht="13.15" customHeight="1" x14ac:dyDescent="0.25">
      <c r="A907" s="207"/>
      <c r="B907" s="99" t="s">
        <v>16</v>
      </c>
      <c r="C907" s="208">
        <f t="shared" si="93"/>
        <v>9</v>
      </c>
      <c r="D907" s="209">
        <f t="shared" si="94"/>
        <v>0.47368421052631576</v>
      </c>
      <c r="E907" s="211">
        <v>0.27300000000000002</v>
      </c>
    </row>
    <row r="908" spans="1:5" ht="13.15" customHeight="1" x14ac:dyDescent="0.25">
      <c r="A908" s="207"/>
      <c r="B908" s="99" t="s">
        <v>8</v>
      </c>
      <c r="C908" s="208">
        <f t="shared" si="93"/>
        <v>15</v>
      </c>
      <c r="D908" s="209">
        <f t="shared" si="94"/>
        <v>0.34090909090909088</v>
      </c>
      <c r="E908" s="211">
        <v>0</v>
      </c>
    </row>
    <row r="909" spans="1:5" ht="13.15" customHeight="1" x14ac:dyDescent="0.25">
      <c r="A909" s="207"/>
      <c r="B909" s="99" t="s">
        <v>10</v>
      </c>
      <c r="C909" s="208">
        <f t="shared" si="93"/>
        <v>1</v>
      </c>
      <c r="D909" s="209">
        <f t="shared" si="94"/>
        <v>0.16666666666666666</v>
      </c>
      <c r="E909" s="211">
        <v>0.1</v>
      </c>
    </row>
    <row r="910" spans="1:5" ht="13.15" customHeight="1" x14ac:dyDescent="0.25">
      <c r="A910" s="207"/>
      <c r="B910" s="99" t="s">
        <v>12</v>
      </c>
      <c r="C910" s="208">
        <f t="shared" si="93"/>
        <v>0</v>
      </c>
      <c r="D910" s="209">
        <f t="shared" si="94"/>
        <v>0</v>
      </c>
      <c r="E910" s="211">
        <v>0.25</v>
      </c>
    </row>
    <row r="911" spans="1:5" ht="13.15" customHeight="1" x14ac:dyDescent="0.25">
      <c r="A911" s="207"/>
      <c r="B911" s="99" t="s">
        <v>13</v>
      </c>
      <c r="C911" s="208">
        <f t="shared" si="93"/>
        <v>4</v>
      </c>
      <c r="D911" s="209">
        <f t="shared" si="94"/>
        <v>0.10526315789473684</v>
      </c>
      <c r="E911" s="211">
        <v>0.12</v>
      </c>
    </row>
    <row r="912" spans="1:5" ht="13.15" customHeight="1" x14ac:dyDescent="0.25">
      <c r="A912" s="207"/>
      <c r="B912" s="99" t="s">
        <v>14</v>
      </c>
      <c r="C912" s="208">
        <f t="shared" si="93"/>
        <v>2</v>
      </c>
      <c r="D912" s="209">
        <f t="shared" si="94"/>
        <v>0.125</v>
      </c>
      <c r="E912" s="211">
        <v>0.182</v>
      </c>
    </row>
    <row r="913" spans="1:5" ht="13.15" customHeight="1" x14ac:dyDescent="0.25">
      <c r="A913" s="207"/>
      <c r="B913" s="99" t="s">
        <v>80</v>
      </c>
      <c r="C913" s="208">
        <f t="shared" si="93"/>
        <v>1</v>
      </c>
      <c r="D913" s="209">
        <f t="shared" si="94"/>
        <v>7.6923076923076927E-2</v>
      </c>
      <c r="E913" s="211"/>
    </row>
    <row r="914" spans="1:5" ht="13.15" customHeight="1" x14ac:dyDescent="0.25">
      <c r="A914" s="207"/>
      <c r="B914" s="99" t="s">
        <v>9</v>
      </c>
      <c r="C914" s="208">
        <f t="shared" si="93"/>
        <v>30</v>
      </c>
      <c r="D914" s="209">
        <f t="shared" si="94"/>
        <v>0.30303030303030304</v>
      </c>
      <c r="E914" s="211">
        <v>0.183</v>
      </c>
    </row>
    <row r="915" spans="1:5" ht="13.15" customHeight="1" x14ac:dyDescent="0.25">
      <c r="A915" s="207"/>
      <c r="B915" s="99" t="s">
        <v>15</v>
      </c>
      <c r="C915" s="208">
        <f t="shared" si="93"/>
        <v>3</v>
      </c>
      <c r="D915" s="209">
        <f t="shared" si="94"/>
        <v>9.6774193548387094E-2</v>
      </c>
      <c r="E915" s="211">
        <v>0.25</v>
      </c>
    </row>
    <row r="916" spans="1:5" ht="13.15" customHeight="1" x14ac:dyDescent="0.25">
      <c r="A916" s="207"/>
      <c r="B916" s="99" t="s">
        <v>17</v>
      </c>
      <c r="C916" s="208">
        <f t="shared" si="93"/>
        <v>14</v>
      </c>
      <c r="D916" s="209">
        <f t="shared" si="94"/>
        <v>0.30434782608695654</v>
      </c>
      <c r="E916" s="211">
        <v>0.125</v>
      </c>
    </row>
    <row r="917" spans="1:5" ht="13.15" customHeight="1" x14ac:dyDescent="0.25">
      <c r="A917" s="207"/>
      <c r="B917" s="99" t="s">
        <v>18</v>
      </c>
      <c r="C917" s="208">
        <f t="shared" si="93"/>
        <v>13</v>
      </c>
      <c r="D917" s="209">
        <f t="shared" si="94"/>
        <v>0.56521739130434778</v>
      </c>
      <c r="E917" s="211">
        <v>0.5</v>
      </c>
    </row>
    <row r="918" spans="1:5" ht="13.15" customHeight="1" x14ac:dyDescent="0.25">
      <c r="A918" s="207"/>
      <c r="B918" s="99" t="s">
        <v>19</v>
      </c>
      <c r="C918" s="208">
        <f t="shared" si="93"/>
        <v>65</v>
      </c>
      <c r="D918" s="209">
        <f t="shared" si="94"/>
        <v>0.60747663551401865</v>
      </c>
      <c r="E918" s="211">
        <v>0.6</v>
      </c>
    </row>
    <row r="919" spans="1:5" ht="13.15" customHeight="1" x14ac:dyDescent="0.25">
      <c r="A919" s="207"/>
      <c r="B919" s="99" t="s">
        <v>41</v>
      </c>
      <c r="C919" s="208">
        <f t="shared" si="93"/>
        <v>0</v>
      </c>
      <c r="D919" s="209">
        <f t="shared" si="94"/>
        <v>0</v>
      </c>
      <c r="E919" s="211"/>
    </row>
    <row r="920" spans="1:5" ht="13.15" customHeight="1" x14ac:dyDescent="0.25">
      <c r="A920" s="207"/>
      <c r="B920" s="99" t="s">
        <v>20</v>
      </c>
      <c r="C920" s="208">
        <f t="shared" si="93"/>
        <v>1</v>
      </c>
      <c r="D920" s="209">
        <f t="shared" si="94"/>
        <v>1</v>
      </c>
      <c r="E920" s="211">
        <v>0.5</v>
      </c>
    </row>
    <row r="921" spans="1:5" ht="13.15" customHeight="1" x14ac:dyDescent="0.25">
      <c r="A921" s="207"/>
      <c r="B921" s="99" t="s">
        <v>25</v>
      </c>
      <c r="C921" s="208">
        <f t="shared" si="93"/>
        <v>1</v>
      </c>
      <c r="D921" s="209">
        <f t="shared" si="94"/>
        <v>0.2</v>
      </c>
      <c r="E921" s="211">
        <v>0.25</v>
      </c>
    </row>
    <row r="922" spans="1:5" ht="13.15" customHeight="1" x14ac:dyDescent="0.25">
      <c r="A922" s="207"/>
      <c r="B922" s="99" t="s">
        <v>21</v>
      </c>
      <c r="C922" s="208">
        <f t="shared" si="93"/>
        <v>8</v>
      </c>
      <c r="D922" s="209">
        <f t="shared" si="94"/>
        <v>0.88888888888888884</v>
      </c>
      <c r="E922" s="211">
        <v>0.92</v>
      </c>
    </row>
    <row r="923" spans="1:5" ht="13.15" customHeight="1" x14ac:dyDescent="0.25">
      <c r="A923" s="207"/>
      <c r="B923" s="99" t="s">
        <v>22</v>
      </c>
      <c r="C923" s="208">
        <f t="shared" si="93"/>
        <v>3</v>
      </c>
      <c r="D923" s="209">
        <f t="shared" si="94"/>
        <v>0.25</v>
      </c>
      <c r="E923" s="211">
        <v>0.25</v>
      </c>
    </row>
    <row r="924" spans="1:5" ht="13.15" customHeight="1" x14ac:dyDescent="0.25">
      <c r="A924" s="207"/>
      <c r="B924" s="99" t="s">
        <v>23</v>
      </c>
      <c r="C924" s="208">
        <f t="shared" si="93"/>
        <v>4</v>
      </c>
      <c r="D924" s="209">
        <f t="shared" si="94"/>
        <v>0.12903225806451613</v>
      </c>
      <c r="E924" s="211">
        <v>0.121</v>
      </c>
    </row>
    <row r="925" spans="1:5" ht="13.15" customHeight="1" x14ac:dyDescent="0.25">
      <c r="A925" s="207"/>
      <c r="B925" s="99" t="s">
        <v>42</v>
      </c>
      <c r="C925" s="208">
        <f t="shared" si="93"/>
        <v>10</v>
      </c>
      <c r="D925" s="209">
        <f t="shared" si="94"/>
        <v>0.37037037037037035</v>
      </c>
      <c r="E925" s="211"/>
    </row>
    <row r="926" spans="1:5" ht="13.15" customHeight="1" x14ac:dyDescent="0.25">
      <c r="A926" s="207"/>
      <c r="B926" s="99" t="s">
        <v>43</v>
      </c>
      <c r="C926" s="208">
        <f t="shared" si="93"/>
        <v>0</v>
      </c>
      <c r="D926" s="209">
        <f t="shared" si="94"/>
        <v>0</v>
      </c>
      <c r="E926" s="211"/>
    </row>
    <row r="927" spans="1:5" ht="13.15" customHeight="1" x14ac:dyDescent="0.25">
      <c r="A927" s="207"/>
      <c r="B927" s="99" t="s">
        <v>36</v>
      </c>
      <c r="C927" s="208">
        <f t="shared" si="93"/>
        <v>10</v>
      </c>
      <c r="D927" s="209">
        <f t="shared" si="94"/>
        <v>0.34482758620689657</v>
      </c>
      <c r="E927" s="211">
        <v>0.2</v>
      </c>
    </row>
    <row r="928" spans="1:5" ht="13.15" customHeight="1" x14ac:dyDescent="0.25">
      <c r="A928" s="207"/>
      <c r="B928" s="99" t="s">
        <v>24</v>
      </c>
      <c r="C928" s="208">
        <f t="shared" si="93"/>
        <v>6</v>
      </c>
      <c r="D928" s="209">
        <f t="shared" si="94"/>
        <v>0.375</v>
      </c>
      <c r="E928" s="211">
        <v>0.105</v>
      </c>
    </row>
    <row r="929" spans="1:5" ht="13.15" customHeight="1" x14ac:dyDescent="0.25">
      <c r="A929" s="207"/>
      <c r="B929" s="99" t="s">
        <v>11</v>
      </c>
      <c r="C929" s="208">
        <f t="shared" si="93"/>
        <v>28</v>
      </c>
      <c r="D929" s="209">
        <f t="shared" si="94"/>
        <v>0.41176470588235292</v>
      </c>
      <c r="E929" s="211">
        <v>0.39100000000000001</v>
      </c>
    </row>
    <row r="930" spans="1:5" ht="13.15" customHeight="1" x14ac:dyDescent="0.25">
      <c r="A930" s="207"/>
      <c r="B930" s="99" t="s">
        <v>37</v>
      </c>
      <c r="C930" s="208">
        <f t="shared" si="93"/>
        <v>3</v>
      </c>
      <c r="D930" s="209">
        <f t="shared" si="94"/>
        <v>0.23076923076923078</v>
      </c>
      <c r="E930" s="211"/>
    </row>
    <row r="931" spans="1:5" ht="13.15" customHeight="1" x14ac:dyDescent="0.25">
      <c r="A931" s="207"/>
      <c r="B931" s="99" t="s">
        <v>7</v>
      </c>
      <c r="C931" s="208">
        <f t="shared" si="93"/>
        <v>6</v>
      </c>
      <c r="D931" s="209">
        <f t="shared" si="94"/>
        <v>0.31578947368421051</v>
      </c>
      <c r="E931" s="211">
        <v>9.5000000000000001E-2</v>
      </c>
    </row>
    <row r="932" spans="1:5" ht="13.15" customHeight="1" x14ac:dyDescent="0.25">
      <c r="A932" s="205"/>
      <c r="B932" s="212" t="s">
        <v>82</v>
      </c>
      <c r="C932" s="216">
        <f t="shared" si="93"/>
        <v>9</v>
      </c>
      <c r="D932" s="217">
        <f t="shared" si="94"/>
        <v>0.5</v>
      </c>
      <c r="E932" s="213">
        <v>0.625</v>
      </c>
    </row>
    <row r="933" spans="1:5" ht="13.15" customHeight="1" x14ac:dyDescent="0.2"/>
    <row r="934" spans="1:5" ht="13.15" customHeight="1" x14ac:dyDescent="0.2"/>
    <row r="935" spans="1:5" ht="13.15" customHeight="1" x14ac:dyDescent="0.2"/>
    <row r="936" spans="1:5" ht="13.15" customHeight="1" x14ac:dyDescent="0.2">
      <c r="A936" s="204"/>
      <c r="B936" s="241" t="s">
        <v>68</v>
      </c>
      <c r="C936" s="242"/>
      <c r="D936" s="242"/>
      <c r="E936" s="243"/>
    </row>
    <row r="937" spans="1:5" ht="13.15" customHeight="1" x14ac:dyDescent="0.2">
      <c r="A937" s="205"/>
      <c r="B937" s="206"/>
      <c r="C937" s="214" t="s">
        <v>89</v>
      </c>
      <c r="D937" s="214">
        <v>2010</v>
      </c>
      <c r="E937" s="215">
        <v>2005</v>
      </c>
    </row>
    <row r="938" spans="1:5" ht="13.15" customHeight="1" x14ac:dyDescent="0.25">
      <c r="A938" s="207"/>
      <c r="B938" s="99" t="s">
        <v>5</v>
      </c>
      <c r="C938" s="208">
        <f>G8</f>
        <v>26</v>
      </c>
      <c r="D938" s="209">
        <f>G45</f>
        <v>0.76470588235294112</v>
      </c>
      <c r="E938" s="210">
        <v>0.74199999999999999</v>
      </c>
    </row>
    <row r="939" spans="1:5" ht="13.15" customHeight="1" x14ac:dyDescent="0.25">
      <c r="A939" s="207"/>
      <c r="B939" s="99" t="s">
        <v>6</v>
      </c>
      <c r="C939" s="208">
        <f t="shared" ref="C939:C967" si="95">G9</f>
        <v>22</v>
      </c>
      <c r="D939" s="209">
        <f t="shared" ref="D939:D967" si="96">G46</f>
        <v>0.66666666666666663</v>
      </c>
      <c r="E939" s="211">
        <v>0.46200000000000002</v>
      </c>
    </row>
    <row r="940" spans="1:5" ht="13.15" customHeight="1" x14ac:dyDescent="0.25">
      <c r="A940" s="207"/>
      <c r="B940" s="99" t="s">
        <v>79</v>
      </c>
      <c r="C940" s="208">
        <f t="shared" si="95"/>
        <v>3</v>
      </c>
      <c r="D940" s="209">
        <f t="shared" si="96"/>
        <v>0.6</v>
      </c>
      <c r="E940" s="211"/>
    </row>
    <row r="941" spans="1:5" ht="13.15" customHeight="1" x14ac:dyDescent="0.25">
      <c r="A941" s="207"/>
      <c r="B941" s="99" t="s">
        <v>39</v>
      </c>
      <c r="C941" s="208">
        <f t="shared" si="95"/>
        <v>34</v>
      </c>
      <c r="D941" s="209">
        <f t="shared" si="96"/>
        <v>0.80952380952380953</v>
      </c>
      <c r="E941" s="211"/>
    </row>
    <row r="942" spans="1:5" ht="13.15" customHeight="1" x14ac:dyDescent="0.25">
      <c r="A942" s="207"/>
      <c r="B942" s="99" t="s">
        <v>16</v>
      </c>
      <c r="C942" s="208">
        <f t="shared" si="95"/>
        <v>16</v>
      </c>
      <c r="D942" s="209">
        <f t="shared" si="96"/>
        <v>0.84210526315789469</v>
      </c>
      <c r="E942" s="211">
        <v>0.63600000000000001</v>
      </c>
    </row>
    <row r="943" spans="1:5" ht="13.15" customHeight="1" x14ac:dyDescent="0.25">
      <c r="A943" s="207"/>
      <c r="B943" s="99" t="s">
        <v>8</v>
      </c>
      <c r="C943" s="208">
        <f t="shared" si="95"/>
        <v>20</v>
      </c>
      <c r="D943" s="209">
        <f t="shared" si="96"/>
        <v>0.45454545454545453</v>
      </c>
      <c r="E943" s="211">
        <v>0</v>
      </c>
    </row>
    <row r="944" spans="1:5" ht="13.15" customHeight="1" x14ac:dyDescent="0.25">
      <c r="A944" s="207"/>
      <c r="B944" s="99" t="s">
        <v>10</v>
      </c>
      <c r="C944" s="208">
        <f t="shared" si="95"/>
        <v>4</v>
      </c>
      <c r="D944" s="209">
        <f t="shared" si="96"/>
        <v>0.66666666666666663</v>
      </c>
      <c r="E944" s="211">
        <v>0.7</v>
      </c>
    </row>
    <row r="945" spans="1:5" ht="13.15" customHeight="1" x14ac:dyDescent="0.25">
      <c r="A945" s="207"/>
      <c r="B945" s="99" t="s">
        <v>12</v>
      </c>
      <c r="C945" s="208">
        <f t="shared" si="95"/>
        <v>3</v>
      </c>
      <c r="D945" s="209">
        <f t="shared" si="96"/>
        <v>0.42857142857142855</v>
      </c>
      <c r="E945" s="211">
        <v>0.5</v>
      </c>
    </row>
    <row r="946" spans="1:5" ht="13.15" customHeight="1" x14ac:dyDescent="0.25">
      <c r="A946" s="207"/>
      <c r="B946" s="99" t="s">
        <v>13</v>
      </c>
      <c r="C946" s="208">
        <f t="shared" si="95"/>
        <v>15</v>
      </c>
      <c r="D946" s="209">
        <f t="shared" si="96"/>
        <v>0.39473684210526316</v>
      </c>
      <c r="E946" s="211">
        <v>0.64</v>
      </c>
    </row>
    <row r="947" spans="1:5" ht="13.15" customHeight="1" x14ac:dyDescent="0.25">
      <c r="A947" s="207"/>
      <c r="B947" s="99" t="s">
        <v>14</v>
      </c>
      <c r="C947" s="208">
        <f t="shared" si="95"/>
        <v>12</v>
      </c>
      <c r="D947" s="209">
        <f t="shared" si="96"/>
        <v>0.75</v>
      </c>
      <c r="E947" s="211">
        <v>0.59099999999999997</v>
      </c>
    </row>
    <row r="948" spans="1:5" ht="13.15" customHeight="1" x14ac:dyDescent="0.25">
      <c r="A948" s="207"/>
      <c r="B948" s="99" t="s">
        <v>80</v>
      </c>
      <c r="C948" s="208">
        <f t="shared" si="95"/>
        <v>3</v>
      </c>
      <c r="D948" s="209">
        <f t="shared" si="96"/>
        <v>0.23076923076923078</v>
      </c>
      <c r="E948" s="211"/>
    </row>
    <row r="949" spans="1:5" ht="13.15" customHeight="1" x14ac:dyDescent="0.25">
      <c r="A949" s="207"/>
      <c r="B949" s="99" t="s">
        <v>9</v>
      </c>
      <c r="C949" s="208">
        <f t="shared" si="95"/>
        <v>74</v>
      </c>
      <c r="D949" s="209">
        <f t="shared" si="96"/>
        <v>0.74747474747474751</v>
      </c>
      <c r="E949" s="211">
        <v>0.84</v>
      </c>
    </row>
    <row r="950" spans="1:5" ht="13.15" customHeight="1" x14ac:dyDescent="0.25">
      <c r="A950" s="207"/>
      <c r="B950" s="99" t="s">
        <v>15</v>
      </c>
      <c r="C950" s="208">
        <f t="shared" si="95"/>
        <v>25</v>
      </c>
      <c r="D950" s="209">
        <f t="shared" si="96"/>
        <v>0.80645161290322576</v>
      </c>
      <c r="E950" s="211">
        <v>1</v>
      </c>
    </row>
    <row r="951" spans="1:5" ht="13.15" customHeight="1" x14ac:dyDescent="0.25">
      <c r="A951" s="207"/>
      <c r="B951" s="99" t="s">
        <v>17</v>
      </c>
      <c r="C951" s="208">
        <f t="shared" si="95"/>
        <v>34</v>
      </c>
      <c r="D951" s="209">
        <f t="shared" si="96"/>
        <v>0.73913043478260865</v>
      </c>
      <c r="E951" s="211">
        <v>0.58299999999999996</v>
      </c>
    </row>
    <row r="952" spans="1:5" ht="13.15" customHeight="1" x14ac:dyDescent="0.25">
      <c r="A952" s="207"/>
      <c r="B952" s="99" t="s">
        <v>18</v>
      </c>
      <c r="C952" s="208">
        <f t="shared" si="95"/>
        <v>19</v>
      </c>
      <c r="D952" s="209">
        <f t="shared" si="96"/>
        <v>0.82608695652173914</v>
      </c>
      <c r="E952" s="211">
        <v>0.88900000000000001</v>
      </c>
    </row>
    <row r="953" spans="1:5" ht="13.15" customHeight="1" x14ac:dyDescent="0.25">
      <c r="A953" s="207"/>
      <c r="B953" s="99" t="s">
        <v>19</v>
      </c>
      <c r="C953" s="208">
        <f t="shared" si="95"/>
        <v>75</v>
      </c>
      <c r="D953" s="209">
        <f t="shared" si="96"/>
        <v>0.7009345794392523</v>
      </c>
      <c r="E953" s="211">
        <v>0.8</v>
      </c>
    </row>
    <row r="954" spans="1:5" ht="13.15" customHeight="1" x14ac:dyDescent="0.25">
      <c r="A954" s="207"/>
      <c r="B954" s="99" t="s">
        <v>41</v>
      </c>
      <c r="C954" s="208">
        <f t="shared" si="95"/>
        <v>7</v>
      </c>
      <c r="D954" s="209">
        <f t="shared" si="96"/>
        <v>0.5</v>
      </c>
      <c r="E954" s="211"/>
    </row>
    <row r="955" spans="1:5" ht="13.15" customHeight="1" x14ac:dyDescent="0.25">
      <c r="A955" s="207"/>
      <c r="B955" s="99" t="s">
        <v>20</v>
      </c>
      <c r="C955" s="208">
        <f t="shared" si="95"/>
        <v>1</v>
      </c>
      <c r="D955" s="209">
        <f t="shared" si="96"/>
        <v>1</v>
      </c>
      <c r="E955" s="211">
        <v>1</v>
      </c>
    </row>
    <row r="956" spans="1:5" ht="13.15" customHeight="1" x14ac:dyDescent="0.25">
      <c r="A956" s="207"/>
      <c r="B956" s="99" t="s">
        <v>25</v>
      </c>
      <c r="C956" s="208">
        <f t="shared" si="95"/>
        <v>3</v>
      </c>
      <c r="D956" s="209">
        <f t="shared" si="96"/>
        <v>0.6</v>
      </c>
      <c r="E956" s="211">
        <v>1</v>
      </c>
    </row>
    <row r="957" spans="1:5" ht="13.15" customHeight="1" x14ac:dyDescent="0.25">
      <c r="A957" s="207"/>
      <c r="B957" s="99" t="s">
        <v>21</v>
      </c>
      <c r="C957" s="208">
        <f t="shared" si="95"/>
        <v>6</v>
      </c>
      <c r="D957" s="209">
        <f t="shared" si="96"/>
        <v>0.66666666666666663</v>
      </c>
      <c r="E957" s="211">
        <v>0.88</v>
      </c>
    </row>
    <row r="958" spans="1:5" ht="13.15" customHeight="1" x14ac:dyDescent="0.25">
      <c r="A958" s="207"/>
      <c r="B958" s="99" t="s">
        <v>22</v>
      </c>
      <c r="C958" s="208">
        <f t="shared" si="95"/>
        <v>4</v>
      </c>
      <c r="D958" s="209">
        <f t="shared" si="96"/>
        <v>0.33333333333333331</v>
      </c>
      <c r="E958" s="211">
        <v>0.375</v>
      </c>
    </row>
    <row r="959" spans="1:5" ht="13.15" customHeight="1" x14ac:dyDescent="0.25">
      <c r="A959" s="207"/>
      <c r="B959" s="99" t="s">
        <v>23</v>
      </c>
      <c r="C959" s="208">
        <f t="shared" si="95"/>
        <v>22</v>
      </c>
      <c r="D959" s="209">
        <f t="shared" si="96"/>
        <v>0.70967741935483875</v>
      </c>
      <c r="E959" s="211">
        <v>0.78800000000000003</v>
      </c>
    </row>
    <row r="960" spans="1:5" ht="13.15" customHeight="1" x14ac:dyDescent="0.25">
      <c r="A960" s="207"/>
      <c r="B960" s="99" t="s">
        <v>42</v>
      </c>
      <c r="C960" s="208">
        <f t="shared" si="95"/>
        <v>18</v>
      </c>
      <c r="D960" s="209">
        <f t="shared" si="96"/>
        <v>0.66666666666666663</v>
      </c>
      <c r="E960" s="211"/>
    </row>
    <row r="961" spans="1:5" ht="13.15" customHeight="1" x14ac:dyDescent="0.25">
      <c r="A961" s="207"/>
      <c r="B961" s="99" t="s">
        <v>43</v>
      </c>
      <c r="C961" s="208">
        <f t="shared" si="95"/>
        <v>19</v>
      </c>
      <c r="D961" s="209">
        <f t="shared" si="96"/>
        <v>0.95</v>
      </c>
      <c r="E961" s="211"/>
    </row>
    <row r="962" spans="1:5" ht="13.15" customHeight="1" x14ac:dyDescent="0.25">
      <c r="A962" s="207"/>
      <c r="B962" s="99" t="s">
        <v>36</v>
      </c>
      <c r="C962" s="208">
        <f t="shared" si="95"/>
        <v>24</v>
      </c>
      <c r="D962" s="209">
        <f t="shared" si="96"/>
        <v>0.82758620689655171</v>
      </c>
      <c r="E962" s="211">
        <v>0.85</v>
      </c>
    </row>
    <row r="963" spans="1:5" ht="13.15" customHeight="1" x14ac:dyDescent="0.25">
      <c r="A963" s="207"/>
      <c r="B963" s="99" t="s">
        <v>24</v>
      </c>
      <c r="C963" s="208">
        <f t="shared" si="95"/>
        <v>10</v>
      </c>
      <c r="D963" s="209">
        <f t="shared" si="96"/>
        <v>0.625</v>
      </c>
      <c r="E963" s="211">
        <v>0.84199999999999997</v>
      </c>
    </row>
    <row r="964" spans="1:5" ht="13.15" customHeight="1" x14ac:dyDescent="0.25">
      <c r="A964" s="207"/>
      <c r="B964" s="99" t="s">
        <v>11</v>
      </c>
      <c r="C964" s="208">
        <f t="shared" si="95"/>
        <v>45</v>
      </c>
      <c r="D964" s="209">
        <f t="shared" si="96"/>
        <v>0.66176470588235292</v>
      </c>
      <c r="E964" s="211">
        <v>0.875</v>
      </c>
    </row>
    <row r="965" spans="1:5" ht="13.15" customHeight="1" x14ac:dyDescent="0.25">
      <c r="A965" s="207"/>
      <c r="B965" s="99" t="s">
        <v>37</v>
      </c>
      <c r="C965" s="208">
        <f t="shared" si="95"/>
        <v>6</v>
      </c>
      <c r="D965" s="209">
        <f t="shared" si="96"/>
        <v>0.46153846153846156</v>
      </c>
      <c r="E965" s="211"/>
    </row>
    <row r="966" spans="1:5" ht="13.15" customHeight="1" x14ac:dyDescent="0.25">
      <c r="A966" s="207"/>
      <c r="B966" s="99" t="s">
        <v>7</v>
      </c>
      <c r="C966" s="208">
        <f t="shared" si="95"/>
        <v>16</v>
      </c>
      <c r="D966" s="209">
        <f t="shared" si="96"/>
        <v>0.84210526315789469</v>
      </c>
      <c r="E966" s="211">
        <v>0.81</v>
      </c>
    </row>
    <row r="967" spans="1:5" ht="13.15" customHeight="1" x14ac:dyDescent="0.25">
      <c r="A967" s="205"/>
      <c r="B967" s="212" t="s">
        <v>82</v>
      </c>
      <c r="C967" s="216">
        <f t="shared" si="95"/>
        <v>13</v>
      </c>
      <c r="D967" s="217">
        <f t="shared" si="96"/>
        <v>0.72222222222222221</v>
      </c>
      <c r="E967" s="213">
        <v>1</v>
      </c>
    </row>
    <row r="968" spans="1:5" ht="13.15" customHeight="1" x14ac:dyDescent="0.2"/>
    <row r="969" spans="1:5" ht="13.15" customHeight="1" x14ac:dyDescent="0.2"/>
    <row r="970" spans="1:5" ht="13.15" customHeight="1" x14ac:dyDescent="0.2"/>
    <row r="971" spans="1:5" ht="13.15" customHeight="1" x14ac:dyDescent="0.2">
      <c r="A971" s="204"/>
      <c r="B971" s="241" t="s">
        <v>69</v>
      </c>
      <c r="C971" s="242"/>
      <c r="D971" s="242"/>
      <c r="E971" s="243"/>
    </row>
    <row r="972" spans="1:5" ht="13.15" customHeight="1" x14ac:dyDescent="0.2">
      <c r="A972" s="205"/>
      <c r="B972" s="206"/>
      <c r="C972" s="214" t="s">
        <v>89</v>
      </c>
      <c r="D972" s="214">
        <v>2010</v>
      </c>
      <c r="E972" s="215">
        <v>2005</v>
      </c>
    </row>
    <row r="973" spans="1:5" ht="13.15" customHeight="1" x14ac:dyDescent="0.25">
      <c r="A973" s="207"/>
      <c r="B973" s="99" t="s">
        <v>5</v>
      </c>
      <c r="C973" s="208">
        <f>H8</f>
        <v>6</v>
      </c>
      <c r="D973" s="209">
        <f>H45</f>
        <v>0.17647058823529413</v>
      </c>
      <c r="E973" s="210">
        <v>3.2000000000000001E-2</v>
      </c>
    </row>
    <row r="974" spans="1:5" ht="13.15" customHeight="1" x14ac:dyDescent="0.25">
      <c r="A974" s="207"/>
      <c r="B974" s="99" t="s">
        <v>6</v>
      </c>
      <c r="C974" s="208">
        <f t="shared" ref="C974:C1002" si="97">H9</f>
        <v>8</v>
      </c>
      <c r="D974" s="209">
        <f t="shared" ref="D974:D1002" si="98">H46</f>
        <v>0.24242424242424243</v>
      </c>
      <c r="E974" s="211">
        <v>7.6999999999999999E-2</v>
      </c>
    </row>
    <row r="975" spans="1:5" ht="13.15" customHeight="1" x14ac:dyDescent="0.25">
      <c r="A975" s="207"/>
      <c r="B975" s="99" t="s">
        <v>79</v>
      </c>
      <c r="C975" s="208">
        <f t="shared" si="97"/>
        <v>2</v>
      </c>
      <c r="D975" s="209">
        <f t="shared" si="98"/>
        <v>0.4</v>
      </c>
      <c r="E975" s="211"/>
    </row>
    <row r="976" spans="1:5" ht="13.15" customHeight="1" x14ac:dyDescent="0.25">
      <c r="A976" s="207"/>
      <c r="B976" s="99" t="s">
        <v>39</v>
      </c>
      <c r="C976" s="208">
        <f t="shared" si="97"/>
        <v>7</v>
      </c>
      <c r="D976" s="209">
        <f t="shared" si="98"/>
        <v>0.16666666666666666</v>
      </c>
      <c r="E976" s="211"/>
    </row>
    <row r="977" spans="1:5" ht="13.15" customHeight="1" x14ac:dyDescent="0.25">
      <c r="A977" s="207"/>
      <c r="B977" s="99" t="s">
        <v>16</v>
      </c>
      <c r="C977" s="208">
        <f t="shared" si="97"/>
        <v>7</v>
      </c>
      <c r="D977" s="209">
        <f t="shared" si="98"/>
        <v>0.36842105263157893</v>
      </c>
      <c r="E977" s="211">
        <v>0.27300000000000002</v>
      </c>
    </row>
    <row r="978" spans="1:5" ht="13.15" customHeight="1" x14ac:dyDescent="0.25">
      <c r="A978" s="207"/>
      <c r="B978" s="99" t="s">
        <v>8</v>
      </c>
      <c r="C978" s="208">
        <f t="shared" si="97"/>
        <v>8</v>
      </c>
      <c r="D978" s="209">
        <f t="shared" si="98"/>
        <v>0.18181818181818182</v>
      </c>
      <c r="E978" s="211">
        <v>0</v>
      </c>
    </row>
    <row r="979" spans="1:5" ht="13.15" customHeight="1" x14ac:dyDescent="0.25">
      <c r="A979" s="207"/>
      <c r="B979" s="99" t="s">
        <v>10</v>
      </c>
      <c r="C979" s="208">
        <f t="shared" si="97"/>
        <v>1</v>
      </c>
      <c r="D979" s="209">
        <f t="shared" si="98"/>
        <v>0.16666666666666666</v>
      </c>
      <c r="E979" s="211">
        <v>0.1</v>
      </c>
    </row>
    <row r="980" spans="1:5" ht="13.15" customHeight="1" x14ac:dyDescent="0.25">
      <c r="A980" s="207"/>
      <c r="B980" s="99" t="s">
        <v>12</v>
      </c>
      <c r="C980" s="208">
        <f t="shared" si="97"/>
        <v>1</v>
      </c>
      <c r="D980" s="209">
        <f t="shared" si="98"/>
        <v>0.14285714285714285</v>
      </c>
      <c r="E980" s="211">
        <v>0</v>
      </c>
    </row>
    <row r="981" spans="1:5" ht="13.15" customHeight="1" x14ac:dyDescent="0.25">
      <c r="A981" s="207"/>
      <c r="B981" s="99" t="s">
        <v>13</v>
      </c>
      <c r="C981" s="208">
        <f t="shared" si="97"/>
        <v>3</v>
      </c>
      <c r="D981" s="209">
        <f t="shared" si="98"/>
        <v>7.8947368421052627E-2</v>
      </c>
      <c r="E981" s="211">
        <v>0.08</v>
      </c>
    </row>
    <row r="982" spans="1:5" ht="13.15" customHeight="1" x14ac:dyDescent="0.25">
      <c r="A982" s="207"/>
      <c r="B982" s="99" t="s">
        <v>14</v>
      </c>
      <c r="C982" s="208">
        <f t="shared" si="97"/>
        <v>4</v>
      </c>
      <c r="D982" s="209">
        <f t="shared" si="98"/>
        <v>0.25</v>
      </c>
      <c r="E982" s="211">
        <v>0</v>
      </c>
    </row>
    <row r="983" spans="1:5" ht="13.15" customHeight="1" x14ac:dyDescent="0.25">
      <c r="A983" s="207"/>
      <c r="B983" s="99" t="s">
        <v>80</v>
      </c>
      <c r="C983" s="208">
        <f t="shared" si="97"/>
        <v>4</v>
      </c>
      <c r="D983" s="209">
        <f t="shared" si="98"/>
        <v>0.30769230769230771</v>
      </c>
      <c r="E983" s="211"/>
    </row>
    <row r="984" spans="1:5" ht="13.15" customHeight="1" x14ac:dyDescent="0.25">
      <c r="A984" s="207"/>
      <c r="B984" s="99" t="s">
        <v>9</v>
      </c>
      <c r="C984" s="208">
        <f t="shared" si="97"/>
        <v>26</v>
      </c>
      <c r="D984" s="209">
        <f t="shared" si="98"/>
        <v>0.26262626262626265</v>
      </c>
      <c r="E984" s="211">
        <v>0.122</v>
      </c>
    </row>
    <row r="985" spans="1:5" ht="13.15" customHeight="1" x14ac:dyDescent="0.25">
      <c r="A985" s="207"/>
      <c r="B985" s="99" t="s">
        <v>15</v>
      </c>
      <c r="C985" s="208">
        <f t="shared" si="97"/>
        <v>10</v>
      </c>
      <c r="D985" s="209">
        <f t="shared" si="98"/>
        <v>0.32258064516129031</v>
      </c>
      <c r="E985" s="211">
        <v>0.125</v>
      </c>
    </row>
    <row r="986" spans="1:5" ht="13.15" customHeight="1" x14ac:dyDescent="0.25">
      <c r="A986" s="207"/>
      <c r="B986" s="99" t="s">
        <v>17</v>
      </c>
      <c r="C986" s="208">
        <f t="shared" si="97"/>
        <v>16</v>
      </c>
      <c r="D986" s="209">
        <f t="shared" si="98"/>
        <v>0.34782608695652173</v>
      </c>
      <c r="E986" s="211">
        <v>0.33300000000000002</v>
      </c>
    </row>
    <row r="987" spans="1:5" ht="13.15" customHeight="1" x14ac:dyDescent="0.25">
      <c r="A987" s="207"/>
      <c r="B987" s="99" t="s">
        <v>18</v>
      </c>
      <c r="C987" s="208">
        <f t="shared" si="97"/>
        <v>11</v>
      </c>
      <c r="D987" s="209">
        <f t="shared" si="98"/>
        <v>0.47826086956521741</v>
      </c>
      <c r="E987" s="211">
        <v>0.13900000000000001</v>
      </c>
    </row>
    <row r="988" spans="1:5" ht="13.15" customHeight="1" x14ac:dyDescent="0.25">
      <c r="A988" s="207"/>
      <c r="B988" s="99" t="s">
        <v>19</v>
      </c>
      <c r="C988" s="208">
        <f t="shared" si="97"/>
        <v>12</v>
      </c>
      <c r="D988" s="209">
        <f t="shared" si="98"/>
        <v>0.11214953271028037</v>
      </c>
      <c r="E988" s="211">
        <v>0.2</v>
      </c>
    </row>
    <row r="989" spans="1:5" ht="13.15" customHeight="1" x14ac:dyDescent="0.25">
      <c r="A989" s="207"/>
      <c r="B989" s="99" t="s">
        <v>41</v>
      </c>
      <c r="C989" s="208">
        <f t="shared" si="97"/>
        <v>6</v>
      </c>
      <c r="D989" s="209">
        <f t="shared" si="98"/>
        <v>0.42857142857142855</v>
      </c>
      <c r="E989" s="211"/>
    </row>
    <row r="990" spans="1:5" ht="13.15" customHeight="1" x14ac:dyDescent="0.25">
      <c r="A990" s="207"/>
      <c r="B990" s="99" t="s">
        <v>20</v>
      </c>
      <c r="C990" s="208">
        <f t="shared" si="97"/>
        <v>0</v>
      </c>
      <c r="D990" s="209">
        <f t="shared" si="98"/>
        <v>0</v>
      </c>
      <c r="E990" s="211">
        <v>0.375</v>
      </c>
    </row>
    <row r="991" spans="1:5" ht="13.15" customHeight="1" x14ac:dyDescent="0.25">
      <c r="A991" s="207"/>
      <c r="B991" s="99" t="s">
        <v>25</v>
      </c>
      <c r="C991" s="208">
        <f t="shared" si="97"/>
        <v>0</v>
      </c>
      <c r="D991" s="209">
        <f t="shared" si="98"/>
        <v>0</v>
      </c>
      <c r="E991" s="211">
        <v>0</v>
      </c>
    </row>
    <row r="992" spans="1:5" ht="13.15" customHeight="1" x14ac:dyDescent="0.25">
      <c r="A992" s="207"/>
      <c r="B992" s="99" t="s">
        <v>21</v>
      </c>
      <c r="C992" s="208">
        <f t="shared" si="97"/>
        <v>1</v>
      </c>
      <c r="D992" s="209">
        <f t="shared" si="98"/>
        <v>0.1111111111111111</v>
      </c>
      <c r="E992" s="211">
        <v>0.16</v>
      </c>
    </row>
    <row r="993" spans="1:5" ht="13.15" customHeight="1" x14ac:dyDescent="0.25">
      <c r="A993" s="207"/>
      <c r="B993" s="99" t="s">
        <v>22</v>
      </c>
      <c r="C993" s="208">
        <f t="shared" si="97"/>
        <v>3</v>
      </c>
      <c r="D993" s="209">
        <f t="shared" si="98"/>
        <v>0.25</v>
      </c>
      <c r="E993" s="211">
        <v>0.125</v>
      </c>
    </row>
    <row r="994" spans="1:5" ht="13.15" customHeight="1" x14ac:dyDescent="0.25">
      <c r="A994" s="207"/>
      <c r="B994" s="99" t="s">
        <v>23</v>
      </c>
      <c r="C994" s="208">
        <f t="shared" si="97"/>
        <v>7</v>
      </c>
      <c r="D994" s="209">
        <f t="shared" si="98"/>
        <v>0.22580645161290322</v>
      </c>
      <c r="E994" s="211">
        <v>0.33300000000000002</v>
      </c>
    </row>
    <row r="995" spans="1:5" ht="13.15" customHeight="1" x14ac:dyDescent="0.25">
      <c r="A995" s="207"/>
      <c r="B995" s="99" t="s">
        <v>42</v>
      </c>
      <c r="C995" s="208">
        <f t="shared" si="97"/>
        <v>3</v>
      </c>
      <c r="D995" s="209">
        <f t="shared" si="98"/>
        <v>0.1111111111111111</v>
      </c>
      <c r="E995" s="211"/>
    </row>
    <row r="996" spans="1:5" ht="13.15" customHeight="1" x14ac:dyDescent="0.25">
      <c r="A996" s="207"/>
      <c r="B996" s="99" t="s">
        <v>43</v>
      </c>
      <c r="C996" s="208">
        <f t="shared" si="97"/>
        <v>0</v>
      </c>
      <c r="D996" s="209">
        <f t="shared" si="98"/>
        <v>0</v>
      </c>
      <c r="E996" s="211"/>
    </row>
    <row r="997" spans="1:5" ht="13.15" customHeight="1" x14ac:dyDescent="0.25">
      <c r="A997" s="207"/>
      <c r="B997" s="99" t="s">
        <v>36</v>
      </c>
      <c r="C997" s="208">
        <f t="shared" si="97"/>
        <v>0</v>
      </c>
      <c r="D997" s="209">
        <f t="shared" si="98"/>
        <v>0</v>
      </c>
      <c r="E997" s="211">
        <v>0.45</v>
      </c>
    </row>
    <row r="998" spans="1:5" ht="13.15" customHeight="1" x14ac:dyDescent="0.25">
      <c r="A998" s="207"/>
      <c r="B998" s="99" t="s">
        <v>24</v>
      </c>
      <c r="C998" s="208">
        <f t="shared" si="97"/>
        <v>4</v>
      </c>
      <c r="D998" s="209">
        <f t="shared" si="98"/>
        <v>0.25</v>
      </c>
      <c r="E998" s="211">
        <v>0.158</v>
      </c>
    </row>
    <row r="999" spans="1:5" ht="13.15" customHeight="1" x14ac:dyDescent="0.25">
      <c r="A999" s="207"/>
      <c r="B999" s="99" t="s">
        <v>11</v>
      </c>
      <c r="C999" s="208">
        <f t="shared" si="97"/>
        <v>14</v>
      </c>
      <c r="D999" s="209">
        <f t="shared" si="98"/>
        <v>0.20588235294117646</v>
      </c>
      <c r="E999" s="211">
        <v>6.3E-2</v>
      </c>
    </row>
    <row r="1000" spans="1:5" ht="13.15" customHeight="1" x14ac:dyDescent="0.25">
      <c r="A1000" s="207"/>
      <c r="B1000" s="99" t="s">
        <v>37</v>
      </c>
      <c r="C1000" s="208">
        <f t="shared" si="97"/>
        <v>0</v>
      </c>
      <c r="D1000" s="209">
        <f t="shared" si="98"/>
        <v>0</v>
      </c>
      <c r="E1000" s="211"/>
    </row>
    <row r="1001" spans="1:5" ht="13.15" customHeight="1" x14ac:dyDescent="0.25">
      <c r="A1001" s="207"/>
      <c r="B1001" s="99" t="s">
        <v>7</v>
      </c>
      <c r="C1001" s="208">
        <f t="shared" si="97"/>
        <v>3</v>
      </c>
      <c r="D1001" s="209">
        <f t="shared" si="98"/>
        <v>0.15789473684210525</v>
      </c>
      <c r="E1001" s="211">
        <v>4.8000000000000001E-2</v>
      </c>
    </row>
    <row r="1002" spans="1:5" ht="13.15" customHeight="1" x14ac:dyDescent="0.25">
      <c r="A1002" s="205"/>
      <c r="B1002" s="212" t="s">
        <v>82</v>
      </c>
      <c r="C1002" s="216">
        <f t="shared" si="97"/>
        <v>12</v>
      </c>
      <c r="D1002" s="217">
        <f t="shared" si="98"/>
        <v>0.66666666666666663</v>
      </c>
      <c r="E1002" s="213">
        <v>0.875</v>
      </c>
    </row>
    <row r="1003" spans="1:5" ht="13.15" customHeight="1" x14ac:dyDescent="0.2"/>
    <row r="1004" spans="1:5" ht="13.15" customHeight="1" x14ac:dyDescent="0.2"/>
    <row r="1005" spans="1:5" ht="13.15" customHeight="1" x14ac:dyDescent="0.2"/>
    <row r="1006" spans="1:5" ht="13.15" customHeight="1" x14ac:dyDescent="0.2">
      <c r="A1006" s="204"/>
      <c r="B1006" s="241" t="s">
        <v>70</v>
      </c>
      <c r="C1006" s="242"/>
      <c r="D1006" s="242"/>
      <c r="E1006" s="243"/>
    </row>
    <row r="1007" spans="1:5" ht="13.15" customHeight="1" x14ac:dyDescent="0.2">
      <c r="A1007" s="205"/>
      <c r="B1007" s="206"/>
      <c r="C1007" s="214" t="s">
        <v>89</v>
      </c>
      <c r="D1007" s="214">
        <v>2010</v>
      </c>
      <c r="E1007" s="215">
        <v>2005</v>
      </c>
    </row>
    <row r="1008" spans="1:5" ht="13.15" customHeight="1" x14ac:dyDescent="0.25">
      <c r="A1008" s="207"/>
      <c r="B1008" s="99" t="s">
        <v>5</v>
      </c>
      <c r="C1008" s="208">
        <f>I8</f>
        <v>3</v>
      </c>
      <c r="D1008" s="209">
        <f>I45</f>
        <v>8.8235294117647065E-2</v>
      </c>
      <c r="E1008" s="210">
        <v>0</v>
      </c>
    </row>
    <row r="1009" spans="1:5" ht="13.15" customHeight="1" x14ac:dyDescent="0.25">
      <c r="A1009" s="207"/>
      <c r="B1009" s="99" t="s">
        <v>6</v>
      </c>
      <c r="C1009" s="208">
        <f t="shared" ref="C1009:C1037" si="99">I9</f>
        <v>8</v>
      </c>
      <c r="D1009" s="209">
        <f t="shared" ref="D1009:D1037" si="100">I46</f>
        <v>0.24242424242424243</v>
      </c>
      <c r="E1009" s="211">
        <v>0</v>
      </c>
    </row>
    <row r="1010" spans="1:5" ht="13.15" customHeight="1" x14ac:dyDescent="0.25">
      <c r="A1010" s="207"/>
      <c r="B1010" s="99" t="s">
        <v>79</v>
      </c>
      <c r="C1010" s="208">
        <f t="shared" si="99"/>
        <v>4</v>
      </c>
      <c r="D1010" s="209">
        <f t="shared" si="100"/>
        <v>0.8</v>
      </c>
      <c r="E1010" s="211"/>
    </row>
    <row r="1011" spans="1:5" ht="13.15" customHeight="1" x14ac:dyDescent="0.25">
      <c r="A1011" s="207"/>
      <c r="B1011" s="99" t="s">
        <v>39</v>
      </c>
      <c r="C1011" s="208">
        <f t="shared" si="99"/>
        <v>10</v>
      </c>
      <c r="D1011" s="209">
        <f t="shared" si="100"/>
        <v>0.23809523809523808</v>
      </c>
      <c r="E1011" s="211"/>
    </row>
    <row r="1012" spans="1:5" ht="13.15" customHeight="1" x14ac:dyDescent="0.25">
      <c r="A1012" s="207"/>
      <c r="B1012" s="99" t="s">
        <v>16</v>
      </c>
      <c r="C1012" s="208">
        <f t="shared" si="99"/>
        <v>6</v>
      </c>
      <c r="D1012" s="209">
        <f t="shared" si="100"/>
        <v>0.31578947368421051</v>
      </c>
      <c r="E1012" s="211">
        <v>9.0999999999999998E-2</v>
      </c>
    </row>
    <row r="1013" spans="1:5" ht="13.15" customHeight="1" x14ac:dyDescent="0.25">
      <c r="A1013" s="207"/>
      <c r="B1013" s="99" t="s">
        <v>8</v>
      </c>
      <c r="C1013" s="208">
        <f t="shared" si="99"/>
        <v>28</v>
      </c>
      <c r="D1013" s="209">
        <f t="shared" si="100"/>
        <v>0.63636363636363635</v>
      </c>
      <c r="E1013" s="211">
        <v>0</v>
      </c>
    </row>
    <row r="1014" spans="1:5" ht="13.15" customHeight="1" x14ac:dyDescent="0.25">
      <c r="A1014" s="207"/>
      <c r="B1014" s="99" t="s">
        <v>10</v>
      </c>
      <c r="C1014" s="208">
        <f t="shared" si="99"/>
        <v>1</v>
      </c>
      <c r="D1014" s="209">
        <f t="shared" si="100"/>
        <v>0.16666666666666666</v>
      </c>
      <c r="E1014" s="211">
        <v>0.1</v>
      </c>
    </row>
    <row r="1015" spans="1:5" ht="13.15" customHeight="1" x14ac:dyDescent="0.25">
      <c r="A1015" s="207"/>
      <c r="B1015" s="99" t="s">
        <v>12</v>
      </c>
      <c r="C1015" s="208">
        <f t="shared" si="99"/>
        <v>1</v>
      </c>
      <c r="D1015" s="209">
        <f t="shared" si="100"/>
        <v>0.14285714285714285</v>
      </c>
      <c r="E1015" s="211">
        <v>0</v>
      </c>
    </row>
    <row r="1016" spans="1:5" ht="13.15" customHeight="1" x14ac:dyDescent="0.25">
      <c r="A1016" s="207"/>
      <c r="B1016" s="99" t="s">
        <v>13</v>
      </c>
      <c r="C1016" s="208">
        <f t="shared" si="99"/>
        <v>8</v>
      </c>
      <c r="D1016" s="209">
        <f t="shared" si="100"/>
        <v>0.21052631578947367</v>
      </c>
      <c r="E1016" s="211">
        <v>0.16</v>
      </c>
    </row>
    <row r="1017" spans="1:5" ht="13.15" customHeight="1" x14ac:dyDescent="0.25">
      <c r="A1017" s="207"/>
      <c r="B1017" s="99" t="s">
        <v>14</v>
      </c>
      <c r="C1017" s="208">
        <f t="shared" si="99"/>
        <v>4</v>
      </c>
      <c r="D1017" s="209">
        <f t="shared" si="100"/>
        <v>0.25</v>
      </c>
      <c r="E1017" s="211">
        <v>0.13600000000000001</v>
      </c>
    </row>
    <row r="1018" spans="1:5" ht="13.15" customHeight="1" x14ac:dyDescent="0.25">
      <c r="A1018" s="207"/>
      <c r="B1018" s="99" t="s">
        <v>80</v>
      </c>
      <c r="C1018" s="208">
        <f t="shared" si="99"/>
        <v>9</v>
      </c>
      <c r="D1018" s="209">
        <f t="shared" si="100"/>
        <v>0.69230769230769229</v>
      </c>
      <c r="E1018" s="211"/>
    </row>
    <row r="1019" spans="1:5" ht="13.15" customHeight="1" x14ac:dyDescent="0.25">
      <c r="A1019" s="207"/>
      <c r="B1019" s="99" t="s">
        <v>9</v>
      </c>
      <c r="C1019" s="208">
        <f t="shared" si="99"/>
        <v>12</v>
      </c>
      <c r="D1019" s="209">
        <f t="shared" si="100"/>
        <v>0.12121212121212122</v>
      </c>
      <c r="E1019" s="211">
        <v>6.0999999999999999E-2</v>
      </c>
    </row>
    <row r="1020" spans="1:5" ht="13.15" customHeight="1" x14ac:dyDescent="0.25">
      <c r="A1020" s="207"/>
      <c r="B1020" s="99" t="s">
        <v>15</v>
      </c>
      <c r="C1020" s="208">
        <f t="shared" si="99"/>
        <v>9</v>
      </c>
      <c r="D1020" s="209">
        <f t="shared" si="100"/>
        <v>0.29032258064516131</v>
      </c>
      <c r="E1020" s="211">
        <v>0.375</v>
      </c>
    </row>
    <row r="1021" spans="1:5" ht="13.15" customHeight="1" x14ac:dyDescent="0.25">
      <c r="A1021" s="207"/>
      <c r="B1021" s="99" t="s">
        <v>17</v>
      </c>
      <c r="C1021" s="208">
        <f t="shared" si="99"/>
        <v>23</v>
      </c>
      <c r="D1021" s="209">
        <f t="shared" si="100"/>
        <v>0.5</v>
      </c>
      <c r="E1021" s="211">
        <v>0.58299999999999996</v>
      </c>
    </row>
    <row r="1022" spans="1:5" ht="13.15" customHeight="1" x14ac:dyDescent="0.25">
      <c r="A1022" s="207"/>
      <c r="B1022" s="99" t="s">
        <v>18</v>
      </c>
      <c r="C1022" s="208">
        <f t="shared" si="99"/>
        <v>11</v>
      </c>
      <c r="D1022" s="209">
        <f t="shared" si="100"/>
        <v>0.47826086956521741</v>
      </c>
      <c r="E1022" s="211">
        <v>0.33300000000000002</v>
      </c>
    </row>
    <row r="1023" spans="1:5" ht="13.15" customHeight="1" x14ac:dyDescent="0.25">
      <c r="A1023" s="207"/>
      <c r="B1023" s="99" t="s">
        <v>19</v>
      </c>
      <c r="C1023" s="208">
        <f t="shared" si="99"/>
        <v>37</v>
      </c>
      <c r="D1023" s="209">
        <f t="shared" si="100"/>
        <v>0.34579439252336447</v>
      </c>
      <c r="E1023" s="211">
        <v>0.4</v>
      </c>
    </row>
    <row r="1024" spans="1:5" ht="13.15" customHeight="1" x14ac:dyDescent="0.25">
      <c r="A1024" s="207"/>
      <c r="B1024" s="99" t="s">
        <v>41</v>
      </c>
      <c r="C1024" s="208">
        <f t="shared" si="99"/>
        <v>5</v>
      </c>
      <c r="D1024" s="209">
        <f t="shared" si="100"/>
        <v>0.35714285714285715</v>
      </c>
      <c r="E1024" s="211"/>
    </row>
    <row r="1025" spans="1:5" ht="13.15" customHeight="1" x14ac:dyDescent="0.25">
      <c r="A1025" s="207"/>
      <c r="B1025" s="99" t="s">
        <v>20</v>
      </c>
      <c r="C1025" s="208">
        <f t="shared" si="99"/>
        <v>0</v>
      </c>
      <c r="D1025" s="209">
        <f t="shared" si="100"/>
        <v>0</v>
      </c>
      <c r="E1025" s="211">
        <v>0.25</v>
      </c>
    </row>
    <row r="1026" spans="1:5" ht="13.15" customHeight="1" x14ac:dyDescent="0.25">
      <c r="A1026" s="207"/>
      <c r="B1026" s="99" t="s">
        <v>25</v>
      </c>
      <c r="C1026" s="208">
        <f t="shared" si="99"/>
        <v>3</v>
      </c>
      <c r="D1026" s="209">
        <f t="shared" si="100"/>
        <v>0.6</v>
      </c>
      <c r="E1026" s="211">
        <v>0.25</v>
      </c>
    </row>
    <row r="1027" spans="1:5" ht="13.15" customHeight="1" x14ac:dyDescent="0.25">
      <c r="A1027" s="207"/>
      <c r="B1027" s="99" t="s">
        <v>21</v>
      </c>
      <c r="C1027" s="208">
        <f t="shared" si="99"/>
        <v>2</v>
      </c>
      <c r="D1027" s="209">
        <f t="shared" si="100"/>
        <v>0.22222222222222221</v>
      </c>
      <c r="E1027" s="211">
        <v>0.2</v>
      </c>
    </row>
    <row r="1028" spans="1:5" ht="13.15" customHeight="1" x14ac:dyDescent="0.25">
      <c r="A1028" s="207"/>
      <c r="B1028" s="99" t="s">
        <v>22</v>
      </c>
      <c r="C1028" s="208">
        <f t="shared" si="99"/>
        <v>5</v>
      </c>
      <c r="D1028" s="209">
        <f t="shared" si="100"/>
        <v>0.41666666666666669</v>
      </c>
      <c r="E1028" s="211">
        <v>0.375</v>
      </c>
    </row>
    <row r="1029" spans="1:5" ht="13.15" customHeight="1" x14ac:dyDescent="0.25">
      <c r="A1029" s="207"/>
      <c r="B1029" s="99" t="s">
        <v>23</v>
      </c>
      <c r="C1029" s="208">
        <f t="shared" si="99"/>
        <v>5</v>
      </c>
      <c r="D1029" s="209">
        <f t="shared" si="100"/>
        <v>0.16129032258064516</v>
      </c>
      <c r="E1029" s="211">
        <v>0.27300000000000002</v>
      </c>
    </row>
    <row r="1030" spans="1:5" ht="13.15" customHeight="1" x14ac:dyDescent="0.25">
      <c r="A1030" s="207"/>
      <c r="B1030" s="99" t="s">
        <v>42</v>
      </c>
      <c r="C1030" s="208">
        <f t="shared" si="99"/>
        <v>2</v>
      </c>
      <c r="D1030" s="209">
        <f t="shared" si="100"/>
        <v>7.407407407407407E-2</v>
      </c>
      <c r="E1030" s="211"/>
    </row>
    <row r="1031" spans="1:5" ht="13.15" customHeight="1" x14ac:dyDescent="0.25">
      <c r="A1031" s="207"/>
      <c r="B1031" s="99" t="s">
        <v>43</v>
      </c>
      <c r="C1031" s="208">
        <f t="shared" si="99"/>
        <v>0</v>
      </c>
      <c r="D1031" s="209">
        <f t="shared" si="100"/>
        <v>0</v>
      </c>
      <c r="E1031" s="211"/>
    </row>
    <row r="1032" spans="1:5" ht="13.15" customHeight="1" x14ac:dyDescent="0.25">
      <c r="A1032" s="207"/>
      <c r="B1032" s="99" t="s">
        <v>36</v>
      </c>
      <c r="C1032" s="208">
        <f t="shared" si="99"/>
        <v>0</v>
      </c>
      <c r="D1032" s="209">
        <f t="shared" si="100"/>
        <v>0</v>
      </c>
      <c r="E1032" s="211">
        <v>0</v>
      </c>
    </row>
    <row r="1033" spans="1:5" ht="13.15" customHeight="1" x14ac:dyDescent="0.25">
      <c r="A1033" s="207"/>
      <c r="B1033" s="99" t="s">
        <v>24</v>
      </c>
      <c r="C1033" s="208">
        <f t="shared" si="99"/>
        <v>3</v>
      </c>
      <c r="D1033" s="209">
        <f t="shared" si="100"/>
        <v>0.1875</v>
      </c>
      <c r="E1033" s="211">
        <v>0.158</v>
      </c>
    </row>
    <row r="1034" spans="1:5" ht="13.15" customHeight="1" x14ac:dyDescent="0.25">
      <c r="A1034" s="207"/>
      <c r="B1034" s="99" t="s">
        <v>11</v>
      </c>
      <c r="C1034" s="208">
        <f t="shared" si="99"/>
        <v>20</v>
      </c>
      <c r="D1034" s="209">
        <f t="shared" si="100"/>
        <v>0.29411764705882354</v>
      </c>
      <c r="E1034" s="211">
        <v>0.25</v>
      </c>
    </row>
    <row r="1035" spans="1:5" ht="13.15" customHeight="1" x14ac:dyDescent="0.25">
      <c r="A1035" s="207"/>
      <c r="B1035" s="99" t="s">
        <v>37</v>
      </c>
      <c r="C1035" s="208">
        <f t="shared" si="99"/>
        <v>0</v>
      </c>
      <c r="D1035" s="209">
        <f t="shared" si="100"/>
        <v>0</v>
      </c>
      <c r="E1035" s="211"/>
    </row>
    <row r="1036" spans="1:5" ht="13.15" customHeight="1" x14ac:dyDescent="0.25">
      <c r="A1036" s="207"/>
      <c r="B1036" s="99" t="s">
        <v>7</v>
      </c>
      <c r="C1036" s="208">
        <f t="shared" si="99"/>
        <v>1</v>
      </c>
      <c r="D1036" s="209">
        <f t="shared" si="100"/>
        <v>5.2631578947368418E-2</v>
      </c>
      <c r="E1036" s="211">
        <v>4.8000000000000001E-2</v>
      </c>
    </row>
    <row r="1037" spans="1:5" ht="13.15" customHeight="1" x14ac:dyDescent="0.25">
      <c r="A1037" s="205"/>
      <c r="B1037" s="212" t="s">
        <v>82</v>
      </c>
      <c r="C1037" s="216">
        <f t="shared" si="99"/>
        <v>14</v>
      </c>
      <c r="D1037" s="217">
        <f t="shared" si="100"/>
        <v>0.77777777777777779</v>
      </c>
      <c r="E1037" s="213">
        <v>0.75</v>
      </c>
    </row>
    <row r="1042" spans="1:5" ht="13.15" customHeight="1" x14ac:dyDescent="0.2">
      <c r="A1042" s="204"/>
      <c r="B1042" s="241" t="s">
        <v>72</v>
      </c>
      <c r="C1042" s="242"/>
      <c r="D1042" s="242"/>
      <c r="E1042" s="243"/>
    </row>
    <row r="1043" spans="1:5" ht="13.15" customHeight="1" x14ac:dyDescent="0.2">
      <c r="A1043" s="205"/>
      <c r="B1043" s="206"/>
      <c r="C1043" s="214" t="s">
        <v>89</v>
      </c>
      <c r="D1043" s="214">
        <v>2010</v>
      </c>
      <c r="E1043" s="215">
        <v>2005</v>
      </c>
    </row>
    <row r="1044" spans="1:5" ht="13.15" customHeight="1" x14ac:dyDescent="0.25">
      <c r="A1044" s="207"/>
      <c r="B1044" s="99" t="s">
        <v>5</v>
      </c>
      <c r="C1044" s="208">
        <f>J8</f>
        <v>1</v>
      </c>
      <c r="D1044" s="209">
        <f>J45</f>
        <v>2.9411764705882353E-2</v>
      </c>
      <c r="E1044" s="210">
        <v>9.7000000000000003E-2</v>
      </c>
    </row>
    <row r="1045" spans="1:5" ht="13.15" customHeight="1" x14ac:dyDescent="0.25">
      <c r="A1045" s="207"/>
      <c r="B1045" s="99" t="s">
        <v>6</v>
      </c>
      <c r="C1045" s="208">
        <f t="shared" ref="C1045:C1073" si="101">J9</f>
        <v>1</v>
      </c>
      <c r="D1045" s="209">
        <f t="shared" ref="D1045:D1073" si="102">J46</f>
        <v>3.0303030303030304E-2</v>
      </c>
      <c r="E1045" s="211">
        <v>0</v>
      </c>
    </row>
    <row r="1046" spans="1:5" ht="13.15" customHeight="1" x14ac:dyDescent="0.25">
      <c r="A1046" s="207"/>
      <c r="B1046" s="99" t="s">
        <v>79</v>
      </c>
      <c r="C1046" s="208">
        <f t="shared" si="101"/>
        <v>0</v>
      </c>
      <c r="D1046" s="209">
        <f t="shared" si="102"/>
        <v>0</v>
      </c>
      <c r="E1046" s="211"/>
    </row>
    <row r="1047" spans="1:5" ht="13.15" customHeight="1" x14ac:dyDescent="0.25">
      <c r="A1047" s="207"/>
      <c r="B1047" s="99" t="s">
        <v>39</v>
      </c>
      <c r="C1047" s="208">
        <f t="shared" si="101"/>
        <v>0</v>
      </c>
      <c r="D1047" s="209">
        <f t="shared" si="102"/>
        <v>0</v>
      </c>
      <c r="E1047" s="211"/>
    </row>
    <row r="1048" spans="1:5" ht="13.15" customHeight="1" x14ac:dyDescent="0.25">
      <c r="A1048" s="207"/>
      <c r="B1048" s="99" t="s">
        <v>16</v>
      </c>
      <c r="C1048" s="208">
        <f t="shared" si="101"/>
        <v>1</v>
      </c>
      <c r="D1048" s="209">
        <f t="shared" si="102"/>
        <v>5.2631578947368418E-2</v>
      </c>
      <c r="E1048" s="211">
        <v>9.0999999999999998E-2</v>
      </c>
    </row>
    <row r="1049" spans="1:5" ht="13.15" customHeight="1" x14ac:dyDescent="0.25">
      <c r="A1049" s="207"/>
      <c r="B1049" s="99" t="s">
        <v>8</v>
      </c>
      <c r="C1049" s="208">
        <f t="shared" si="101"/>
        <v>4</v>
      </c>
      <c r="D1049" s="209">
        <f t="shared" si="102"/>
        <v>9.0909090909090912E-2</v>
      </c>
      <c r="E1049" s="211">
        <v>0</v>
      </c>
    </row>
    <row r="1050" spans="1:5" ht="13.15" customHeight="1" x14ac:dyDescent="0.25">
      <c r="A1050" s="207"/>
      <c r="B1050" s="99" t="s">
        <v>10</v>
      </c>
      <c r="C1050" s="208">
        <f t="shared" si="101"/>
        <v>0</v>
      </c>
      <c r="D1050" s="209">
        <f t="shared" si="102"/>
        <v>0</v>
      </c>
      <c r="E1050" s="211">
        <v>0.1</v>
      </c>
    </row>
    <row r="1051" spans="1:5" ht="13.15" customHeight="1" x14ac:dyDescent="0.25">
      <c r="A1051" s="207"/>
      <c r="B1051" s="99" t="s">
        <v>12</v>
      </c>
      <c r="C1051" s="208">
        <f t="shared" si="101"/>
        <v>0</v>
      </c>
      <c r="D1051" s="209">
        <f t="shared" si="102"/>
        <v>0</v>
      </c>
      <c r="E1051" s="211">
        <v>0</v>
      </c>
    </row>
    <row r="1052" spans="1:5" ht="13.15" customHeight="1" x14ac:dyDescent="0.25">
      <c r="A1052" s="207"/>
      <c r="B1052" s="99" t="s">
        <v>13</v>
      </c>
      <c r="C1052" s="208">
        <f t="shared" si="101"/>
        <v>3</v>
      </c>
      <c r="D1052" s="209">
        <f t="shared" si="102"/>
        <v>7.8947368421052627E-2</v>
      </c>
      <c r="E1052" s="211">
        <v>0.04</v>
      </c>
    </row>
    <row r="1053" spans="1:5" ht="13.15" customHeight="1" x14ac:dyDescent="0.25">
      <c r="A1053" s="207"/>
      <c r="B1053" s="99" t="s">
        <v>14</v>
      </c>
      <c r="C1053" s="208">
        <f t="shared" si="101"/>
        <v>1</v>
      </c>
      <c r="D1053" s="209">
        <f t="shared" si="102"/>
        <v>6.25E-2</v>
      </c>
      <c r="E1053" s="211">
        <v>0.182</v>
      </c>
    </row>
    <row r="1054" spans="1:5" ht="13.15" customHeight="1" x14ac:dyDescent="0.25">
      <c r="A1054" s="207"/>
      <c r="B1054" s="99" t="s">
        <v>80</v>
      </c>
      <c r="C1054" s="208">
        <f t="shared" si="101"/>
        <v>3</v>
      </c>
      <c r="D1054" s="209">
        <f t="shared" si="102"/>
        <v>0.23076923076923078</v>
      </c>
      <c r="E1054" s="211"/>
    </row>
    <row r="1055" spans="1:5" ht="13.15" customHeight="1" x14ac:dyDescent="0.25">
      <c r="A1055" s="207"/>
      <c r="B1055" s="99" t="s">
        <v>9</v>
      </c>
      <c r="C1055" s="208">
        <f t="shared" si="101"/>
        <v>5</v>
      </c>
      <c r="D1055" s="209">
        <f t="shared" si="102"/>
        <v>5.0505050505050504E-2</v>
      </c>
      <c r="E1055" s="211">
        <v>3.7999999999999999E-2</v>
      </c>
    </row>
    <row r="1056" spans="1:5" ht="13.15" customHeight="1" x14ac:dyDescent="0.25">
      <c r="A1056" s="207"/>
      <c r="B1056" s="99" t="s">
        <v>15</v>
      </c>
      <c r="C1056" s="208">
        <f t="shared" si="101"/>
        <v>3</v>
      </c>
      <c r="D1056" s="209">
        <f t="shared" si="102"/>
        <v>9.6774193548387094E-2</v>
      </c>
      <c r="E1056" s="211">
        <v>0</v>
      </c>
    </row>
    <row r="1057" spans="1:5" ht="13.15" customHeight="1" x14ac:dyDescent="0.25">
      <c r="A1057" s="207"/>
      <c r="B1057" s="99" t="s">
        <v>17</v>
      </c>
      <c r="C1057" s="208">
        <f t="shared" si="101"/>
        <v>6</v>
      </c>
      <c r="D1057" s="209">
        <f t="shared" si="102"/>
        <v>0.13043478260869565</v>
      </c>
      <c r="E1057" s="211">
        <v>4.2000000000000003E-2</v>
      </c>
    </row>
    <row r="1058" spans="1:5" ht="13.15" customHeight="1" x14ac:dyDescent="0.25">
      <c r="A1058" s="207"/>
      <c r="B1058" s="99" t="s">
        <v>18</v>
      </c>
      <c r="C1058" s="208">
        <f t="shared" si="101"/>
        <v>3</v>
      </c>
      <c r="D1058" s="209">
        <f t="shared" si="102"/>
        <v>0.13043478260869565</v>
      </c>
      <c r="E1058" s="211">
        <v>0.19400000000000001</v>
      </c>
    </row>
    <row r="1059" spans="1:5" ht="13.15" customHeight="1" x14ac:dyDescent="0.25">
      <c r="A1059" s="207"/>
      <c r="B1059" s="99" t="s">
        <v>19</v>
      </c>
      <c r="C1059" s="208">
        <f t="shared" si="101"/>
        <v>2</v>
      </c>
      <c r="D1059" s="209">
        <f t="shared" si="102"/>
        <v>1.8691588785046728E-2</v>
      </c>
      <c r="E1059" s="211">
        <v>0.2</v>
      </c>
    </row>
    <row r="1060" spans="1:5" ht="13.15" customHeight="1" x14ac:dyDescent="0.25">
      <c r="A1060" s="207"/>
      <c r="B1060" s="99" t="s">
        <v>41</v>
      </c>
      <c r="C1060" s="208">
        <f t="shared" si="101"/>
        <v>0</v>
      </c>
      <c r="D1060" s="209">
        <f t="shared" si="102"/>
        <v>0</v>
      </c>
      <c r="E1060" s="211"/>
    </row>
    <row r="1061" spans="1:5" ht="13.15" customHeight="1" x14ac:dyDescent="0.25">
      <c r="A1061" s="207"/>
      <c r="B1061" s="99" t="s">
        <v>20</v>
      </c>
      <c r="C1061" s="208">
        <f t="shared" si="101"/>
        <v>0</v>
      </c>
      <c r="D1061" s="209">
        <f t="shared" si="102"/>
        <v>0</v>
      </c>
      <c r="E1061" s="211">
        <v>0</v>
      </c>
    </row>
    <row r="1062" spans="1:5" ht="13.15" customHeight="1" x14ac:dyDescent="0.25">
      <c r="A1062" s="207"/>
      <c r="B1062" s="99" t="s">
        <v>25</v>
      </c>
      <c r="C1062" s="208">
        <f t="shared" si="101"/>
        <v>0</v>
      </c>
      <c r="D1062" s="209">
        <f t="shared" si="102"/>
        <v>0</v>
      </c>
      <c r="E1062" s="211">
        <v>0</v>
      </c>
    </row>
    <row r="1063" spans="1:5" ht="13.15" customHeight="1" x14ac:dyDescent="0.25">
      <c r="A1063" s="207"/>
      <c r="B1063" s="99" t="s">
        <v>21</v>
      </c>
      <c r="C1063" s="208">
        <f t="shared" si="101"/>
        <v>0</v>
      </c>
      <c r="D1063" s="209">
        <f t="shared" si="102"/>
        <v>0</v>
      </c>
      <c r="E1063" s="211">
        <v>0.08</v>
      </c>
    </row>
    <row r="1064" spans="1:5" ht="13.15" customHeight="1" x14ac:dyDescent="0.25">
      <c r="A1064" s="207"/>
      <c r="B1064" s="99" t="s">
        <v>22</v>
      </c>
      <c r="C1064" s="208">
        <f t="shared" si="101"/>
        <v>0</v>
      </c>
      <c r="D1064" s="209">
        <f t="shared" si="102"/>
        <v>0</v>
      </c>
      <c r="E1064" s="211">
        <v>0</v>
      </c>
    </row>
    <row r="1065" spans="1:5" ht="13.15" customHeight="1" x14ac:dyDescent="0.25">
      <c r="A1065" s="207"/>
      <c r="B1065" s="99" t="s">
        <v>23</v>
      </c>
      <c r="C1065" s="208">
        <f t="shared" si="101"/>
        <v>0</v>
      </c>
      <c r="D1065" s="209">
        <f t="shared" si="102"/>
        <v>0</v>
      </c>
      <c r="E1065" s="211">
        <v>0.182</v>
      </c>
    </row>
    <row r="1066" spans="1:5" ht="13.15" customHeight="1" x14ac:dyDescent="0.25">
      <c r="A1066" s="207"/>
      <c r="B1066" s="99" t="s">
        <v>42</v>
      </c>
      <c r="C1066" s="208">
        <f t="shared" si="101"/>
        <v>0</v>
      </c>
      <c r="D1066" s="209">
        <f t="shared" si="102"/>
        <v>0</v>
      </c>
      <c r="E1066" s="211"/>
    </row>
    <row r="1067" spans="1:5" ht="13.15" customHeight="1" x14ac:dyDescent="0.25">
      <c r="A1067" s="207"/>
      <c r="B1067" s="99" t="s">
        <v>43</v>
      </c>
      <c r="C1067" s="208">
        <f t="shared" si="101"/>
        <v>0</v>
      </c>
      <c r="D1067" s="209">
        <f t="shared" si="102"/>
        <v>0</v>
      </c>
      <c r="E1067" s="211"/>
    </row>
    <row r="1068" spans="1:5" ht="13.15" customHeight="1" x14ac:dyDescent="0.25">
      <c r="A1068" s="207"/>
      <c r="B1068" s="99" t="s">
        <v>36</v>
      </c>
      <c r="C1068" s="208">
        <f t="shared" si="101"/>
        <v>1</v>
      </c>
      <c r="D1068" s="209">
        <f t="shared" si="102"/>
        <v>3.4482758620689655E-2</v>
      </c>
      <c r="E1068" s="211">
        <v>0</v>
      </c>
    </row>
    <row r="1069" spans="1:5" ht="13.15" customHeight="1" x14ac:dyDescent="0.25">
      <c r="A1069" s="207"/>
      <c r="B1069" s="99" t="s">
        <v>24</v>
      </c>
      <c r="C1069" s="208">
        <f t="shared" si="101"/>
        <v>1</v>
      </c>
      <c r="D1069" s="209">
        <f t="shared" si="102"/>
        <v>6.25E-2</v>
      </c>
      <c r="E1069" s="211">
        <v>5.2999999999999999E-2</v>
      </c>
    </row>
    <row r="1070" spans="1:5" ht="13.15" customHeight="1" x14ac:dyDescent="0.25">
      <c r="A1070" s="207"/>
      <c r="B1070" s="99" t="s">
        <v>11</v>
      </c>
      <c r="C1070" s="208">
        <f t="shared" si="101"/>
        <v>5</v>
      </c>
      <c r="D1070" s="209">
        <f t="shared" si="102"/>
        <v>7.3529411764705885E-2</v>
      </c>
      <c r="E1070" s="211">
        <v>9.4E-2</v>
      </c>
    </row>
    <row r="1071" spans="1:5" ht="13.15" customHeight="1" x14ac:dyDescent="0.25">
      <c r="A1071" s="207"/>
      <c r="B1071" s="99" t="s">
        <v>37</v>
      </c>
      <c r="C1071" s="208">
        <f t="shared" si="101"/>
        <v>0</v>
      </c>
      <c r="D1071" s="209">
        <f t="shared" si="102"/>
        <v>0</v>
      </c>
      <c r="E1071" s="211"/>
    </row>
    <row r="1072" spans="1:5" ht="13.15" customHeight="1" x14ac:dyDescent="0.25">
      <c r="A1072" s="207"/>
      <c r="B1072" s="99" t="s">
        <v>7</v>
      </c>
      <c r="C1072" s="208">
        <f t="shared" si="101"/>
        <v>0</v>
      </c>
      <c r="D1072" s="209">
        <f t="shared" si="102"/>
        <v>0</v>
      </c>
      <c r="E1072" s="211">
        <v>9.5000000000000001E-2</v>
      </c>
    </row>
    <row r="1073" spans="1:5" ht="13.15" customHeight="1" x14ac:dyDescent="0.25">
      <c r="A1073" s="205"/>
      <c r="B1073" s="212" t="s">
        <v>82</v>
      </c>
      <c r="C1073" s="216">
        <f t="shared" si="101"/>
        <v>0</v>
      </c>
      <c r="D1073" s="217">
        <f t="shared" si="102"/>
        <v>0</v>
      </c>
      <c r="E1073" s="213">
        <v>0.25</v>
      </c>
    </row>
  </sheetData>
  <mergeCells count="35">
    <mergeCell ref="B1042:E1042"/>
    <mergeCell ref="C524:E524"/>
    <mergeCell ref="B1006:E1006"/>
    <mergeCell ref="B971:E971"/>
    <mergeCell ref="B936:E936"/>
    <mergeCell ref="B901:E901"/>
    <mergeCell ref="B866:E866"/>
    <mergeCell ref="C555:F555"/>
    <mergeCell ref="C556:F556"/>
    <mergeCell ref="C593:E593"/>
    <mergeCell ref="C624:F624"/>
    <mergeCell ref="C625:F625"/>
    <mergeCell ref="C662:E662"/>
    <mergeCell ref="C694:E694"/>
    <mergeCell ref="C764:E764"/>
    <mergeCell ref="C725:F725"/>
    <mergeCell ref="C79:K79"/>
    <mergeCell ref="C5:K5"/>
    <mergeCell ref="C42:K42"/>
    <mergeCell ref="C348:F348"/>
    <mergeCell ref="C349:F349"/>
    <mergeCell ref="C279:F279"/>
    <mergeCell ref="C280:F280"/>
    <mergeCell ref="C317:E317"/>
    <mergeCell ref="C726:F726"/>
    <mergeCell ref="B831:E831"/>
    <mergeCell ref="B796:E796"/>
    <mergeCell ref="C210:F210"/>
    <mergeCell ref="C211:F211"/>
    <mergeCell ref="C386:E386"/>
    <mergeCell ref="C417:F417"/>
    <mergeCell ref="C418:F418"/>
    <mergeCell ref="C455:E455"/>
    <mergeCell ref="C486:F486"/>
    <mergeCell ref="C487:F48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Q83_Old 86</vt:lpstr>
      <vt:lpstr>Q84_Old 87</vt:lpstr>
      <vt:lpstr>Q85_Old  88</vt:lpstr>
      <vt:lpstr>Q86_Old 89</vt:lpstr>
      <vt:lpstr>Q87_Old 90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2006-05-24T13:46:57Z</cp:lastPrinted>
  <dcterms:created xsi:type="dcterms:W3CDTF">2004-10-18T12:26:52Z</dcterms:created>
  <dcterms:modified xsi:type="dcterms:W3CDTF">2013-04-08T15:36:04Z</dcterms:modified>
</cp:coreProperties>
</file>